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rim\Desktop\Submission eLife Final Final\Figures\Figure Raw data\"/>
    </mc:Choice>
  </mc:AlternateContent>
  <xr:revisionPtr revIDLastSave="0" documentId="13_ncr:1_{75846CF7-3D17-4AB7-A75C-3EA00BBC3982}" xr6:coauthVersionLast="47" xr6:coauthVersionMax="47" xr10:uidLastSave="{00000000-0000-0000-0000-000000000000}"/>
  <bookViews>
    <workbookView xWindow="-120" yWindow="-120" windowWidth="29040" windowHeight="15720" activeTab="7" xr2:uid="{AD76A9C3-28A9-43B1-8B89-7B7E13B67001}"/>
  </bookViews>
  <sheets>
    <sheet name="GTPase Fig 1 and SupplFig4" sheetId="3" r:id="rId1"/>
    <sheet name="Toroidal sizes (Fig 2d, e)" sheetId="1" r:id="rId2"/>
    <sheet name="Distance Filaments-SupplFig.13" sheetId="2" r:id="rId3"/>
    <sheet name="Turbidity" sheetId="4" r:id="rId4"/>
    <sheet name="Anisotropy" sheetId="5" r:id="rId5"/>
    <sheet name="FCS" sheetId="6" r:id="rId6"/>
    <sheet name="Pelleting" sheetId="7" r:id="rId7"/>
    <sheet name="AUC mZapD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R7" i="2" l="1"/>
  <c r="BP7" i="2"/>
  <c r="BO7" i="2"/>
  <c r="BR6" i="2"/>
  <c r="BP6" i="2"/>
  <c r="BS6" i="2" s="1"/>
  <c r="BO6" i="2"/>
  <c r="CI5" i="2"/>
  <c r="CJ5" i="2"/>
  <c r="CJ7" i="2"/>
  <c r="AA8" i="1"/>
  <c r="Z8" i="1"/>
  <c r="N12" i="1"/>
  <c r="U12" i="1"/>
  <c r="S12" i="1"/>
  <c r="E8" i="1"/>
  <c r="I8" i="1"/>
  <c r="J8" i="1"/>
  <c r="BS7" i="2" l="1"/>
  <c r="G14" i="3"/>
  <c r="F14" i="3"/>
  <c r="G13" i="3"/>
  <c r="F13" i="3"/>
  <c r="G12" i="3"/>
  <c r="F12" i="3"/>
  <c r="G11" i="3"/>
  <c r="F11" i="3"/>
  <c r="G10" i="3"/>
  <c r="F10" i="3"/>
  <c r="W10" i="3" l="1"/>
  <c r="V10" i="3"/>
  <c r="W9" i="3"/>
  <c r="V9" i="3"/>
  <c r="W8" i="3"/>
  <c r="V8" i="3"/>
  <c r="W7" i="3"/>
  <c r="V7" i="3"/>
  <c r="AO7" i="2" l="1"/>
  <c r="AO6" i="2"/>
  <c r="AN6" i="2"/>
  <c r="X6" i="2"/>
  <c r="AA7" i="2"/>
  <c r="Y7" i="2"/>
  <c r="X7" i="2"/>
  <c r="AA6" i="2"/>
  <c r="Y6" i="2"/>
  <c r="U96" i="1"/>
  <c r="S96" i="1"/>
  <c r="P96" i="1"/>
  <c r="N96" i="1"/>
  <c r="U93" i="1"/>
  <c r="S93" i="1"/>
  <c r="P93" i="1"/>
  <c r="N93" i="1"/>
  <c r="U92" i="1"/>
  <c r="S92" i="1"/>
  <c r="P92" i="1"/>
  <c r="N92" i="1"/>
  <c r="U91" i="1"/>
  <c r="S91" i="1"/>
  <c r="P91" i="1"/>
  <c r="N91" i="1"/>
  <c r="U90" i="1"/>
  <c r="S90" i="1"/>
  <c r="P90" i="1"/>
  <c r="N90" i="1"/>
  <c r="U89" i="1"/>
  <c r="S89" i="1"/>
  <c r="P89" i="1"/>
  <c r="N89" i="1"/>
  <c r="U88" i="1"/>
  <c r="S88" i="1"/>
  <c r="P88" i="1"/>
  <c r="N88" i="1"/>
  <c r="U87" i="1"/>
  <c r="S87" i="1"/>
  <c r="P87" i="1"/>
  <c r="N87" i="1"/>
  <c r="U86" i="1"/>
  <c r="S86" i="1"/>
  <c r="P86" i="1"/>
  <c r="N86" i="1"/>
  <c r="U84" i="1"/>
  <c r="S84" i="1"/>
  <c r="P84" i="1"/>
  <c r="N84" i="1"/>
  <c r="U81" i="1"/>
  <c r="S81" i="1"/>
  <c r="P81" i="1"/>
  <c r="N81" i="1"/>
  <c r="U80" i="1"/>
  <c r="S80" i="1"/>
  <c r="P80" i="1"/>
  <c r="N80" i="1"/>
  <c r="U79" i="1"/>
  <c r="S79" i="1"/>
  <c r="P79" i="1"/>
  <c r="N79" i="1"/>
  <c r="U78" i="1"/>
  <c r="S78" i="1"/>
  <c r="P78" i="1"/>
  <c r="N78" i="1"/>
  <c r="U77" i="1"/>
  <c r="S77" i="1"/>
  <c r="P77" i="1"/>
  <c r="N77" i="1"/>
  <c r="U76" i="1"/>
  <c r="S76" i="1"/>
  <c r="P76" i="1"/>
  <c r="N76" i="1"/>
  <c r="U75" i="1"/>
  <c r="S75" i="1"/>
  <c r="P75" i="1"/>
  <c r="N75" i="1"/>
  <c r="U74" i="1"/>
  <c r="S74" i="1"/>
  <c r="P74" i="1"/>
  <c r="N74" i="1"/>
  <c r="U73" i="1"/>
  <c r="S73" i="1"/>
  <c r="P73" i="1"/>
  <c r="N73" i="1"/>
  <c r="U72" i="1"/>
  <c r="S72" i="1"/>
  <c r="P72" i="1"/>
  <c r="N72" i="1"/>
  <c r="U71" i="1"/>
  <c r="S71" i="1"/>
  <c r="P71" i="1"/>
  <c r="N71" i="1"/>
  <c r="U70" i="1"/>
  <c r="S70" i="1"/>
  <c r="P70" i="1"/>
  <c r="N70" i="1"/>
  <c r="U66" i="1"/>
  <c r="S66" i="1"/>
  <c r="P66" i="1"/>
  <c r="N66" i="1"/>
  <c r="U65" i="1"/>
  <c r="S65" i="1"/>
  <c r="P65" i="1"/>
  <c r="N65" i="1"/>
  <c r="U64" i="1"/>
  <c r="S64" i="1"/>
  <c r="P64" i="1"/>
  <c r="N64" i="1"/>
  <c r="U63" i="1"/>
  <c r="S63" i="1"/>
  <c r="P63" i="1"/>
  <c r="N63" i="1"/>
  <c r="U62" i="1"/>
  <c r="S62" i="1"/>
  <c r="P62" i="1"/>
  <c r="N62" i="1"/>
  <c r="U61" i="1"/>
  <c r="S61" i="1"/>
  <c r="P61" i="1"/>
  <c r="N61" i="1"/>
  <c r="U60" i="1"/>
  <c r="S60" i="1"/>
  <c r="P60" i="1"/>
  <c r="N60" i="1"/>
  <c r="U59" i="1"/>
  <c r="S59" i="1"/>
  <c r="P59" i="1"/>
  <c r="N59" i="1"/>
  <c r="U57" i="1"/>
  <c r="S57" i="1"/>
  <c r="P57" i="1"/>
  <c r="N57" i="1"/>
  <c r="U56" i="1"/>
  <c r="S56" i="1"/>
  <c r="P56" i="1"/>
  <c r="N56" i="1"/>
  <c r="U55" i="1"/>
  <c r="S55" i="1"/>
  <c r="P55" i="1"/>
  <c r="N55" i="1"/>
  <c r="S54" i="1"/>
  <c r="N54" i="1"/>
  <c r="U53" i="1"/>
  <c r="S53" i="1"/>
  <c r="P53" i="1"/>
  <c r="N53" i="1"/>
  <c r="U52" i="1"/>
  <c r="S52" i="1"/>
  <c r="P52" i="1"/>
  <c r="N52" i="1"/>
  <c r="U50" i="1"/>
  <c r="S50" i="1"/>
  <c r="P50" i="1"/>
  <c r="N50" i="1"/>
  <c r="U49" i="1"/>
  <c r="S49" i="1"/>
  <c r="P49" i="1"/>
  <c r="N49" i="1"/>
  <c r="U48" i="1"/>
  <c r="S48" i="1"/>
  <c r="P48" i="1"/>
  <c r="N48" i="1"/>
  <c r="U47" i="1"/>
  <c r="S47" i="1"/>
  <c r="P47" i="1"/>
  <c r="N47" i="1"/>
  <c r="U43" i="1"/>
  <c r="S43" i="1"/>
  <c r="P43" i="1"/>
  <c r="N43" i="1"/>
  <c r="U42" i="1"/>
  <c r="S42" i="1"/>
  <c r="P42" i="1"/>
  <c r="N42" i="1"/>
  <c r="U41" i="1"/>
  <c r="S41" i="1"/>
  <c r="P41" i="1"/>
  <c r="N41" i="1"/>
  <c r="U38" i="1"/>
  <c r="S38" i="1"/>
  <c r="P38" i="1"/>
  <c r="N38" i="1"/>
  <c r="U36" i="1"/>
  <c r="S36" i="1"/>
  <c r="P36" i="1"/>
  <c r="N36" i="1"/>
  <c r="U35" i="1"/>
  <c r="S35" i="1"/>
  <c r="P35" i="1"/>
  <c r="N35" i="1"/>
  <c r="U34" i="1"/>
  <c r="S34" i="1"/>
  <c r="P34" i="1"/>
  <c r="N34" i="1"/>
  <c r="S33" i="1"/>
  <c r="N33" i="1"/>
  <c r="U32" i="1"/>
  <c r="S32" i="1"/>
  <c r="P32" i="1"/>
  <c r="N32" i="1"/>
  <c r="U31" i="1"/>
  <c r="S31" i="1"/>
  <c r="P31" i="1"/>
  <c r="N31" i="1"/>
  <c r="U30" i="1"/>
  <c r="S30" i="1"/>
  <c r="P30" i="1"/>
  <c r="N30" i="1"/>
  <c r="U29" i="1"/>
  <c r="S29" i="1"/>
  <c r="P29" i="1"/>
  <c r="N29" i="1"/>
  <c r="U28" i="1"/>
  <c r="S28" i="1"/>
  <c r="P28" i="1"/>
  <c r="N28" i="1"/>
  <c r="U27" i="1"/>
  <c r="S27" i="1"/>
  <c r="P27" i="1"/>
  <c r="N27" i="1"/>
  <c r="U26" i="1"/>
  <c r="S26" i="1"/>
  <c r="P26" i="1"/>
  <c r="N26" i="1"/>
  <c r="U23" i="1"/>
  <c r="S23" i="1"/>
  <c r="P23" i="1"/>
  <c r="N23" i="1"/>
  <c r="U22" i="1"/>
  <c r="S22" i="1"/>
  <c r="P22" i="1"/>
  <c r="N22" i="1"/>
  <c r="U21" i="1"/>
  <c r="S21" i="1"/>
  <c r="P21" i="1"/>
  <c r="N21" i="1"/>
  <c r="U20" i="1"/>
  <c r="S20" i="1"/>
  <c r="P20" i="1"/>
  <c r="N20" i="1"/>
  <c r="U19" i="1"/>
  <c r="S19" i="1"/>
  <c r="P19" i="1"/>
  <c r="N19" i="1"/>
  <c r="U18" i="1"/>
  <c r="S18" i="1"/>
  <c r="P18" i="1"/>
  <c r="N18" i="1"/>
  <c r="U17" i="1"/>
  <c r="S17" i="1"/>
  <c r="P17" i="1"/>
  <c r="N17" i="1"/>
  <c r="U16" i="1"/>
  <c r="S16" i="1"/>
  <c r="P16" i="1"/>
  <c r="N16" i="1"/>
  <c r="U15" i="1"/>
  <c r="S15" i="1"/>
  <c r="P15" i="1"/>
  <c r="N15" i="1"/>
  <c r="U14" i="1"/>
  <c r="S14" i="1"/>
  <c r="P14" i="1"/>
  <c r="N14" i="1"/>
  <c r="O9" i="1" s="1"/>
  <c r="U13" i="1"/>
  <c r="S13" i="1"/>
  <c r="P13" i="1"/>
  <c r="N13" i="1"/>
  <c r="P12" i="1"/>
  <c r="C9" i="1"/>
  <c r="F8" i="1"/>
  <c r="P9" i="1" l="1"/>
  <c r="S9" i="1"/>
  <c r="AB7" i="2"/>
  <c r="AB6" i="2"/>
  <c r="V9" i="1"/>
  <c r="N9" i="1"/>
  <c r="T9" i="1"/>
  <c r="Q9" i="1"/>
  <c r="U9" i="1"/>
</calcChain>
</file>

<file path=xl/sharedStrings.xml><?xml version="1.0" encoding="utf-8"?>
<sst xmlns="http://schemas.openxmlformats.org/spreadsheetml/2006/main" count="17571" uniqueCount="3422">
  <si>
    <t xml:space="preserve">Toroid sizes </t>
  </si>
  <si>
    <t xml:space="preserve">Measurement of toroidal features </t>
  </si>
  <si>
    <t>Cuantification of Diameters and sizes</t>
  </si>
  <si>
    <t xml:space="preserve">Inner Radious </t>
  </si>
  <si>
    <t xml:space="preserve">outer Radious </t>
  </si>
  <si>
    <t>Circularity</t>
  </si>
  <si>
    <t>Bundles</t>
  </si>
  <si>
    <t>Averages</t>
  </si>
  <si>
    <t>n= 67 toroids</t>
  </si>
  <si>
    <t>inner</t>
  </si>
  <si>
    <t xml:space="preserve">outer </t>
  </si>
  <si>
    <t>major</t>
  </si>
  <si>
    <t xml:space="preserve">Major </t>
  </si>
  <si>
    <t xml:space="preserve">minor </t>
  </si>
  <si>
    <t>Major</t>
  </si>
  <si>
    <t>Minor</t>
  </si>
  <si>
    <t>1::1</t>
  </si>
  <si>
    <t>g2_t1</t>
  </si>
  <si>
    <t>nm</t>
  </si>
  <si>
    <t>±</t>
  </si>
  <si>
    <t>g2_t3</t>
  </si>
  <si>
    <t>g2_t4</t>
  </si>
  <si>
    <t>g2_t5</t>
  </si>
  <si>
    <t>g2_t6</t>
  </si>
  <si>
    <t>g2_t7</t>
  </si>
  <si>
    <t>g2_t8</t>
  </si>
  <si>
    <t>g2_t10</t>
  </si>
  <si>
    <t>g2_t11</t>
  </si>
  <si>
    <t>g2_t15</t>
  </si>
  <si>
    <t>g2_t16</t>
  </si>
  <si>
    <t>g2_t17</t>
  </si>
  <si>
    <t>1::6</t>
  </si>
  <si>
    <t>g4_t4</t>
  </si>
  <si>
    <t>g4_t3</t>
  </si>
  <si>
    <t>g3_t19</t>
  </si>
  <si>
    <t>g3_t16</t>
  </si>
  <si>
    <t>g3_t13</t>
  </si>
  <si>
    <t>g3_t12</t>
  </si>
  <si>
    <t>g3_t10</t>
  </si>
  <si>
    <t>g3_t8</t>
  </si>
  <si>
    <t>g3_t7</t>
  </si>
  <si>
    <t>g3_t2</t>
  </si>
  <si>
    <t>0930_g4_9</t>
  </si>
  <si>
    <t>g3_records1</t>
  </si>
  <si>
    <t>g3_records2</t>
  </si>
  <si>
    <t>g3_records4</t>
  </si>
  <si>
    <t>2021_08_31</t>
  </si>
  <si>
    <t>Grid4_1_1_18</t>
  </si>
  <si>
    <t>Grid4_1_1_15</t>
  </si>
  <si>
    <t>Grid4_1_1_10</t>
  </si>
  <si>
    <t>Grid4_1_1_2</t>
  </si>
  <si>
    <t>Grid3_1_4_1</t>
  </si>
  <si>
    <t>Grid3_1_4_2</t>
  </si>
  <si>
    <t>Grid3_1_4_5</t>
  </si>
  <si>
    <t>Grid3_1_4_9</t>
  </si>
  <si>
    <t>Grid3_1_4_11</t>
  </si>
  <si>
    <t>Grid3_1_4_13</t>
  </si>
  <si>
    <t>Grid2_1_2_1</t>
  </si>
  <si>
    <t>Grid2_1_2_4</t>
  </si>
  <si>
    <t>Grid2_1_2_6</t>
  </si>
  <si>
    <t>Grid2_1_2_7</t>
  </si>
  <si>
    <t>Grid2_1_2_10</t>
  </si>
  <si>
    <t>Grid2_1_2_13</t>
  </si>
  <si>
    <t>Grid2_1_2_15</t>
  </si>
  <si>
    <t>Grid2_1_2_17</t>
  </si>
  <si>
    <t>Tomos_first round</t>
  </si>
  <si>
    <t>Tomo_t16_</t>
  </si>
  <si>
    <t>Tomo_t14_</t>
  </si>
  <si>
    <t>Tomo_t12_</t>
  </si>
  <si>
    <t>Tomo_t13_</t>
  </si>
  <si>
    <t>Tomo_t10_</t>
  </si>
  <si>
    <t>Tomo_t9_</t>
  </si>
  <si>
    <t>Tomo_t8_</t>
  </si>
  <si>
    <t>Tomo_t8_1</t>
  </si>
  <si>
    <t>Tomo_t7_</t>
  </si>
  <si>
    <t>Tomo_t6_</t>
  </si>
  <si>
    <t>Tomo_t5_</t>
  </si>
  <si>
    <t>Tomo_t4_</t>
  </si>
  <si>
    <t>Grid_10_11</t>
  </si>
  <si>
    <t>211117_10_5</t>
  </si>
  <si>
    <t>Diff</t>
  </si>
  <si>
    <t>day</t>
  </si>
  <si>
    <t>20171114_028_</t>
  </si>
  <si>
    <t>011_</t>
  </si>
  <si>
    <t>g2_1_1</t>
  </si>
  <si>
    <t>Toroid height average</t>
  </si>
  <si>
    <t>n=16 toroids</t>
  </si>
  <si>
    <t>Tomos</t>
  </si>
  <si>
    <t>g2_t9</t>
  </si>
  <si>
    <t>g2_t13</t>
  </si>
  <si>
    <t>g2_t12</t>
  </si>
  <si>
    <t>g2_t19</t>
  </si>
  <si>
    <t>g2_t20</t>
  </si>
  <si>
    <t>g2_t23</t>
  </si>
  <si>
    <t>FtsZ_Control</t>
  </si>
  <si>
    <t>FtsZ_ZapD_1_6</t>
  </si>
  <si>
    <t>FtsZ_Control_</t>
  </si>
  <si>
    <t>20220413_g3_FtsZ_cntrl</t>
  </si>
  <si>
    <t>20220413_Grid4_FtsZ_Cntrl</t>
  </si>
  <si>
    <t>g4_210930_</t>
  </si>
  <si>
    <t>g3_211005_</t>
  </si>
  <si>
    <t>210831_g3_FtsZ_1_D4</t>
  </si>
  <si>
    <t>FtsZ_ZapD_1_6_</t>
  </si>
  <si>
    <t>Average</t>
  </si>
  <si>
    <t>Std.p</t>
  </si>
  <si>
    <t>g5_210930_2</t>
  </si>
  <si>
    <t>g1_210930_</t>
  </si>
  <si>
    <t>Cntrl</t>
  </si>
  <si>
    <t>n=</t>
  </si>
  <si>
    <t>Tomo_g3_t1_</t>
  </si>
  <si>
    <t>ZapD</t>
  </si>
  <si>
    <t xml:space="preserve">n= </t>
  </si>
  <si>
    <t>stnd.Err</t>
  </si>
  <si>
    <t>FtsZ_</t>
  </si>
  <si>
    <t>Stdev.P</t>
  </si>
  <si>
    <t>Image</t>
  </si>
  <si>
    <t>size</t>
  </si>
  <si>
    <t>x</t>
  </si>
  <si>
    <t>1440,</t>
  </si>
  <si>
    <t>sections.</t>
  </si>
  <si>
    <t>g3_t11_Size</t>
  </si>
  <si>
    <t>between</t>
  </si>
  <si>
    <t>Zaps</t>
  </si>
  <si>
    <t>3dmod</t>
  </si>
  <si>
    <t>4.9.0</t>
  </si>
  <si>
    <t>Copyright</t>
  </si>
  <si>
    <t>1994-2016</t>
  </si>
  <si>
    <t>Regents</t>
  </si>
  <si>
    <t>of</t>
  </si>
  <si>
    <t>the</t>
  </si>
  <si>
    <t>Univ.</t>
  </si>
  <si>
    <t>Colo.</t>
  </si>
  <si>
    <t>Saved</t>
  </si>
  <si>
    <t>autosave</t>
  </si>
  <si>
    <t>file</t>
  </si>
  <si>
    <t>From</t>
  </si>
  <si>
    <t>(244.9,</t>
  </si>
  <si>
    <t>1394.0,</t>
  </si>
  <si>
    <t>270.0)</t>
  </si>
  <si>
    <t>to</t>
  </si>
  <si>
    <t>(250.1,</t>
  </si>
  <si>
    <t>1392.2,</t>
  </si>
  <si>
    <t>=</t>
  </si>
  <si>
    <t>pixels,</t>
  </si>
  <si>
    <t>(255.1,</t>
  </si>
  <si>
    <t>1389.6,</t>
  </si>
  <si>
    <t>(259.5,</t>
  </si>
  <si>
    <t>1387.2,</t>
  </si>
  <si>
    <t>(264.9,</t>
  </si>
  <si>
    <t>1386.8,</t>
  </si>
  <si>
    <t>(270.1,</t>
  </si>
  <si>
    <t>1385.6,</t>
  </si>
  <si>
    <t>(275.3,</t>
  </si>
  <si>
    <t>1383.4,</t>
  </si>
  <si>
    <t>(280.1,</t>
  </si>
  <si>
    <t>1381.8,</t>
  </si>
  <si>
    <t>(279.5,</t>
  </si>
  <si>
    <t>1382.8,</t>
  </si>
  <si>
    <t>(284.3,</t>
  </si>
  <si>
    <t>1380.2,</t>
  </si>
  <si>
    <t>(289.5,</t>
  </si>
  <si>
    <t>1377.8,</t>
  </si>
  <si>
    <t>(294.3,</t>
  </si>
  <si>
    <t>1376.2,</t>
  </si>
  <si>
    <t>(247.1,</t>
  </si>
  <si>
    <t>1326.8,</t>
  </si>
  <si>
    <t>245.0)</t>
  </si>
  <si>
    <t>(252.1,</t>
  </si>
  <si>
    <t>1330.6,</t>
  </si>
  <si>
    <t>(255.3,</t>
  </si>
  <si>
    <t>1332.6,</t>
  </si>
  <si>
    <t>(259.7,</t>
  </si>
  <si>
    <t>1336.6,</t>
  </si>
  <si>
    <t>(264.3,</t>
  </si>
  <si>
    <t>1340.8,</t>
  </si>
  <si>
    <t>(267.1,</t>
  </si>
  <si>
    <t>1343.0,</t>
  </si>
  <si>
    <t>(267.3,</t>
  </si>
  <si>
    <t>(272.1,</t>
  </si>
  <si>
    <t>1346.4,</t>
  </si>
  <si>
    <t>(276.3,</t>
  </si>
  <si>
    <t>1350.4,</t>
  </si>
  <si>
    <t>(280.5,</t>
  </si>
  <si>
    <t>1354.0,</t>
  </si>
  <si>
    <t>(285.1,</t>
  </si>
  <si>
    <t>1357.2,</t>
  </si>
  <si>
    <t>1359.2,</t>
  </si>
  <si>
    <t>(294.1,</t>
  </si>
  <si>
    <t>1363.6,</t>
  </si>
  <si>
    <t>(297.9,</t>
  </si>
  <si>
    <t>1366.0,</t>
  </si>
  <si>
    <t>(302.1,</t>
  </si>
  <si>
    <t>1369.2,</t>
  </si>
  <si>
    <t>(306.3,</t>
  </si>
  <si>
    <t>1372.2,</t>
  </si>
  <si>
    <t>(310.5,</t>
  </si>
  <si>
    <t>1374.6,</t>
  </si>
  <si>
    <t>(315.1,</t>
  </si>
  <si>
    <t>1377.6,</t>
  </si>
  <si>
    <t>(319.9,</t>
  </si>
  <si>
    <t>1380.4,</t>
  </si>
  <si>
    <t>(324.1,</t>
  </si>
  <si>
    <t>1382.6,</t>
  </si>
  <si>
    <t>(222.1,</t>
  </si>
  <si>
    <t>1302.4,</t>
  </si>
  <si>
    <t>(226.5,</t>
  </si>
  <si>
    <t>1306.0,</t>
  </si>
  <si>
    <t>(230.7,</t>
  </si>
  <si>
    <t>1309.4,</t>
  </si>
  <si>
    <t>(235.5,</t>
  </si>
  <si>
    <t>1311.2,</t>
  </si>
  <si>
    <t>(240.1,</t>
  </si>
  <si>
    <t>1314.4,</t>
  </si>
  <si>
    <t>1317.4,</t>
  </si>
  <si>
    <t>(248.3,</t>
  </si>
  <si>
    <t>1319.8,</t>
  </si>
  <si>
    <t>(253.1,</t>
  </si>
  <si>
    <t>1322.8,</t>
  </si>
  <si>
    <t>(257.9,</t>
  </si>
  <si>
    <t>1326.0,</t>
  </si>
  <si>
    <t>(262.3,</t>
  </si>
  <si>
    <t>1329.6,</t>
  </si>
  <si>
    <t>(266.3,</t>
  </si>
  <si>
    <t>1336.0,</t>
  </si>
  <si>
    <t>(274.7,</t>
  </si>
  <si>
    <t>1339.2,</t>
  </si>
  <si>
    <t>1342.6,</t>
  </si>
  <si>
    <t>1345.0,</t>
  </si>
  <si>
    <t>(287.9,</t>
  </si>
  <si>
    <t>1348.0,</t>
  </si>
  <si>
    <t>(292.3,</t>
  </si>
  <si>
    <t>1350.0,</t>
  </si>
  <si>
    <t>(237.1,</t>
  </si>
  <si>
    <t>1299.2,</t>
  </si>
  <si>
    <t>(241.5,</t>
  </si>
  <si>
    <t>1301.6,</t>
  </si>
  <si>
    <t>(246.1,</t>
  </si>
  <si>
    <t>1305.6,</t>
  </si>
  <si>
    <t>(250.5,</t>
  </si>
  <si>
    <t>1308.6,</t>
  </si>
  <si>
    <t>(255.7,</t>
  </si>
  <si>
    <t>1311.4,</t>
  </si>
  <si>
    <t>1314.0,</t>
  </si>
  <si>
    <t>(264.1,</t>
  </si>
  <si>
    <t>(268.3,</t>
  </si>
  <si>
    <t>1320.8,</t>
  </si>
  <si>
    <t>(272.7,</t>
  </si>
  <si>
    <t>1324.0,</t>
  </si>
  <si>
    <t>(277.1,</t>
  </si>
  <si>
    <t>1327.0,</t>
  </si>
  <si>
    <t>(281.1,</t>
  </si>
  <si>
    <t>1329.8,</t>
  </si>
  <si>
    <t>(286.1,</t>
  </si>
  <si>
    <t>1333.4,</t>
  </si>
  <si>
    <t>(290.5,</t>
  </si>
  <si>
    <t>1336.4,</t>
  </si>
  <si>
    <t>(294.5,</t>
  </si>
  <si>
    <t>1339.6,</t>
  </si>
  <si>
    <t>(298.5,</t>
  </si>
  <si>
    <t>(301.9,</t>
  </si>
  <si>
    <t>1347.0,</t>
  </si>
  <si>
    <t>(307.3,</t>
  </si>
  <si>
    <t>1349.8,</t>
  </si>
  <si>
    <t>(310.7,</t>
  </si>
  <si>
    <t>1351.6,</t>
  </si>
  <si>
    <t>1351.8,</t>
  </si>
  <si>
    <t>1355.6,</t>
  </si>
  <si>
    <t>(319.3,</t>
  </si>
  <si>
    <t>1358.4,</t>
  </si>
  <si>
    <t>(253.3,</t>
  </si>
  <si>
    <t>1300.0,</t>
  </si>
  <si>
    <t>(257.7,</t>
  </si>
  <si>
    <t>1303.0,</t>
  </si>
  <si>
    <t>(262.1,</t>
  </si>
  <si>
    <t>(266.5,</t>
  </si>
  <si>
    <t>(270.5,</t>
  </si>
  <si>
    <t>1312.6,</t>
  </si>
  <si>
    <t>1316.0,</t>
  </si>
  <si>
    <t>(278.7,</t>
  </si>
  <si>
    <t>1318.8,</t>
  </si>
  <si>
    <t>(283.1,</t>
  </si>
  <si>
    <t>1322.6,</t>
  </si>
  <si>
    <t>(287.3,</t>
  </si>
  <si>
    <t>(291.7,</t>
  </si>
  <si>
    <t>1329.4,</t>
  </si>
  <si>
    <t>(295.3,</t>
  </si>
  <si>
    <t>1333.0,</t>
  </si>
  <si>
    <t>(299.7,</t>
  </si>
  <si>
    <t>1336.2,</t>
  </si>
  <si>
    <t>(304.3,</t>
  </si>
  <si>
    <t>1338.6,</t>
  </si>
  <si>
    <t>(308.1,</t>
  </si>
  <si>
    <t>1341.0,</t>
  </si>
  <si>
    <t>(313.1,</t>
  </si>
  <si>
    <t>1344.4,</t>
  </si>
  <si>
    <t>(360.0,</t>
  </si>
  <si>
    <t>1354.7,</t>
  </si>
  <si>
    <t>202.0)</t>
  </si>
  <si>
    <t>(363.8,</t>
  </si>
  <si>
    <t>1359.9,</t>
  </si>
  <si>
    <t>(366.8,</t>
  </si>
  <si>
    <t>1364.1,</t>
  </si>
  <si>
    <t>(370.8,</t>
  </si>
  <si>
    <t>1367.3,</t>
  </si>
  <si>
    <t>(373.2,</t>
  </si>
  <si>
    <t>1370.7,</t>
  </si>
  <si>
    <t>(376.0,</t>
  </si>
  <si>
    <t>1374.7,</t>
  </si>
  <si>
    <t>(379.8,</t>
  </si>
  <si>
    <t>1379.7,</t>
  </si>
  <si>
    <t>(383.0,</t>
  </si>
  <si>
    <t>1383.3,</t>
  </si>
  <si>
    <t>(387.2,</t>
  </si>
  <si>
    <t>1386.9,</t>
  </si>
  <si>
    <t>(390.4,</t>
  </si>
  <si>
    <t>1390.9,</t>
  </si>
  <si>
    <t>(394.2,</t>
  </si>
  <si>
    <t>1393.7,</t>
  </si>
  <si>
    <t>(397.0,</t>
  </si>
  <si>
    <t>1397.5,</t>
  </si>
  <si>
    <t>(401.8,</t>
  </si>
  <si>
    <t>1399.9,</t>
  </si>
  <si>
    <t>(405.4,</t>
  </si>
  <si>
    <t>1404.3,</t>
  </si>
  <si>
    <t>(408.8,</t>
  </si>
  <si>
    <t>1408.3,</t>
  </si>
  <si>
    <t>(412.6,</t>
  </si>
  <si>
    <t>1412.5,</t>
  </si>
  <si>
    <t>(415.6,</t>
  </si>
  <si>
    <t>1416.3,</t>
  </si>
  <si>
    <t>(351.5,</t>
  </si>
  <si>
    <t>1330.7,</t>
  </si>
  <si>
    <t>(355.3,</t>
  </si>
  <si>
    <t>1335.5,</t>
  </si>
  <si>
    <t>(358.3,</t>
  </si>
  <si>
    <t>1339.7,</t>
  </si>
  <si>
    <t>(362.1,</t>
  </si>
  <si>
    <t>1343.1,</t>
  </si>
  <si>
    <t>(365.5,</t>
  </si>
  <si>
    <t>1347.5,</t>
  </si>
  <si>
    <t>(369.3,</t>
  </si>
  <si>
    <t>1351.1,</t>
  </si>
  <si>
    <t>(372.5,</t>
  </si>
  <si>
    <t>1355.5,</t>
  </si>
  <si>
    <t>(375.7,</t>
  </si>
  <si>
    <t>1359.5,</t>
  </si>
  <si>
    <t>(378.9,</t>
  </si>
  <si>
    <t>1363.7,</t>
  </si>
  <si>
    <t>(382.3,</t>
  </si>
  <si>
    <t>1369.3,</t>
  </si>
  <si>
    <t>1368.9,</t>
  </si>
  <si>
    <t>(384.7,</t>
  </si>
  <si>
    <t>1372.3,</t>
  </si>
  <si>
    <t>(387.7,</t>
  </si>
  <si>
    <t>1376.7,</t>
  </si>
  <si>
    <t>(391.1,</t>
  </si>
  <si>
    <t>1380.7,</t>
  </si>
  <si>
    <t>(394.9,</t>
  </si>
  <si>
    <t>1385.1,</t>
  </si>
  <si>
    <t>(398.9,</t>
  </si>
  <si>
    <t>1390.1,</t>
  </si>
  <si>
    <t>(402.3,</t>
  </si>
  <si>
    <t>1393.9,</t>
  </si>
  <si>
    <t>(360.3,</t>
  </si>
  <si>
    <t>1319.9,</t>
  </si>
  <si>
    <t>(364.1,</t>
  </si>
  <si>
    <t>1323.9,</t>
  </si>
  <si>
    <t>(367.5,</t>
  </si>
  <si>
    <t>1328.1,</t>
  </si>
  <si>
    <t>(370.9,</t>
  </si>
  <si>
    <t>1332.5,</t>
  </si>
  <si>
    <t>(374.3,</t>
  </si>
  <si>
    <t>1337.1,</t>
  </si>
  <si>
    <t>(376.9,</t>
  </si>
  <si>
    <t>1340.7,</t>
  </si>
  <si>
    <t>(380.3,</t>
  </si>
  <si>
    <t>1344.5,</t>
  </si>
  <si>
    <t>(380.5,</t>
  </si>
  <si>
    <t>1345.1,</t>
  </si>
  <si>
    <t>(383.5,</t>
  </si>
  <si>
    <t>1349.3,</t>
  </si>
  <si>
    <t>(386.7,</t>
  </si>
  <si>
    <t>1353.3,</t>
  </si>
  <si>
    <t>(389.7,</t>
  </si>
  <si>
    <t>1357.9,</t>
  </si>
  <si>
    <t>(393.1,</t>
  </si>
  <si>
    <t>1361.9,</t>
  </si>
  <si>
    <t>(396.5,</t>
  </si>
  <si>
    <t>1366.1,</t>
  </si>
  <si>
    <t>1369.9,</t>
  </si>
  <si>
    <t>(395.3,</t>
  </si>
  <si>
    <t>1367.1,</t>
  </si>
  <si>
    <t>(401.7,</t>
  </si>
  <si>
    <t>1375.1,</t>
  </si>
  <si>
    <t>(405.1,</t>
  </si>
  <si>
    <t>1379.3,</t>
  </si>
  <si>
    <t>(408.1,</t>
  </si>
  <si>
    <t>1383.7,</t>
  </si>
  <si>
    <t>(411.3,</t>
  </si>
  <si>
    <t>1388.3,</t>
  </si>
  <si>
    <t>(415.1,</t>
  </si>
  <si>
    <t>1391.7,</t>
  </si>
  <si>
    <t>(418.5,</t>
  </si>
  <si>
    <t>1395.3,</t>
  </si>
  <si>
    <t>(422.3,</t>
  </si>
  <si>
    <t>1398.9,</t>
  </si>
  <si>
    <t>(377.9,</t>
  </si>
  <si>
    <t>1318.9,</t>
  </si>
  <si>
    <t>(381.1,</t>
  </si>
  <si>
    <t>1323.1,</t>
  </si>
  <si>
    <t>1327.7,</t>
  </si>
  <si>
    <t>(387.1,</t>
  </si>
  <si>
    <t>1331.5,</t>
  </si>
  <si>
    <t>(390.9,</t>
  </si>
  <si>
    <t>1335.7,</t>
  </si>
  <si>
    <t>(394.1,</t>
  </si>
  <si>
    <t>1339.9,</t>
  </si>
  <si>
    <t>(397.5,</t>
  </si>
  <si>
    <t>(397.3,</t>
  </si>
  <si>
    <t>1345.3,</t>
  </si>
  <si>
    <t>(400.5,</t>
  </si>
  <si>
    <t>1348.7,</t>
  </si>
  <si>
    <t>(403.9,</t>
  </si>
  <si>
    <t>1352.7,</t>
  </si>
  <si>
    <t>(406.7,</t>
  </si>
  <si>
    <t>1356.5,</t>
  </si>
  <si>
    <t>(410.3,</t>
  </si>
  <si>
    <t>1360.3,</t>
  </si>
  <si>
    <t>(413.3,</t>
  </si>
  <si>
    <t>1364.3,</t>
  </si>
  <si>
    <t>(416.3,</t>
  </si>
  <si>
    <t>(420.5,</t>
  </si>
  <si>
    <t>1372.7,</t>
  </si>
  <si>
    <t>(423.9,</t>
  </si>
  <si>
    <t>1376.5,</t>
  </si>
  <si>
    <t>(311.2,</t>
  </si>
  <si>
    <t>1434.1,</t>
  </si>
  <si>
    <t>134.0)</t>
  </si>
  <si>
    <t>(315.8,</t>
  </si>
  <si>
    <t>1430.9,</t>
  </si>
  <si>
    <t>(320.4,</t>
  </si>
  <si>
    <t>1429.1,</t>
  </si>
  <si>
    <t>(324.6,</t>
  </si>
  <si>
    <t>1426.5,</t>
  </si>
  <si>
    <t>(329.6,</t>
  </si>
  <si>
    <t>1423.9,</t>
  </si>
  <si>
    <t>(334.4,</t>
  </si>
  <si>
    <t>1421.5,</t>
  </si>
  <si>
    <t>(339.0,</t>
  </si>
  <si>
    <t>1419.3,</t>
  </si>
  <si>
    <t>(343.4,</t>
  </si>
  <si>
    <t>1416.7,</t>
  </si>
  <si>
    <t>(348.6,</t>
  </si>
  <si>
    <t>1414.9,</t>
  </si>
  <si>
    <t>(353.8,</t>
  </si>
  <si>
    <t>1412.3,</t>
  </si>
  <si>
    <t>(357.8,</t>
  </si>
  <si>
    <t>1410.3,</t>
  </si>
  <si>
    <t>(361.8,</t>
  </si>
  <si>
    <t>1407.7,</t>
  </si>
  <si>
    <t>1405.1,</t>
  </si>
  <si>
    <t>(371.6,</t>
  </si>
  <si>
    <t>1403.1,</t>
  </si>
  <si>
    <t>(375.6,</t>
  </si>
  <si>
    <t>1400.5,</t>
  </si>
  <si>
    <t>(377.2,</t>
  </si>
  <si>
    <t>1400.9,</t>
  </si>
  <si>
    <t>(382.2,</t>
  </si>
  <si>
    <t>1399.1,</t>
  </si>
  <si>
    <t>(387.0,</t>
  </si>
  <si>
    <t>1396.5,</t>
  </si>
  <si>
    <t>(390.6,</t>
  </si>
  <si>
    <t>(396.4,</t>
  </si>
  <si>
    <t>1390.5,</t>
  </si>
  <si>
    <t>(401.6,</t>
  </si>
  <si>
    <t>1388.7,</t>
  </si>
  <si>
    <t>(407.2,</t>
  </si>
  <si>
    <t>1386.3,</t>
  </si>
  <si>
    <t>(411.0,</t>
  </si>
  <si>
    <t>1384.7,</t>
  </si>
  <si>
    <t>(411.2,</t>
  </si>
  <si>
    <t>(416.8,</t>
  </si>
  <si>
    <t>(421.2,</t>
  </si>
  <si>
    <t>1381.3,</t>
  </si>
  <si>
    <t>(425.8,</t>
  </si>
  <si>
    <t>1379.5,</t>
  </si>
  <si>
    <t>(426.2,</t>
  </si>
  <si>
    <t>1379.9,</t>
  </si>
  <si>
    <t>(431.0,</t>
  </si>
  <si>
    <t>1378.3,</t>
  </si>
  <si>
    <t>(436.8,</t>
  </si>
  <si>
    <t>(441.8,</t>
  </si>
  <si>
    <t>(463.0,</t>
  </si>
  <si>
    <t>1415.4,</t>
  </si>
  <si>
    <t>(467.0,</t>
  </si>
  <si>
    <t>1413.0,</t>
  </si>
  <si>
    <t>(471.4,</t>
  </si>
  <si>
    <t>1410.2,</t>
  </si>
  <si>
    <t>(476.0,</t>
  </si>
  <si>
    <t>1407.4,</t>
  </si>
  <si>
    <t>(480.6,</t>
  </si>
  <si>
    <t>1404.8,</t>
  </si>
  <si>
    <t>(484.4,</t>
  </si>
  <si>
    <t>1402.6,</t>
  </si>
  <si>
    <t>(489.0,</t>
  </si>
  <si>
    <t>1399.6,</t>
  </si>
  <si>
    <t>(493.8,</t>
  </si>
  <si>
    <t>1396.6,</t>
  </si>
  <si>
    <t>(498.2,</t>
  </si>
  <si>
    <t>1393.8,</t>
  </si>
  <si>
    <t>(503.0,</t>
  </si>
  <si>
    <t>1390.6,</t>
  </si>
  <si>
    <t>(506.8,</t>
  </si>
  <si>
    <t>(511.4,</t>
  </si>
  <si>
    <t>1384.8,</t>
  </si>
  <si>
    <t>(515.8,</t>
  </si>
  <si>
    <t>(520.6,</t>
  </si>
  <si>
    <t>1379.2,</t>
  </si>
  <si>
    <t>(525.4,</t>
  </si>
  <si>
    <t>1375.6,</t>
  </si>
  <si>
    <t>(529.2,</t>
  </si>
  <si>
    <t>1372.8,</t>
  </si>
  <si>
    <t>(532.0,</t>
  </si>
  <si>
    <t>(535.4,</t>
  </si>
  <si>
    <t>1373.4,</t>
  </si>
  <si>
    <t>(539.4,</t>
  </si>
  <si>
    <t>1370.6,</t>
  </si>
  <si>
    <t>(544.2,</t>
  </si>
  <si>
    <t>1366.8,</t>
  </si>
  <si>
    <t>(548.8,</t>
  </si>
  <si>
    <t>1364.2,</t>
  </si>
  <si>
    <t>(552.8,</t>
  </si>
  <si>
    <t>1361.0,</t>
  </si>
  <si>
    <t>(557.2,</t>
  </si>
  <si>
    <t>1358.2,</t>
  </si>
  <si>
    <t>(561.8,</t>
  </si>
  <si>
    <t>(566.8,</t>
  </si>
  <si>
    <t>1352.2,</t>
  </si>
  <si>
    <t>(509.8,</t>
  </si>
  <si>
    <t>1365.6,</t>
  </si>
  <si>
    <t>(514.6,</t>
  </si>
  <si>
    <t>1362.4,</t>
  </si>
  <si>
    <t>(519.4,</t>
  </si>
  <si>
    <t>1358.6,</t>
  </si>
  <si>
    <t>(523.8,</t>
  </si>
  <si>
    <t>1356.2,</t>
  </si>
  <si>
    <t>(528.4,</t>
  </si>
  <si>
    <t>(514.2,</t>
  </si>
  <si>
    <t>1363.2,</t>
  </si>
  <si>
    <t>129.0)</t>
  </si>
  <si>
    <t>(518.8,</t>
  </si>
  <si>
    <t>1360.8,</t>
  </si>
  <si>
    <t>(523.2,</t>
  </si>
  <si>
    <t>1358.0,</t>
  </si>
  <si>
    <t>(528.0,</t>
  </si>
  <si>
    <t>(532.2,</t>
  </si>
  <si>
    <t>(536.0,</t>
  </si>
  <si>
    <t>1348.6,</t>
  </si>
  <si>
    <t>(540.6,</t>
  </si>
  <si>
    <t>(545.0,</t>
  </si>
  <si>
    <t>1342.4,</t>
  </si>
  <si>
    <t>(549.6,</t>
  </si>
  <si>
    <t>1339.4,</t>
  </si>
  <si>
    <t>(557.8,</t>
  </si>
  <si>
    <t>108.0)</t>
  </si>
  <si>
    <t>(562.0,</t>
  </si>
  <si>
    <t>(565.8,</t>
  </si>
  <si>
    <t>1338.2,</t>
  </si>
  <si>
    <t>(566.0,</t>
  </si>
  <si>
    <t>(570.0,</t>
  </si>
  <si>
    <t>1334.8,</t>
  </si>
  <si>
    <t>(573.6,</t>
  </si>
  <si>
    <t>1331.8,</t>
  </si>
  <si>
    <t>(578.6,</t>
  </si>
  <si>
    <t>1328.6,</t>
  </si>
  <si>
    <t>(582.8,</t>
  </si>
  <si>
    <t>1325.4,</t>
  </si>
  <si>
    <t>(586.2,</t>
  </si>
  <si>
    <t>(590.6,</t>
  </si>
  <si>
    <t>1319.6,</t>
  </si>
  <si>
    <t>(594.8,</t>
  </si>
  <si>
    <t>1316.6,</t>
  </si>
  <si>
    <t>(598.6,</t>
  </si>
  <si>
    <t>1314.2,</t>
  </si>
  <si>
    <t>(602.8,</t>
  </si>
  <si>
    <t>1310.8,</t>
  </si>
  <si>
    <t>(608.4,</t>
  </si>
  <si>
    <t>1307.8,</t>
  </si>
  <si>
    <t>(611.8,</t>
  </si>
  <si>
    <t>1305.0,</t>
  </si>
  <si>
    <t>(611.0,</t>
  </si>
  <si>
    <t>1304.8,</t>
  </si>
  <si>
    <t>95.0)</t>
  </si>
  <si>
    <t>(614.6,</t>
  </si>
  <si>
    <t>(617.6,</t>
  </si>
  <si>
    <t>1298.0,</t>
  </si>
  <si>
    <t>(623.2,</t>
  </si>
  <si>
    <t>1294.8,</t>
  </si>
  <si>
    <t>(626.4,</t>
  </si>
  <si>
    <t>1292.0,</t>
  </si>
  <si>
    <t>(630.8,</t>
  </si>
  <si>
    <t>1289.0,</t>
  </si>
  <si>
    <t>(634.4,</t>
  </si>
  <si>
    <t>1286.0,</t>
  </si>
  <si>
    <t>(629.9,</t>
  </si>
  <si>
    <t>1286.7,</t>
  </si>
  <si>
    <t>105.0)</t>
  </si>
  <si>
    <t>(632.9,</t>
  </si>
  <si>
    <t>1283.1,</t>
  </si>
  <si>
    <t>(626.1,</t>
  </si>
  <si>
    <t>1290.7,</t>
  </si>
  <si>
    <t>(622.5,</t>
  </si>
  <si>
    <t>1294.3,</t>
  </si>
  <si>
    <t>(365.1,</t>
  </si>
  <si>
    <t>1399.8,</t>
  </si>
  <si>
    <t>(369.9,</t>
  </si>
  <si>
    <t>(374.5,</t>
  </si>
  <si>
    <t>1405.6,</t>
  </si>
  <si>
    <t>(378.5,</t>
  </si>
  <si>
    <t>1408.4,</t>
  </si>
  <si>
    <t>(383.7,</t>
  </si>
  <si>
    <t>1411.2,</t>
  </si>
  <si>
    <t>(388.3,</t>
  </si>
  <si>
    <t>1414.2,</t>
  </si>
  <si>
    <t>(133.4,</t>
  </si>
  <si>
    <t>1208.0,</t>
  </si>
  <si>
    <t>107.0)</t>
  </si>
  <si>
    <t>(139.0,</t>
  </si>
  <si>
    <t>1208.4,</t>
  </si>
  <si>
    <t>(143.8,</t>
  </si>
  <si>
    <t>1209.6,</t>
  </si>
  <si>
    <t>(149.6,</t>
  </si>
  <si>
    <t>1210.6,</t>
  </si>
  <si>
    <t>(154.4,</t>
  </si>
  <si>
    <t>1212.0,</t>
  </si>
  <si>
    <t>(159.6,</t>
  </si>
  <si>
    <t>1214.2,</t>
  </si>
  <si>
    <t>(164.8,</t>
  </si>
  <si>
    <t>1215.2,</t>
  </si>
  <si>
    <t>(170.2,</t>
  </si>
  <si>
    <t>1215.6,</t>
  </si>
  <si>
    <t>(174.4,</t>
  </si>
  <si>
    <t>1216.4,</t>
  </si>
  <si>
    <t>(179.8,</t>
  </si>
  <si>
    <t>1217.6,</t>
  </si>
  <si>
    <t>(185.4,</t>
  </si>
  <si>
    <t>1218.8,</t>
  </si>
  <si>
    <t>(190.4,</t>
  </si>
  <si>
    <t>1219.2,</t>
  </si>
  <si>
    <t>(196.0,</t>
  </si>
  <si>
    <t>1220.6,</t>
  </si>
  <si>
    <t>(201.0,</t>
  </si>
  <si>
    <t>1221.6,</t>
  </si>
  <si>
    <t>(206.2,</t>
  </si>
  <si>
    <t>1223.6,</t>
  </si>
  <si>
    <t>(206.4,</t>
  </si>
  <si>
    <t>1224.6,</t>
  </si>
  <si>
    <t>(211.6,</t>
  </si>
  <si>
    <t>1226.6,</t>
  </si>
  <si>
    <t>(217.2,</t>
  </si>
  <si>
    <t>1225.0,</t>
  </si>
  <si>
    <t>(222.0,</t>
  </si>
  <si>
    <t>1226.0,</t>
  </si>
  <si>
    <t>(226.8,</t>
  </si>
  <si>
    <t>1227.2,</t>
  </si>
  <si>
    <t>(231.8,</t>
  </si>
  <si>
    <t>(71.8,</t>
  </si>
  <si>
    <t>1183.5,</t>
  </si>
  <si>
    <t>(76.0,</t>
  </si>
  <si>
    <t>1186.7,</t>
  </si>
  <si>
    <t>(80.0,</t>
  </si>
  <si>
    <t>1189.1,</t>
  </si>
  <si>
    <t>(84.4,</t>
  </si>
  <si>
    <t>1192.3,</t>
  </si>
  <si>
    <t>(89.0,</t>
  </si>
  <si>
    <t>1195.5,</t>
  </si>
  <si>
    <t>(93.4,</t>
  </si>
  <si>
    <t>1198.7,</t>
  </si>
  <si>
    <t>(98.0,</t>
  </si>
  <si>
    <t>1201.7,</t>
  </si>
  <si>
    <t>(101.8,</t>
  </si>
  <si>
    <t>1204.7,</t>
  </si>
  <si>
    <t>(106.4,</t>
  </si>
  <si>
    <t>1207.3,</t>
  </si>
  <si>
    <t>(110.8,</t>
  </si>
  <si>
    <t>1210.5,</t>
  </si>
  <si>
    <t>(115.0,</t>
  </si>
  <si>
    <t>1214.1,</t>
  </si>
  <si>
    <t>(118.6,</t>
  </si>
  <si>
    <t>1216.5,</t>
  </si>
  <si>
    <t>(124.0,</t>
  </si>
  <si>
    <t>1219.9,</t>
  </si>
  <si>
    <t>(127.2,</t>
  </si>
  <si>
    <t>1222.7,</t>
  </si>
  <si>
    <t>(132.6,</t>
  </si>
  <si>
    <t>1226.7,</t>
  </si>
  <si>
    <t>(134.2,</t>
  </si>
  <si>
    <t>1225.5,</t>
  </si>
  <si>
    <t>(137.0,</t>
  </si>
  <si>
    <t>1227.7,</t>
  </si>
  <si>
    <t>(139.4,</t>
  </si>
  <si>
    <t>1229.5,</t>
  </si>
  <si>
    <t>(142.4,</t>
  </si>
  <si>
    <t>1231.9,</t>
  </si>
  <si>
    <t>(145.0,</t>
  </si>
  <si>
    <t>1234.3,</t>
  </si>
  <si>
    <t>(147.4,</t>
  </si>
  <si>
    <t>1236.5,</t>
  </si>
  <si>
    <t>(150.0,</t>
  </si>
  <si>
    <t>1238.9,</t>
  </si>
  <si>
    <t>(153.8,</t>
  </si>
  <si>
    <t>1241.1,</t>
  </si>
  <si>
    <t>(158.4,</t>
  </si>
  <si>
    <t>1245.1,</t>
  </si>
  <si>
    <t>(162.2,</t>
  </si>
  <si>
    <t>1248.3,</t>
  </si>
  <si>
    <t>(86.2,</t>
  </si>
  <si>
    <t>1209.5,</t>
  </si>
  <si>
    <t>251.0)</t>
  </si>
  <si>
    <t>(92.0,</t>
  </si>
  <si>
    <t>1213.3,</t>
  </si>
  <si>
    <t>(95.8,</t>
  </si>
  <si>
    <t>1215.7,</t>
  </si>
  <si>
    <t>(100.0,</t>
  </si>
  <si>
    <t>1218.7,</t>
  </si>
  <si>
    <t>(104.0,</t>
  </si>
  <si>
    <t>1221.1,</t>
  </si>
  <si>
    <t>(108.4,</t>
  </si>
  <si>
    <t>1224.7,</t>
  </si>
  <si>
    <t>(112.6,</t>
  </si>
  <si>
    <t>1228.3,</t>
  </si>
  <si>
    <t>(116.8,</t>
  </si>
  <si>
    <t>1231.5,</t>
  </si>
  <si>
    <t>(121.2,</t>
  </si>
  <si>
    <t>(125.4,</t>
  </si>
  <si>
    <t>1236.9,</t>
  </si>
  <si>
    <t>(130.2,</t>
  </si>
  <si>
    <t>1239.3,</t>
  </si>
  <si>
    <t>(132.0,</t>
  </si>
  <si>
    <t>1237.9,</t>
  </si>
  <si>
    <t>(136.8,</t>
  </si>
  <si>
    <t>1240.7,</t>
  </si>
  <si>
    <t>(140.6,</t>
  </si>
  <si>
    <t>1243.5,</t>
  </si>
  <si>
    <t>(145.2,</t>
  </si>
  <si>
    <t>1246.9,</t>
  </si>
  <si>
    <t>(169.9,</t>
  </si>
  <si>
    <t>1215.4,</t>
  </si>
  <si>
    <t>98.0)</t>
  </si>
  <si>
    <t>(174.7,</t>
  </si>
  <si>
    <t>1216.6,</t>
  </si>
  <si>
    <t>(179.9,</t>
  </si>
  <si>
    <t>(184.7,</t>
  </si>
  <si>
    <t>(190.1,</t>
  </si>
  <si>
    <t>1219.6,</t>
  </si>
  <si>
    <t>(194.7,</t>
  </si>
  <si>
    <t>(200.7,</t>
  </si>
  <si>
    <t>1221.4,</t>
  </si>
  <si>
    <t>(204.9,</t>
  </si>
  <si>
    <t>1223.2,</t>
  </si>
  <si>
    <t>(210.5,</t>
  </si>
  <si>
    <t>1223.8,</t>
  </si>
  <si>
    <t>(215.7,</t>
  </si>
  <si>
    <t>(221.1,</t>
  </si>
  <si>
    <t>(225.9,</t>
  </si>
  <si>
    <t>1227.4,</t>
  </si>
  <si>
    <t>(231.1,</t>
  </si>
  <si>
    <t>1229.6,</t>
  </si>
  <si>
    <t>(236.1,</t>
  </si>
  <si>
    <t>1231.4,</t>
  </si>
  <si>
    <t>1233.8,</t>
  </si>
  <si>
    <t>(246.9,</t>
  </si>
  <si>
    <t>1234.8,</t>
  </si>
  <si>
    <t>(251.1,</t>
  </si>
  <si>
    <t>1236.0,</t>
  </si>
  <si>
    <t>(252.3,</t>
  </si>
  <si>
    <t>(256.5,</t>
  </si>
  <si>
    <t>1236.4,</t>
  </si>
  <si>
    <t>(261.3,</t>
  </si>
  <si>
    <t>1238.0,</t>
  </si>
  <si>
    <t>(261.7,</t>
  </si>
  <si>
    <t>(266.1,</t>
  </si>
  <si>
    <t>1241.0,</t>
  </si>
  <si>
    <t>1240.6,</t>
  </si>
  <si>
    <t>(271.7,</t>
  </si>
  <si>
    <t>1241.6,</t>
  </si>
  <si>
    <t>(270.3,</t>
  </si>
  <si>
    <t>1245.0,</t>
  </si>
  <si>
    <t>(272.9,</t>
  </si>
  <si>
    <t>1248.4,</t>
  </si>
  <si>
    <t>1251.6,</t>
  </si>
  <si>
    <t>(281.3,</t>
  </si>
  <si>
    <t>1253.8,</t>
  </si>
  <si>
    <t>(290.9,</t>
  </si>
  <si>
    <t>1249.6,</t>
  </si>
  <si>
    <t>(286.9,</t>
  </si>
  <si>
    <t>1254.8,</t>
  </si>
  <si>
    <t>1257.6,</t>
  </si>
  <si>
    <t>1246.2,</t>
  </si>
  <si>
    <t>(245.3,</t>
  </si>
  <si>
    <t>1247.6,</t>
  </si>
  <si>
    <t>1248.0,</t>
  </si>
  <si>
    <t>1250.6,</t>
  </si>
  <si>
    <t>(162.5,</t>
  </si>
  <si>
    <t>1269.8,</t>
  </si>
  <si>
    <t>141.0)</t>
  </si>
  <si>
    <t>(167.7,</t>
  </si>
  <si>
    <t>1268.0,</t>
  </si>
  <si>
    <t>(172.3,</t>
  </si>
  <si>
    <t>1266.2,</t>
  </si>
  <si>
    <t>(177.3,</t>
  </si>
  <si>
    <t>1264.6,</t>
  </si>
  <si>
    <t>(182.3,</t>
  </si>
  <si>
    <t>1262.6,</t>
  </si>
  <si>
    <t>(182.5,</t>
  </si>
  <si>
    <t>(187.5,</t>
  </si>
  <si>
    <t>1260.4,</t>
  </si>
  <si>
    <t>(191.5,</t>
  </si>
  <si>
    <t>1259.0,</t>
  </si>
  <si>
    <t>(196.7,</t>
  </si>
  <si>
    <t>1257.0,</t>
  </si>
  <si>
    <t>(201.1,</t>
  </si>
  <si>
    <t>1255.0,</t>
  </si>
  <si>
    <t>(205.7,</t>
  </si>
  <si>
    <t>1253.0,</t>
  </si>
  <si>
    <t>1251.4,</t>
  </si>
  <si>
    <t>(220.7,</t>
  </si>
  <si>
    <t>1247.4,</t>
  </si>
  <si>
    <t>(221.3,</t>
  </si>
  <si>
    <t>1245.6,</t>
  </si>
  <si>
    <t>(225.1,</t>
  </si>
  <si>
    <t>1243.8,</t>
  </si>
  <si>
    <t>1242.8,</t>
  </si>
  <si>
    <t>(229.9,</t>
  </si>
  <si>
    <t>(233.5,</t>
  </si>
  <si>
    <t>1238.4,</t>
  </si>
  <si>
    <t>(308.7,</t>
  </si>
  <si>
    <t>1276.7,</t>
  </si>
  <si>
    <t>209.0)</t>
  </si>
  <si>
    <t>(312.1,</t>
  </si>
  <si>
    <t>1280.7,</t>
  </si>
  <si>
    <t>(315.9,</t>
  </si>
  <si>
    <t>1285.1,</t>
  </si>
  <si>
    <t>1289.3,</t>
  </si>
  <si>
    <t>(322.3,</t>
  </si>
  <si>
    <t>1293.5,</t>
  </si>
  <si>
    <t>(325.7,</t>
  </si>
  <si>
    <t>1297.5,</t>
  </si>
  <si>
    <t>(328.7,</t>
  </si>
  <si>
    <t>1301.5,</t>
  </si>
  <si>
    <t>(332.3,</t>
  </si>
  <si>
    <t>1305.5,</t>
  </si>
  <si>
    <t>(335.5,</t>
  </si>
  <si>
    <t>1309.9,</t>
  </si>
  <si>
    <t>(335.3,</t>
  </si>
  <si>
    <t>(338.9,</t>
  </si>
  <si>
    <t>1314.5,</t>
  </si>
  <si>
    <t>(341.1,</t>
  </si>
  <si>
    <t>1318.5,</t>
  </si>
  <si>
    <t>(344.7,</t>
  </si>
  <si>
    <t>1322.9,</t>
  </si>
  <si>
    <t>(348.5,</t>
  </si>
  <si>
    <t>1326.7,</t>
  </si>
  <si>
    <t>(351.9,</t>
  </si>
  <si>
    <t>(336.5,</t>
  </si>
  <si>
    <t>1252.3,</t>
  </si>
  <si>
    <t>(339.7,</t>
  </si>
  <si>
    <t>1256.5,</t>
  </si>
  <si>
    <t>(343.9,</t>
  </si>
  <si>
    <t>1260.7,</t>
  </si>
  <si>
    <t>(347.5,</t>
  </si>
  <si>
    <t>1264.1,</t>
  </si>
  <si>
    <t>(351.7,</t>
  </si>
  <si>
    <t>1268.1,</t>
  </si>
  <si>
    <t>1245.5,</t>
  </si>
  <si>
    <t>(358.7,</t>
  </si>
  <si>
    <t>1249.7,</t>
  </si>
  <si>
    <t>(362.3,</t>
  </si>
  <si>
    <t>1252.9,</t>
  </si>
  <si>
    <t>(365.9,</t>
  </si>
  <si>
    <t>1256.7,</t>
  </si>
  <si>
    <t>1260.9,</t>
  </si>
  <si>
    <t>(372.9,</t>
  </si>
  <si>
    <t>1265.5,</t>
  </si>
  <si>
    <t>1269.5,</t>
  </si>
  <si>
    <t>(379.7,</t>
  </si>
  <si>
    <t>1273.7,</t>
  </si>
  <si>
    <t>(383.9,</t>
  </si>
  <si>
    <t>1278.3,</t>
  </si>
  <si>
    <t>1278.1,</t>
  </si>
  <si>
    <t>(386.5,</t>
  </si>
  <si>
    <t>1281.7,</t>
  </si>
  <si>
    <t>(390.5,</t>
  </si>
  <si>
    <t>1285.7,</t>
  </si>
  <si>
    <t>(390.3,</t>
  </si>
  <si>
    <t>(393.7,</t>
  </si>
  <si>
    <t>1288.9,</t>
  </si>
  <si>
    <t>(397.7,</t>
  </si>
  <si>
    <t>1292.5,</t>
  </si>
  <si>
    <t>(398.1,</t>
  </si>
  <si>
    <t>(401.9,</t>
  </si>
  <si>
    <t>1295.5,</t>
  </si>
  <si>
    <t>1295.9,</t>
  </si>
  <si>
    <t>(405.5,</t>
  </si>
  <si>
    <t>1299.5,</t>
  </si>
  <si>
    <t>(299.0,</t>
  </si>
  <si>
    <t>1207.9,</t>
  </si>
  <si>
    <t>(301.6,</t>
  </si>
  <si>
    <t>1211.7,</t>
  </si>
  <si>
    <t>(305.4,</t>
  </si>
  <si>
    <t>1215.9,</t>
  </si>
  <si>
    <t>(305.8,</t>
  </si>
  <si>
    <t>(309.2,</t>
  </si>
  <si>
    <t>(312.8,</t>
  </si>
  <si>
    <t>1223.5,</t>
  </si>
  <si>
    <t>(315.4,</t>
  </si>
  <si>
    <t>(319.0,</t>
  </si>
  <si>
    <t>1232.1,</t>
  </si>
  <si>
    <t>(322.0,</t>
  </si>
  <si>
    <t>1236.1,</t>
  </si>
  <si>
    <t>1236.3,</t>
  </si>
  <si>
    <t>(325.8,</t>
  </si>
  <si>
    <t>1240.3,</t>
  </si>
  <si>
    <t>(329.0,</t>
  </si>
  <si>
    <t>1244.5,</t>
  </si>
  <si>
    <t>(333.4,</t>
  </si>
  <si>
    <t>(316.3,</t>
  </si>
  <si>
    <t>207.0)</t>
  </si>
  <si>
    <t>(319.1,</t>
  </si>
  <si>
    <t>1213.8,</t>
  </si>
  <si>
    <t>(324.7,</t>
  </si>
  <si>
    <t>1215.0,</t>
  </si>
  <si>
    <t>(328.1,</t>
  </si>
  <si>
    <t>1220.0,</t>
  </si>
  <si>
    <t>(331.3,</t>
  </si>
  <si>
    <t>(334.7,</t>
  </si>
  <si>
    <t>1228.0,</t>
  </si>
  <si>
    <t>(338.5,</t>
  </si>
  <si>
    <t>1232.4,</t>
  </si>
  <si>
    <t>(340.5,</t>
  </si>
  <si>
    <t>1230.0,</t>
  </si>
  <si>
    <t>1232.8,</t>
  </si>
  <si>
    <t>1236.6,</t>
  </si>
  <si>
    <t>(355.5,</t>
  </si>
  <si>
    <t>1245.4,</t>
  </si>
  <si>
    <t>1249.2,</t>
  </si>
  <si>
    <t>(314.7,</t>
  </si>
  <si>
    <t>1228.4,</t>
  </si>
  <si>
    <t>(318.3,</t>
  </si>
  <si>
    <t>(318.5,</t>
  </si>
  <si>
    <t>(321.7,</t>
  </si>
  <si>
    <t>(325.5,</t>
  </si>
  <si>
    <t>(329.1,</t>
  </si>
  <si>
    <t>1244.6,</t>
  </si>
  <si>
    <t>(273.7,</t>
  </si>
  <si>
    <t>1212.4,</t>
  </si>
  <si>
    <t>(279.9,</t>
  </si>
  <si>
    <t>1221.0,</t>
  </si>
  <si>
    <t>(283.5,</t>
  </si>
  <si>
    <t>1225.6,</t>
  </si>
  <si>
    <t>(284.1,</t>
  </si>
  <si>
    <t>(286.5,</t>
  </si>
  <si>
    <t>1229.8,</t>
  </si>
  <si>
    <t>(289.9,</t>
  </si>
  <si>
    <t>1233.6,</t>
  </si>
  <si>
    <t>(292.7,</t>
  </si>
  <si>
    <t>1236.8,</t>
  </si>
  <si>
    <t>(253.7,</t>
  </si>
  <si>
    <t>195.0)</t>
  </si>
  <si>
    <t>(257.3,</t>
  </si>
  <si>
    <t>(260.9,</t>
  </si>
  <si>
    <t>1235.0,</t>
  </si>
  <si>
    <t>1238.8,</t>
  </si>
  <si>
    <t>(268.1,</t>
  </si>
  <si>
    <t>(271.5,</t>
  </si>
  <si>
    <t>1243.2,</t>
  </si>
  <si>
    <t>(274.5,</t>
  </si>
  <si>
    <t>1246.6,</t>
  </si>
  <si>
    <t>(274.9,</t>
  </si>
  <si>
    <t>(278.1,</t>
  </si>
  <si>
    <t>1251.0,</t>
  </si>
  <si>
    <t>1255.2,</t>
  </si>
  <si>
    <t>(284.9,</t>
  </si>
  <si>
    <t>1259.8,</t>
  </si>
  <si>
    <t>(288.3,</t>
  </si>
  <si>
    <t>1263.2,</t>
  </si>
  <si>
    <t>(291.5,</t>
  </si>
  <si>
    <t>1267.2,</t>
  </si>
  <si>
    <t>(288.1,</t>
  </si>
  <si>
    <t>1272.0,</t>
  </si>
  <si>
    <t>1275.8,</t>
  </si>
  <si>
    <t>(294.9,</t>
  </si>
  <si>
    <t>1280.0,</t>
  </si>
  <si>
    <t>1284.0,</t>
  </si>
  <si>
    <t>(301.7,</t>
  </si>
  <si>
    <t>1287.8,</t>
  </si>
  <si>
    <t>(306.5,</t>
  </si>
  <si>
    <t>1290.2,</t>
  </si>
  <si>
    <t>(306.4,</t>
  </si>
  <si>
    <t>1291.3,</t>
  </si>
  <si>
    <t>(309.8,</t>
  </si>
  <si>
    <t>1294.9,</t>
  </si>
  <si>
    <t>(310.0,</t>
  </si>
  <si>
    <t>(313.2,</t>
  </si>
  <si>
    <t>1297.7,</t>
  </si>
  <si>
    <t>(313.6,</t>
  </si>
  <si>
    <t>1297.9,</t>
  </si>
  <si>
    <t>(317.6,</t>
  </si>
  <si>
    <t>1301.7,</t>
  </si>
  <si>
    <t>(316.0,</t>
  </si>
  <si>
    <t>1303.5,</t>
  </si>
  <si>
    <t>(319.2,</t>
  </si>
  <si>
    <t>1307.5,</t>
  </si>
  <si>
    <t>(323.6,</t>
  </si>
  <si>
    <t>1310.7,</t>
  </si>
  <si>
    <t>(323.8,</t>
  </si>
  <si>
    <t>(327.4,</t>
  </si>
  <si>
    <t>(327.2,</t>
  </si>
  <si>
    <t>1314.1,</t>
  </si>
  <si>
    <t>(330.2,</t>
  </si>
  <si>
    <t>1317.9,</t>
  </si>
  <si>
    <t>(328.6,</t>
  </si>
  <si>
    <t>1321.1,</t>
  </si>
  <si>
    <t>(331.6,</t>
  </si>
  <si>
    <t>1324.9,</t>
  </si>
  <si>
    <t>(331.8,</t>
  </si>
  <si>
    <t>1325.1,</t>
  </si>
  <si>
    <t>(334.8,</t>
  </si>
  <si>
    <t>1328.7,</t>
  </si>
  <si>
    <t>(338.8,</t>
  </si>
  <si>
    <t>1332.7,</t>
  </si>
  <si>
    <t>(342.2,</t>
  </si>
  <si>
    <t>1336.5,</t>
  </si>
  <si>
    <t>(345.6,</t>
  </si>
  <si>
    <t>1340.3,</t>
  </si>
  <si>
    <t>(297.6,</t>
  </si>
  <si>
    <t>1104.9,</t>
  </si>
  <si>
    <t>91.0)</t>
  </si>
  <si>
    <t>1108.1,</t>
  </si>
  <si>
    <t>(305.9,</t>
  </si>
  <si>
    <t>1110.6,</t>
  </si>
  <si>
    <t>(309.3,</t>
  </si>
  <si>
    <t>1115.8,</t>
  </si>
  <si>
    <t>(314.1,</t>
  </si>
  <si>
    <t>1118.4,</t>
  </si>
  <si>
    <t>(318.1,</t>
  </si>
  <si>
    <t>1121.3,</t>
  </si>
  <si>
    <t>(318.4,</t>
  </si>
  <si>
    <t>1121.4,</t>
  </si>
  <si>
    <t>(322.4,</t>
  </si>
  <si>
    <t>1124.4,</t>
  </si>
  <si>
    <t>(327.3,</t>
  </si>
  <si>
    <t>1127.3,</t>
  </si>
  <si>
    <t>(327.6,</t>
  </si>
  <si>
    <t>1127.4,</t>
  </si>
  <si>
    <t>(331.9,</t>
  </si>
  <si>
    <t>1130.4,</t>
  </si>
  <si>
    <t>(337.3,</t>
  </si>
  <si>
    <t>1131.3,</t>
  </si>
  <si>
    <t>(342.3,</t>
  </si>
  <si>
    <t>1134.3,</t>
  </si>
  <si>
    <t>(262.8,</t>
  </si>
  <si>
    <t>1076.7,</t>
  </si>
  <si>
    <t>1077.0,</t>
  </si>
  <si>
    <t>(268.6,</t>
  </si>
  <si>
    <t>1076.8,</t>
  </si>
  <si>
    <t>(274.1,</t>
  </si>
  <si>
    <t>1077.3,</t>
  </si>
  <si>
    <t>(278.6,</t>
  </si>
  <si>
    <t>1077.7,</t>
  </si>
  <si>
    <t>1077.8,</t>
  </si>
  <si>
    <t>(284.8,</t>
  </si>
  <si>
    <t>(288.9,</t>
  </si>
  <si>
    <t>1078.7,</t>
  </si>
  <si>
    <t>(295.1,</t>
  </si>
  <si>
    <t>1079.3,</t>
  </si>
  <si>
    <t>(299.4,</t>
  </si>
  <si>
    <t>1079.5,</t>
  </si>
  <si>
    <t>(304.9,</t>
  </si>
  <si>
    <t>1079.8,</t>
  </si>
  <si>
    <t>(309.4,</t>
  </si>
  <si>
    <t>1080.3,</t>
  </si>
  <si>
    <t>(315.3,</t>
  </si>
  <si>
    <t>1081.2,</t>
  </si>
  <si>
    <t>(320.1,</t>
  </si>
  <si>
    <t>1081.7,</t>
  </si>
  <si>
    <t>1086.3,</t>
  </si>
  <si>
    <t>(325.9,</t>
  </si>
  <si>
    <t>1088.0,</t>
  </si>
  <si>
    <t>1088.5,</t>
  </si>
  <si>
    <t>(336.6,</t>
  </si>
  <si>
    <t>1089.0,</t>
  </si>
  <si>
    <t>(342.1,</t>
  </si>
  <si>
    <t>(243.7,</t>
  </si>
  <si>
    <t>1114.7,</t>
  </si>
  <si>
    <t>204.0)</t>
  </si>
  <si>
    <t>(247.3,</t>
  </si>
  <si>
    <t>1110.3,</t>
  </si>
  <si>
    <t>(250.3,</t>
  </si>
  <si>
    <t>1106.5,</t>
  </si>
  <si>
    <t>(253.5,</t>
  </si>
  <si>
    <t>1103.1,</t>
  </si>
  <si>
    <t>(256.1,</t>
  </si>
  <si>
    <t>1099.9,</t>
  </si>
  <si>
    <t>(256.7,</t>
  </si>
  <si>
    <t>(259.9,</t>
  </si>
  <si>
    <t>1096.3,</t>
  </si>
  <si>
    <t>1096.5,</t>
  </si>
  <si>
    <t>(263.9,</t>
  </si>
  <si>
    <t>1092.3,</t>
  </si>
  <si>
    <t>(263.7,</t>
  </si>
  <si>
    <t>(266.9,</t>
  </si>
  <si>
    <t>1088.7,</t>
  </si>
  <si>
    <t>(269.7,</t>
  </si>
  <si>
    <t>1085.7,</t>
  </si>
  <si>
    <t>1073.2,</t>
  </si>
  <si>
    <t>(312.3,</t>
  </si>
  <si>
    <t>1067.6,</t>
  </si>
  <si>
    <t>(315.5,</t>
  </si>
  <si>
    <t>1064.0,</t>
  </si>
  <si>
    <t>1060.0,</t>
  </si>
  <si>
    <t>(320.9,</t>
  </si>
  <si>
    <t>1056.0,</t>
  </si>
  <si>
    <t>(323.9,</t>
  </si>
  <si>
    <t>1051.6,</t>
  </si>
  <si>
    <t>(327.5,</t>
  </si>
  <si>
    <t>1047.6,</t>
  </si>
  <si>
    <t>(330.1,</t>
  </si>
  <si>
    <t>1044.0,</t>
  </si>
  <si>
    <t>(333.1,</t>
  </si>
  <si>
    <t>1039.4,</t>
  </si>
  <si>
    <t>1034.8,</t>
  </si>
  <si>
    <t>1170.9,</t>
  </si>
  <si>
    <t>1173.7,</t>
  </si>
  <si>
    <t>(346.3,</t>
  </si>
  <si>
    <t>1177.1,</t>
  </si>
  <si>
    <t>(351.3,</t>
  </si>
  <si>
    <t>1179.9,</t>
  </si>
  <si>
    <t>(356.9,</t>
  </si>
  <si>
    <t>1181.9,</t>
  </si>
  <si>
    <t>(360.5,</t>
  </si>
  <si>
    <t>(360.9,</t>
  </si>
  <si>
    <t>(365.3,</t>
  </si>
  <si>
    <t>1186.3,</t>
  </si>
  <si>
    <t>(369.7,</t>
  </si>
  <si>
    <t>1190.1,</t>
  </si>
  <si>
    <t>(376.2,</t>
  </si>
  <si>
    <t>1199.9,</t>
  </si>
  <si>
    <t>(380.4,</t>
  </si>
  <si>
    <t>1203.5,</t>
  </si>
  <si>
    <t>(384.8,</t>
  </si>
  <si>
    <t>1207.7,</t>
  </si>
  <si>
    <t>(425.9,</t>
  </si>
  <si>
    <t>1183.7,</t>
  </si>
  <si>
    <t>(432.9,</t>
  </si>
  <si>
    <t>1184.1,</t>
  </si>
  <si>
    <t>(433.1,</t>
  </si>
  <si>
    <t>(439.5,</t>
  </si>
  <si>
    <t>1184.7,</t>
  </si>
  <si>
    <t>(446.3,</t>
  </si>
  <si>
    <t>1185.1,</t>
  </si>
  <si>
    <t>(452.5,</t>
  </si>
  <si>
    <t>(452.9,</t>
  </si>
  <si>
    <t>(458.5,</t>
  </si>
  <si>
    <t>1185.7,</t>
  </si>
  <si>
    <t>(324.5,</t>
  </si>
  <si>
    <t>1208.9,</t>
  </si>
  <si>
    <t>1212.3,</t>
  </si>
  <si>
    <t>1212.9,</t>
  </si>
  <si>
    <t>(330.9,</t>
  </si>
  <si>
    <t>1216.9,</t>
  </si>
  <si>
    <t>1221.5,</t>
  </si>
  <si>
    <t>1225.7,</t>
  </si>
  <si>
    <t>(336.9,</t>
  </si>
  <si>
    <t>(340.3,</t>
  </si>
  <si>
    <t>1230.1,</t>
  </si>
  <si>
    <t>1230.3,</t>
  </si>
  <si>
    <t>1232.7,</t>
  </si>
  <si>
    <t>(352.1,</t>
  </si>
  <si>
    <t>1241.7,</t>
  </si>
  <si>
    <t>(355.7,</t>
  </si>
  <si>
    <t>1245.7,</t>
  </si>
  <si>
    <t>(358.5,</t>
  </si>
  <si>
    <t>1249.3,</t>
  </si>
  <si>
    <t>(358.9,</t>
  </si>
  <si>
    <t>1249.5,</t>
  </si>
  <si>
    <t>(362.7,</t>
  </si>
  <si>
    <t>1253.5,</t>
  </si>
  <si>
    <t>(365.7,</t>
  </si>
  <si>
    <t>1257.7,</t>
  </si>
  <si>
    <t>(369.1,</t>
  </si>
  <si>
    <t>1261.2,</t>
  </si>
  <si>
    <t>1265.4,</t>
  </si>
  <si>
    <t>1269.6,</t>
  </si>
  <si>
    <t>(379.3,</t>
  </si>
  <si>
    <t>1273.6,</t>
  </si>
  <si>
    <t>(379.5,</t>
  </si>
  <si>
    <t>1273.4,</t>
  </si>
  <si>
    <t>(383.3,</t>
  </si>
  <si>
    <t>1277.6,</t>
  </si>
  <si>
    <t>1282.0,</t>
  </si>
  <si>
    <t>1285.4,</t>
  </si>
  <si>
    <t>(394.3,</t>
  </si>
  <si>
    <t>1289.2,</t>
  </si>
  <si>
    <t>1292.2,</t>
  </si>
  <si>
    <t>(401.5,</t>
  </si>
  <si>
    <t>1296.5,</t>
  </si>
  <si>
    <t>1296.7,</t>
  </si>
  <si>
    <t>(405.9,</t>
  </si>
  <si>
    <t>1299.9,</t>
  </si>
  <si>
    <t>(408.7,</t>
  </si>
  <si>
    <t>1303.1,</t>
  </si>
  <si>
    <t>(411.9,</t>
  </si>
  <si>
    <t>1306.9,</t>
  </si>
  <si>
    <t>(415.7,</t>
  </si>
  <si>
    <t>1311.1,</t>
  </si>
  <si>
    <t>(419.5,</t>
  </si>
  <si>
    <t>1314.3,</t>
  </si>
  <si>
    <t>(419.8,</t>
  </si>
  <si>
    <t>1315.1,</t>
  </si>
  <si>
    <t>(423.4,</t>
  </si>
  <si>
    <t>(423.6,</t>
  </si>
  <si>
    <t>1320.3,</t>
  </si>
  <si>
    <t>(427.0,</t>
  </si>
  <si>
    <t>1323.7,</t>
  </si>
  <si>
    <t>(430.4,</t>
  </si>
  <si>
    <t>(434.0,</t>
  </si>
  <si>
    <t>1331.3,</t>
  </si>
  <si>
    <t>(437.6,</t>
  </si>
  <si>
    <t>1334.3,</t>
  </si>
  <si>
    <t>(441.4,</t>
  </si>
  <si>
    <t>1338.5,</t>
  </si>
  <si>
    <t>(303.7,</t>
  </si>
  <si>
    <t>1267.3,</t>
  </si>
  <si>
    <t>(307.5,</t>
  </si>
  <si>
    <t>1271.5,</t>
  </si>
  <si>
    <t>(310.9,</t>
  </si>
  <si>
    <t>1274.9,</t>
  </si>
  <si>
    <t>1279.3,</t>
  </si>
  <si>
    <t>(309.7,</t>
  </si>
  <si>
    <t>1283.5,</t>
  </si>
  <si>
    <t>(311.5,</t>
  </si>
  <si>
    <t>1287.1,</t>
  </si>
  <si>
    <t>(320.3,</t>
  </si>
  <si>
    <t>(323.5,</t>
  </si>
  <si>
    <t>(326.5,</t>
  </si>
  <si>
    <t>(330.3,</t>
  </si>
  <si>
    <t>1307.9,</t>
  </si>
  <si>
    <t>(332.9,</t>
  </si>
  <si>
    <t>1312.3,</t>
  </si>
  <si>
    <t>1316.5,</t>
  </si>
  <si>
    <t>(339.1,</t>
  </si>
  <si>
    <t>(343.3,</t>
  </si>
  <si>
    <t>1324.7,</t>
  </si>
  <si>
    <t>(346.1,</t>
  </si>
  <si>
    <t>(95.7,</t>
  </si>
  <si>
    <t>1146.8,</t>
  </si>
  <si>
    <t>248.0)</t>
  </si>
  <si>
    <t>(99.0,</t>
  </si>
  <si>
    <t>1143.2,</t>
  </si>
  <si>
    <t>(91.7,</t>
  </si>
  <si>
    <t>1151.3,</t>
  </si>
  <si>
    <t>(99.3,</t>
  </si>
  <si>
    <t>(102.8,</t>
  </si>
  <si>
    <t>1139.3,</t>
  </si>
  <si>
    <t>(106.3,</t>
  </si>
  <si>
    <t>1136.3,</t>
  </si>
  <si>
    <t>(110.7,</t>
  </si>
  <si>
    <t>1132.8,</t>
  </si>
  <si>
    <t>(110.3,</t>
  </si>
  <si>
    <t>1132.3,</t>
  </si>
  <si>
    <t>(113.7,</t>
  </si>
  <si>
    <t>1128.2,</t>
  </si>
  <si>
    <t>(116.7,</t>
  </si>
  <si>
    <t>1124.7,</t>
  </si>
  <si>
    <t>(121.3,</t>
  </si>
  <si>
    <t>1120.3,</t>
  </si>
  <si>
    <t>(124.7,</t>
  </si>
  <si>
    <t>1117.3,</t>
  </si>
  <si>
    <t>(128.2,</t>
  </si>
  <si>
    <t>1113.3,</t>
  </si>
  <si>
    <t>(131.5,</t>
  </si>
  <si>
    <t>1109.0,</t>
  </si>
  <si>
    <t>(134.3,</t>
  </si>
  <si>
    <t>1105.2,</t>
  </si>
  <si>
    <t>(134.5,</t>
  </si>
  <si>
    <t>1105.3,</t>
  </si>
  <si>
    <t>(138.5,</t>
  </si>
  <si>
    <t>1101.3,</t>
  </si>
  <si>
    <t>(138.7,</t>
  </si>
  <si>
    <t>1101.5,</t>
  </si>
  <si>
    <t>(142.2,</t>
  </si>
  <si>
    <t>1098.2,</t>
  </si>
  <si>
    <t>(142.3,</t>
  </si>
  <si>
    <t>1098.0,</t>
  </si>
  <si>
    <t>(146.5,</t>
  </si>
  <si>
    <t>1093.7,</t>
  </si>
  <si>
    <t>(149.3,</t>
  </si>
  <si>
    <t>1090.2,</t>
  </si>
  <si>
    <t>(149.5,</t>
  </si>
  <si>
    <t>(153.5,</t>
  </si>
  <si>
    <t>1085.8,</t>
  </si>
  <si>
    <t>(156.7,</t>
  </si>
  <si>
    <t>1082.3,</t>
  </si>
  <si>
    <t>(102.7,</t>
  </si>
  <si>
    <t>1217.2,</t>
  </si>
  <si>
    <t>(106.1,</t>
  </si>
  <si>
    <t>1219.0,</t>
  </si>
  <si>
    <t>(109.9,</t>
  </si>
  <si>
    <t>1221.8,</t>
  </si>
  <si>
    <t>1222.0,</t>
  </si>
  <si>
    <t>(114.3,</t>
  </si>
  <si>
    <t>1225.2,</t>
  </si>
  <si>
    <t>1225.4,</t>
  </si>
  <si>
    <t>(118.5,</t>
  </si>
  <si>
    <t>1228.8,</t>
  </si>
  <si>
    <t>(123.7,</t>
  </si>
  <si>
    <t>1231.6,</t>
  </si>
  <si>
    <t>(127.1,</t>
  </si>
  <si>
    <t>1234.6,</t>
  </si>
  <si>
    <t>(132.3,</t>
  </si>
  <si>
    <t>1237.6,</t>
  </si>
  <si>
    <t>(136.7,</t>
  </si>
  <si>
    <t>1240.2,</t>
  </si>
  <si>
    <t>(141.3,</t>
  </si>
  <si>
    <t>(145.7,</t>
  </si>
  <si>
    <t>(111.3,</t>
  </si>
  <si>
    <t>1211.2,</t>
  </si>
  <si>
    <t>(115.3,</t>
  </si>
  <si>
    <t>1214.4,</t>
  </si>
  <si>
    <t>(119.5,</t>
  </si>
  <si>
    <t>(124.5,</t>
  </si>
  <si>
    <t>1220.2,</t>
  </si>
  <si>
    <t>(128.5,</t>
  </si>
  <si>
    <t>(128.7,</t>
  </si>
  <si>
    <t>1221.2,</t>
  </si>
  <si>
    <t>(133.7,</t>
  </si>
  <si>
    <t>1225.8,</t>
  </si>
  <si>
    <t>(137.1,</t>
  </si>
  <si>
    <t>(142.7,</t>
  </si>
  <si>
    <t>(145.3,</t>
  </si>
  <si>
    <t>(145.5,</t>
  </si>
  <si>
    <t>(148.1,</t>
  </si>
  <si>
    <t>1235.6,</t>
  </si>
  <si>
    <t>(151.1,</t>
  </si>
  <si>
    <t>(154.7,</t>
  </si>
  <si>
    <t>1239.6,</t>
  </si>
  <si>
    <t>(127.0,</t>
  </si>
  <si>
    <t>(132.2,</t>
  </si>
  <si>
    <t>1237.0,</t>
  </si>
  <si>
    <t>(132.4,</t>
  </si>
  <si>
    <t>1239.8,</t>
  </si>
  <si>
    <t>(140.8,</t>
  </si>
  <si>
    <t>(141.0,</t>
  </si>
  <si>
    <t>(145.6,</t>
  </si>
  <si>
    <t>1246.0,</t>
  </si>
  <si>
    <t>(95.3,</t>
  </si>
  <si>
    <t>1223.4,</t>
  </si>
  <si>
    <t>(107.3,</t>
  </si>
  <si>
    <t>1226.2,</t>
  </si>
  <si>
    <t>(111.7,</t>
  </si>
  <si>
    <t>(112.3,</t>
  </si>
  <si>
    <t>1232.2,</t>
  </si>
  <si>
    <t>(116.1,</t>
  </si>
  <si>
    <t>(116.3,</t>
  </si>
  <si>
    <t>1235.2,</t>
  </si>
  <si>
    <t>(119.9,</t>
  </si>
  <si>
    <t>(124.9,</t>
  </si>
  <si>
    <t>1240.4,</t>
  </si>
  <si>
    <t>(126.3,</t>
  </si>
  <si>
    <t>(130.5,</t>
  </si>
  <si>
    <t>1240.0,</t>
  </si>
  <si>
    <t>(133.6,</t>
  </si>
  <si>
    <t>1207.5,</t>
  </si>
  <si>
    <t>(139.1,</t>
  </si>
  <si>
    <t>1208.7,</t>
  </si>
  <si>
    <t>(143.9,</t>
  </si>
  <si>
    <t>1209.8,</t>
  </si>
  <si>
    <t>(149.9,</t>
  </si>
  <si>
    <t>1211.0,</t>
  </si>
  <si>
    <t>(154.9,</t>
  </si>
  <si>
    <t>1211.8,</t>
  </si>
  <si>
    <t>(159.8,</t>
  </si>
  <si>
    <t>(164.6,</t>
  </si>
  <si>
    <t>1215.5,</t>
  </si>
  <si>
    <t>(170.1,</t>
  </si>
  <si>
    <t>(174.8,</t>
  </si>
  <si>
    <t>1216.8,</t>
  </si>
  <si>
    <t>(180.3,</t>
  </si>
  <si>
    <t>1217.3,</t>
  </si>
  <si>
    <t>(185.3,</t>
  </si>
  <si>
    <t>1218.0,</t>
  </si>
  <si>
    <t>(185.6,</t>
  </si>
  <si>
    <t>(191.1,</t>
  </si>
  <si>
    <t>(195.8,</t>
  </si>
  <si>
    <t>(200.9,</t>
  </si>
  <si>
    <t>1222.2,</t>
  </si>
  <si>
    <t>(206.6,</t>
  </si>
  <si>
    <t>(216.6,</t>
  </si>
  <si>
    <t>(222.2,</t>
  </si>
  <si>
    <t>(232.0,</t>
  </si>
  <si>
    <t>(236.5,</t>
  </si>
  <si>
    <t>1228.5,</t>
  </si>
  <si>
    <t>(242.3,</t>
  </si>
  <si>
    <t>(247.2,</t>
  </si>
  <si>
    <t>1231.3,</t>
  </si>
  <si>
    <t>(252.0,</t>
  </si>
  <si>
    <t>1232.5,</t>
  </si>
  <si>
    <t>(225.5,</t>
  </si>
  <si>
    <t>1239.0,</t>
  </si>
  <si>
    <t>(231.7,</t>
  </si>
  <si>
    <t>1241.2,</t>
  </si>
  <si>
    <t>(241.3,</t>
  </si>
  <si>
    <t>1242.7,</t>
  </si>
  <si>
    <t>(246.8,</t>
  </si>
  <si>
    <t>1243.7,</t>
  </si>
  <si>
    <t>(252.5,</t>
  </si>
  <si>
    <t>(253.2,</t>
  </si>
  <si>
    <t>1235.5,</t>
  </si>
  <si>
    <t>1235.8,</t>
  </si>
  <si>
    <t>(262.2,</t>
  </si>
  <si>
    <t>1237.3,</t>
  </si>
  <si>
    <t>(267.2,</t>
  </si>
  <si>
    <t>1238.1,</t>
  </si>
  <si>
    <t>(272.2,</t>
  </si>
  <si>
    <t>(267.5,</t>
  </si>
  <si>
    <t>(272.3,</t>
  </si>
  <si>
    <t>1249.9,</t>
  </si>
  <si>
    <t>(277.7,</t>
  </si>
  <si>
    <t>1251.3,</t>
  </si>
  <si>
    <t>(282.5,</t>
  </si>
  <si>
    <t>1252.6,</t>
  </si>
  <si>
    <t>(288.2,</t>
  </si>
  <si>
    <t>(293.7,</t>
  </si>
  <si>
    <t>1255.3,</t>
  </si>
  <si>
    <t>1256.1,</t>
  </si>
  <si>
    <t>(303.3,</t>
  </si>
  <si>
    <t>1257.3,</t>
  </si>
  <si>
    <t>(302.3,</t>
  </si>
  <si>
    <t>1259.4,</t>
  </si>
  <si>
    <t>(306.2,</t>
  </si>
  <si>
    <t>1261.3,</t>
  </si>
  <si>
    <t>1262.9,</t>
  </si>
  <si>
    <t>(317.5,</t>
  </si>
  <si>
    <t>(372.8,</t>
  </si>
  <si>
    <t>1123.3,</t>
  </si>
  <si>
    <t>69.0)</t>
  </si>
  <si>
    <t>(378.1,</t>
  </si>
  <si>
    <t>1122.1,</t>
  </si>
  <si>
    <t>1121.6,</t>
  </si>
  <si>
    <t>(382.6,</t>
  </si>
  <si>
    <t>1119.8,</t>
  </si>
  <si>
    <t>(387.8,</t>
  </si>
  <si>
    <t>1117.6,</t>
  </si>
  <si>
    <t>(392.6,</t>
  </si>
  <si>
    <t>1116.1,</t>
  </si>
  <si>
    <t>1116.3,</t>
  </si>
  <si>
    <t>(397.8,</t>
  </si>
  <si>
    <t>1113.8,</t>
  </si>
  <si>
    <t>(402.6,</t>
  </si>
  <si>
    <t>1112.3,</t>
  </si>
  <si>
    <t>(407.8,</t>
  </si>
  <si>
    <t>(412.8,</t>
  </si>
  <si>
    <t>1108.6,</t>
  </si>
  <si>
    <t>(417.1,</t>
  </si>
  <si>
    <t>1106.6,</t>
  </si>
  <si>
    <t>1106.8,</t>
  </si>
  <si>
    <t>(422.1,</t>
  </si>
  <si>
    <t>1105.1,</t>
  </si>
  <si>
    <t>(427.1,</t>
  </si>
  <si>
    <t>(432.6,</t>
  </si>
  <si>
    <t>1101.6,</t>
  </si>
  <si>
    <t>(437.1,</t>
  </si>
  <si>
    <t>1100.3,</t>
  </si>
  <si>
    <t>(442.6,</t>
  </si>
  <si>
    <t>1098.3,</t>
  </si>
  <si>
    <t>(447.6,</t>
  </si>
  <si>
    <t>1095.3,</t>
  </si>
  <si>
    <t>(452.1,</t>
  </si>
  <si>
    <t>1093.1,</t>
  </si>
  <si>
    <t>1092.8,</t>
  </si>
  <si>
    <t>(457.8,</t>
  </si>
  <si>
    <t>1091.1,</t>
  </si>
  <si>
    <t>(461.8,</t>
  </si>
  <si>
    <t>1088.6,</t>
  </si>
  <si>
    <t>(466.3,</t>
  </si>
  <si>
    <t>1086.8,</t>
  </si>
  <si>
    <t>(472.1,</t>
  </si>
  <si>
    <t>1085.3,</t>
  </si>
  <si>
    <t>1085.6,</t>
  </si>
  <si>
    <t>(476.6,</t>
  </si>
  <si>
    <t>1084.8,</t>
  </si>
  <si>
    <t>(477.6,</t>
  </si>
  <si>
    <t>(482.8,</t>
  </si>
  <si>
    <t>1084.1,</t>
  </si>
  <si>
    <t>(484.6,</t>
  </si>
  <si>
    <t>1091.6,</t>
  </si>
  <si>
    <t>(488.8,</t>
  </si>
  <si>
    <t>1089.1,</t>
  </si>
  <si>
    <t>(494.1,</t>
  </si>
  <si>
    <t>1087.1,</t>
  </si>
  <si>
    <t>(498.6,</t>
  </si>
  <si>
    <t>(503.1,</t>
  </si>
  <si>
    <t>1082.8,</t>
  </si>
  <si>
    <t>(503.3,</t>
  </si>
  <si>
    <t>(508.6,</t>
  </si>
  <si>
    <t>1080.8,</t>
  </si>
  <si>
    <t>(495.8,</t>
  </si>
  <si>
    <t>1072.8,</t>
  </si>
  <si>
    <t>(500.1,</t>
  </si>
  <si>
    <t>1069.8,</t>
  </si>
  <si>
    <t>(493.1,</t>
  </si>
  <si>
    <t>1079.6,</t>
  </si>
  <si>
    <t>(498.3,</t>
  </si>
  <si>
    <t>1077.6,</t>
  </si>
  <si>
    <t>(372.6,</t>
  </si>
  <si>
    <t>1110.1,</t>
  </si>
  <si>
    <t>(377.1,</t>
  </si>
  <si>
    <t>(377.3,</t>
  </si>
  <si>
    <t>1107.8,</t>
  </si>
  <si>
    <t>(381.8,</t>
  </si>
  <si>
    <t>(387.3,</t>
  </si>
  <si>
    <t>1103.3,</t>
  </si>
  <si>
    <t>1103.6,</t>
  </si>
  <si>
    <t>(392.3,</t>
  </si>
  <si>
    <t>1102.3,</t>
  </si>
  <si>
    <t>(397.1,</t>
  </si>
  <si>
    <t>1099.6,</t>
  </si>
  <si>
    <t>(406.1,</t>
  </si>
  <si>
    <t>1096.8,</t>
  </si>
  <si>
    <t>(411.1,</t>
  </si>
  <si>
    <t>1094.8,</t>
  </si>
  <si>
    <t>1095.6,</t>
  </si>
  <si>
    <t>(422.6,</t>
  </si>
  <si>
    <t>1095.1,</t>
  </si>
  <si>
    <t>(426.8,</t>
  </si>
  <si>
    <t>1093.6,</t>
  </si>
  <si>
    <t>1093.8,</t>
  </si>
  <si>
    <t>(431.6,</t>
  </si>
  <si>
    <t>1091.8,</t>
  </si>
  <si>
    <t>1090.3,</t>
  </si>
  <si>
    <t>(440.1,</t>
  </si>
  <si>
    <t>1089.3,</t>
  </si>
  <si>
    <t>(350.6,</t>
  </si>
  <si>
    <t>57.0)</t>
  </si>
  <si>
    <t>(355.6,</t>
  </si>
  <si>
    <t>1105.8,</t>
  </si>
  <si>
    <t>(354.6,</t>
  </si>
  <si>
    <t>1103.8,</t>
  </si>
  <si>
    <t>(359.6,</t>
  </si>
  <si>
    <t>(364.3,</t>
  </si>
  <si>
    <t>1100.6,</t>
  </si>
  <si>
    <t>(369.8,</t>
  </si>
  <si>
    <t>(373.8,</t>
  </si>
  <si>
    <t>(384.1,</t>
  </si>
  <si>
    <t>(388.8,</t>
  </si>
  <si>
    <t>1090.8,</t>
  </si>
  <si>
    <t>(397.6,</t>
  </si>
  <si>
    <t>1087.3,</t>
  </si>
  <si>
    <t>1083.8,</t>
  </si>
  <si>
    <t>(406.6,</t>
  </si>
  <si>
    <t>1081.1,</t>
  </si>
  <si>
    <t>(412.3,</t>
  </si>
  <si>
    <t>(417.6,</t>
  </si>
  <si>
    <t>1075.3,</t>
  </si>
  <si>
    <t>(428.3,</t>
  </si>
  <si>
    <t>(432.8,</t>
  </si>
  <si>
    <t>1075.6,</t>
  </si>
  <si>
    <t>(437.3,</t>
  </si>
  <si>
    <t>1073.8,</t>
  </si>
  <si>
    <t>1071.8,</t>
  </si>
  <si>
    <t>(447.8,</t>
  </si>
  <si>
    <t>1069.6,</t>
  </si>
  <si>
    <t>(452.6,</t>
  </si>
  <si>
    <t>(456.6,</t>
  </si>
  <si>
    <t>1065.6,</t>
  </si>
  <si>
    <t>(461.1,</t>
  </si>
  <si>
    <t>1063.6,</t>
  </si>
  <si>
    <t>(467.1,</t>
  </si>
  <si>
    <t>1062.1,</t>
  </si>
  <si>
    <t>(471.8,</t>
  </si>
  <si>
    <t>1059.8,</t>
  </si>
  <si>
    <t>(483.3,</t>
  </si>
  <si>
    <t>1092.6,</t>
  </si>
  <si>
    <t>(488.6,</t>
  </si>
  <si>
    <t>1090.6,</t>
  </si>
  <si>
    <t>(493.6,</t>
  </si>
  <si>
    <t>1088.3,</t>
  </si>
  <si>
    <t>(499.3,</t>
  </si>
  <si>
    <t>1088.1,</t>
  </si>
  <si>
    <t>(503.6,</t>
  </si>
  <si>
    <t>(508.1,</t>
  </si>
  <si>
    <t>1083.3,</t>
  </si>
  <si>
    <t>(512.8,</t>
  </si>
  <si>
    <t>(518.1,</t>
  </si>
  <si>
    <t>(523.3,</t>
  </si>
  <si>
    <t>1078.1,</t>
  </si>
  <si>
    <t>(528.3,</t>
  </si>
  <si>
    <t>1075.8,</t>
  </si>
  <si>
    <t>(533.1,</t>
  </si>
  <si>
    <t>(538.8,</t>
  </si>
  <si>
    <t>(543.3,</t>
  </si>
  <si>
    <t>(548.3,</t>
  </si>
  <si>
    <t>(553.8,</t>
  </si>
  <si>
    <t>1066.1,</t>
  </si>
  <si>
    <t>(558.8,</t>
  </si>
  <si>
    <t>(564.1,</t>
  </si>
  <si>
    <t>(569.6,</t>
  </si>
  <si>
    <t>(569.3,</t>
  </si>
  <si>
    <t>(574.3,</t>
  </si>
  <si>
    <t>1063.8,</t>
  </si>
  <si>
    <t>(579.3,</t>
  </si>
  <si>
    <t>1061.8,</t>
  </si>
  <si>
    <t>(393.6,</t>
  </si>
  <si>
    <t>1041.6,</t>
  </si>
  <si>
    <t>102.0)</t>
  </si>
  <si>
    <t>(398.8,</t>
  </si>
  <si>
    <t>1043.1,</t>
  </si>
  <si>
    <t>(403.6,</t>
  </si>
  <si>
    <t>1044.6,</t>
  </si>
  <si>
    <t>1046.3,</t>
  </si>
  <si>
    <t>(413.6,</t>
  </si>
  <si>
    <t>(419.1,</t>
  </si>
  <si>
    <t>1049.3,</t>
  </si>
  <si>
    <t>(423.8,</t>
  </si>
  <si>
    <t>1050.8,</t>
  </si>
  <si>
    <t>(428.8,</t>
  </si>
  <si>
    <t>1051.3,</t>
  </si>
  <si>
    <t>(434.3,</t>
  </si>
  <si>
    <t>1052.3,</t>
  </si>
  <si>
    <t>(439.1,</t>
  </si>
  <si>
    <t>1052.8,</t>
  </si>
  <si>
    <t>(443.8,</t>
  </si>
  <si>
    <t>1054.3,</t>
  </si>
  <si>
    <t>(449.1,</t>
  </si>
  <si>
    <t>1055.6,</t>
  </si>
  <si>
    <t>(454.3,</t>
  </si>
  <si>
    <t>1056.1,</t>
  </si>
  <si>
    <t>(455.3,</t>
  </si>
  <si>
    <t>1055.1,</t>
  </si>
  <si>
    <t>(459.8,</t>
  </si>
  <si>
    <t>1056.3,</t>
  </si>
  <si>
    <t>(464.8,</t>
  </si>
  <si>
    <t>1057.6,</t>
  </si>
  <si>
    <t>(470.1,</t>
  </si>
  <si>
    <t>1058.3,</t>
  </si>
  <si>
    <t>(470.8,</t>
  </si>
  <si>
    <t>1061.6,</t>
  </si>
  <si>
    <t>(476.1,</t>
  </si>
  <si>
    <t>1062.3,</t>
  </si>
  <si>
    <t>(481.1,</t>
  </si>
  <si>
    <t>1063.1,</t>
  </si>
  <si>
    <t>(485.8,</t>
  </si>
  <si>
    <t>(486.1,</t>
  </si>
  <si>
    <t>(491.3,</t>
  </si>
  <si>
    <t>1064.3,</t>
  </si>
  <si>
    <t>(496.3,</t>
  </si>
  <si>
    <t>1065.3,</t>
  </si>
  <si>
    <t>(501.6,</t>
  </si>
  <si>
    <t>1065.8,</t>
  </si>
  <si>
    <t>1047.1,</t>
  </si>
  <si>
    <t>(396.6,</t>
  </si>
  <si>
    <t>(401.1,</t>
  </si>
  <si>
    <t>1050.6,</t>
  </si>
  <si>
    <t>(411.8,</t>
  </si>
  <si>
    <t>1054.1,</t>
  </si>
  <si>
    <t>(421.8,</t>
  </si>
  <si>
    <t>1056.6,</t>
  </si>
  <si>
    <t>(427.3,</t>
  </si>
  <si>
    <t>1057.8,</t>
  </si>
  <si>
    <t>(433.3,</t>
  </si>
  <si>
    <t>1057.3,</t>
  </si>
  <si>
    <t>(438.6,</t>
  </si>
  <si>
    <t>1058.6,</t>
  </si>
  <si>
    <t>1060.1,</t>
  </si>
  <si>
    <t>1060.8,</t>
  </si>
  <si>
    <t>(453.3,</t>
  </si>
  <si>
    <t>(458.6,</t>
  </si>
  <si>
    <t>(458.3,</t>
  </si>
  <si>
    <t>(463.3,</t>
  </si>
  <si>
    <t>1065.1,</t>
  </si>
  <si>
    <t>(468.6,</t>
  </si>
  <si>
    <t>1066.3,</t>
  </si>
  <si>
    <t>(473.6,</t>
  </si>
  <si>
    <t>1067.1,</t>
  </si>
  <si>
    <t>(478.6,</t>
  </si>
  <si>
    <t>1068.6,</t>
  </si>
  <si>
    <t>(483.6,</t>
  </si>
  <si>
    <t>1069.3,</t>
  </si>
  <si>
    <t>(484.1,</t>
  </si>
  <si>
    <t>1069.1,</t>
  </si>
  <si>
    <t>(489.1,</t>
  </si>
  <si>
    <t>1070.6,</t>
  </si>
  <si>
    <t>(494.8,</t>
  </si>
  <si>
    <t>1071.6,</t>
  </si>
  <si>
    <t>(499.6,</t>
  </si>
  <si>
    <t>1072.3,</t>
  </si>
  <si>
    <t>(505.1,</t>
  </si>
  <si>
    <t>1073.1,</t>
  </si>
  <si>
    <t>(510.6,</t>
  </si>
  <si>
    <t>(515.6,</t>
  </si>
  <si>
    <t>(519.6,</t>
  </si>
  <si>
    <t>(524.6,</t>
  </si>
  <si>
    <t>(529.6,</t>
  </si>
  <si>
    <t>1079.1,</t>
  </si>
  <si>
    <t>(529.8,</t>
  </si>
  <si>
    <t>(534.8,</t>
  </si>
  <si>
    <t>(535.1,</t>
  </si>
  <si>
    <t>(540.1,</t>
  </si>
  <si>
    <t>1081.8,</t>
  </si>
  <si>
    <t>(448.6,</t>
  </si>
  <si>
    <t>(458.8,</t>
  </si>
  <si>
    <t>1074.6,</t>
  </si>
  <si>
    <t>(464.1,</t>
  </si>
  <si>
    <t>1076.3,</t>
  </si>
  <si>
    <t>(469.3,</t>
  </si>
  <si>
    <t>1077.1,</t>
  </si>
  <si>
    <t>(469.1,</t>
  </si>
  <si>
    <t>1078.3,</t>
  </si>
  <si>
    <t>(473.8,</t>
  </si>
  <si>
    <t>(480.1,</t>
  </si>
  <si>
    <t>1080.6,</t>
  </si>
  <si>
    <t>(484.8,</t>
  </si>
  <si>
    <t>(490.1,</t>
  </si>
  <si>
    <t>(495.6,</t>
  </si>
  <si>
    <t>1083.1,</t>
  </si>
  <si>
    <t>(258.3,</t>
  </si>
  <si>
    <t>1073.3,</t>
  </si>
  <si>
    <t>(263.8,</t>
  </si>
  <si>
    <t>(268.8,</t>
  </si>
  <si>
    <t>1075.1,</t>
  </si>
  <si>
    <t>(269.1,</t>
  </si>
  <si>
    <t>(274.8,</t>
  </si>
  <si>
    <t>(274.3,</t>
  </si>
  <si>
    <t>1076.1,</t>
  </si>
  <si>
    <t>(279.1,</t>
  </si>
  <si>
    <t>(283.8,</t>
  </si>
  <si>
    <t>1078.6,</t>
  </si>
  <si>
    <t>(289.8,</t>
  </si>
  <si>
    <t>(290.1,</t>
  </si>
  <si>
    <t>(300.1,</t>
  </si>
  <si>
    <t>(305.6,</t>
  </si>
  <si>
    <t>(310.1,</t>
  </si>
  <si>
    <t>1082.6,</t>
  </si>
  <si>
    <t>(320.8,</t>
  </si>
  <si>
    <t>(326.3,</t>
  </si>
  <si>
    <t>(326.6,</t>
  </si>
  <si>
    <t>(336.8,</t>
  </si>
  <si>
    <t>1089.6,</t>
  </si>
  <si>
    <t>(341.8,</t>
  </si>
  <si>
    <t>(346.6,</t>
  </si>
  <si>
    <t>(351.6,</t>
  </si>
  <si>
    <t>(357.3,</t>
  </si>
  <si>
    <t>(362.6,</t>
  </si>
  <si>
    <t>(367.6,</t>
  </si>
  <si>
    <t>1098.1,</t>
  </si>
  <si>
    <t>1086.6,</t>
  </si>
  <si>
    <t>(357.1,</t>
  </si>
  <si>
    <t>1088.8,</t>
  </si>
  <si>
    <t>(373.3,</t>
  </si>
  <si>
    <t>1104.3,</t>
  </si>
  <si>
    <t>(398.3,</t>
  </si>
  <si>
    <t>1058.8,</t>
  </si>
  <si>
    <t>(448.8,</t>
  </si>
  <si>
    <t>1061.1,</t>
  </si>
  <si>
    <t>(453.1,</t>
  </si>
  <si>
    <t>1062.8,</t>
  </si>
  <si>
    <t>(463.1,</t>
  </si>
  <si>
    <t>1066.8,</t>
  </si>
  <si>
    <t>(468.1,</t>
  </si>
  <si>
    <t>1067.3,</t>
  </si>
  <si>
    <t>1068.1,</t>
  </si>
  <si>
    <t>1070.1,</t>
  </si>
  <si>
    <t>1071.1,</t>
  </si>
  <si>
    <t>(494.3,</t>
  </si>
  <si>
    <t>(252.8,</t>
  </si>
  <si>
    <t>1071.3,</t>
  </si>
  <si>
    <t>1072.6,</t>
  </si>
  <si>
    <t>1073.6,</t>
  </si>
  <si>
    <t>(269.6,</t>
  </si>
  <si>
    <t>(252.6,</t>
  </si>
  <si>
    <t>(258.1,</t>
  </si>
  <si>
    <t>(263.3,</t>
  </si>
  <si>
    <t>(263.6,</t>
  </si>
  <si>
    <t>1078.8,</t>
  </si>
  <si>
    <t>(289.6,</t>
  </si>
  <si>
    <t>(305.1,</t>
  </si>
  <si>
    <t>(299.6,</t>
  </si>
  <si>
    <t>(305.3,</t>
  </si>
  <si>
    <t>1081.3,</t>
  </si>
  <si>
    <t>(311.1,</t>
  </si>
  <si>
    <t>(315.6,</t>
  </si>
  <si>
    <t>1083.6,</t>
  </si>
  <si>
    <t>1084.3,</t>
  </si>
  <si>
    <t>(320.6,</t>
  </si>
  <si>
    <t>1087.6,</t>
  </si>
  <si>
    <t>(336.3,</t>
  </si>
  <si>
    <t>1090.1,</t>
  </si>
  <si>
    <t>1092.1,</t>
  </si>
  <si>
    <t>(345.3,</t>
  </si>
  <si>
    <t>(347.8,</t>
  </si>
  <si>
    <t>(352.3,</t>
  </si>
  <si>
    <t>(470.5,</t>
  </si>
  <si>
    <t>1137.2,</t>
  </si>
  <si>
    <t>113.0)</t>
  </si>
  <si>
    <t>1137.0,</t>
  </si>
  <si>
    <t>(476.3,</t>
  </si>
  <si>
    <t>(481.5,</t>
  </si>
  <si>
    <t>1138.2,</t>
  </si>
  <si>
    <t>(486.3,</t>
  </si>
  <si>
    <t>1139.4,</t>
  </si>
  <si>
    <t>(491.5,</t>
  </si>
  <si>
    <t>1140.4,</t>
  </si>
  <si>
    <t>(496.7,</t>
  </si>
  <si>
    <t>1141.8,</t>
  </si>
  <si>
    <t>(501.9,</t>
  </si>
  <si>
    <t>1142.2,</t>
  </si>
  <si>
    <t>(507.3,</t>
  </si>
  <si>
    <t>(511.7,</t>
  </si>
  <si>
    <t>1144.4,</t>
  </si>
  <si>
    <t>1145.8,</t>
  </si>
  <si>
    <t>(517.3,</t>
  </si>
  <si>
    <t>1147.0,</t>
  </si>
  <si>
    <t>(517.7,</t>
  </si>
  <si>
    <t>(522.7,</t>
  </si>
  <si>
    <t>1147.6,</t>
  </si>
  <si>
    <t>(528.7,</t>
  </si>
  <si>
    <t>1148.6,</t>
  </si>
  <si>
    <t>1150.0,</t>
  </si>
  <si>
    <t>(537.7,</t>
  </si>
  <si>
    <t>1151.0,</t>
  </si>
  <si>
    <t>1151.6,</t>
  </si>
  <si>
    <t>(548.7,</t>
  </si>
  <si>
    <t>1152.4,</t>
  </si>
  <si>
    <t>(554.1,</t>
  </si>
  <si>
    <t>1153.6,</t>
  </si>
  <si>
    <t>(477.3,</t>
  </si>
  <si>
    <t>1181.4,</t>
  </si>
  <si>
    <t>(483.1,</t>
  </si>
  <si>
    <t>1180.6,</t>
  </si>
  <si>
    <t>(488.9,</t>
  </si>
  <si>
    <t>1180.4,</t>
  </si>
  <si>
    <t>(489.3,</t>
  </si>
  <si>
    <t>(495.1,</t>
  </si>
  <si>
    <t>(501.5,</t>
  </si>
  <si>
    <t>(566.3,</t>
  </si>
  <si>
    <t>253.0)</t>
  </si>
  <si>
    <t>(570.6,</t>
  </si>
  <si>
    <t>(575.4,</t>
  </si>
  <si>
    <t>(580.4,</t>
  </si>
  <si>
    <t>1086.9,</t>
  </si>
  <si>
    <t>(584.3,</t>
  </si>
  <si>
    <t>(587.9,</t>
  </si>
  <si>
    <t>(589.3,</t>
  </si>
  <si>
    <t>(592.4,</t>
  </si>
  <si>
    <t>1095.9,</t>
  </si>
  <si>
    <t>(592.6,</t>
  </si>
  <si>
    <t>1096.1,</t>
  </si>
  <si>
    <t>(597.3,</t>
  </si>
  <si>
    <t>1098.9,</t>
  </si>
  <si>
    <t>(601.9,</t>
  </si>
  <si>
    <t>1102.1,</t>
  </si>
  <si>
    <t>(606.1,</t>
  </si>
  <si>
    <t>1105.4,</t>
  </si>
  <si>
    <t>(610.4,</t>
  </si>
  <si>
    <t>1107.4,</t>
  </si>
  <si>
    <t>(614.4,</t>
  </si>
  <si>
    <t>1110.8,</t>
  </si>
  <si>
    <t>1110.9,</t>
  </si>
  <si>
    <t>(618.8,</t>
  </si>
  <si>
    <t>1114.4,</t>
  </si>
  <si>
    <t>(623.6,</t>
  </si>
  <si>
    <t>(628.3,</t>
  </si>
  <si>
    <t>1120.6,</t>
  </si>
  <si>
    <t>(625.0,</t>
  </si>
  <si>
    <t>1123.0,</t>
  </si>
  <si>
    <t>(630.0,</t>
  </si>
  <si>
    <t>1125.2,</t>
  </si>
  <si>
    <t>(634.8,</t>
  </si>
  <si>
    <t>1128.5,</t>
  </si>
  <si>
    <t>(637.5,</t>
  </si>
  <si>
    <t>1132.2,</t>
  </si>
  <si>
    <t>(638.3,</t>
  </si>
  <si>
    <t>1132.0,</t>
  </si>
  <si>
    <t>(644.2,</t>
  </si>
  <si>
    <t>(647.0,</t>
  </si>
  <si>
    <t>(651.0,</t>
  </si>
  <si>
    <t>1140.3,</t>
  </si>
  <si>
    <t>(656.0,</t>
  </si>
  <si>
    <t>(645.5,</t>
  </si>
  <si>
    <t>1131.9,</t>
  </si>
  <si>
    <t>(649.8,</t>
  </si>
  <si>
    <t>1134.9,</t>
  </si>
  <si>
    <t>(650.0,</t>
  </si>
  <si>
    <t>1135.1,</t>
  </si>
  <si>
    <t>(654.3,</t>
  </si>
  <si>
    <t>1138.6,</t>
  </si>
  <si>
    <t>(567.7,</t>
  </si>
  <si>
    <t>(572.3,</t>
  </si>
  <si>
    <t>1066.2,</t>
  </si>
  <si>
    <t>(576.0,</t>
  </si>
  <si>
    <t>1068.7,</t>
  </si>
  <si>
    <t>(576.3,</t>
  </si>
  <si>
    <t>1069.0,</t>
  </si>
  <si>
    <t>(581.2,</t>
  </si>
  <si>
    <t>1072.0,</t>
  </si>
  <si>
    <t>(585.5,</t>
  </si>
  <si>
    <t>(589.8,</t>
  </si>
  <si>
    <t>(594.2,</t>
  </si>
  <si>
    <t>(599.0,</t>
  </si>
  <si>
    <t>1084.5,</t>
  </si>
  <si>
    <t>(602.3,</t>
  </si>
  <si>
    <t>1087.0,</t>
  </si>
  <si>
    <t>(607.3,</t>
  </si>
  <si>
    <t>1090.7,</t>
  </si>
  <si>
    <t>(611.7,</t>
  </si>
  <si>
    <t>1093.3,</t>
  </si>
  <si>
    <t>(616.3,</t>
  </si>
  <si>
    <t>1097.0,</t>
  </si>
  <si>
    <t>(619.8,</t>
  </si>
  <si>
    <t>1099.3,</t>
  </si>
  <si>
    <t>(624.2,</t>
  </si>
  <si>
    <t>1102.5,</t>
  </si>
  <si>
    <t>(629.3,</t>
  </si>
  <si>
    <t>1105.7,</t>
  </si>
  <si>
    <t>(634.3,</t>
  </si>
  <si>
    <t>1108.5,</t>
  </si>
  <si>
    <t>(634.2,</t>
  </si>
  <si>
    <t>(638.2,</t>
  </si>
  <si>
    <t>(642.7,</t>
  </si>
  <si>
    <t>1114.6,</t>
  </si>
  <si>
    <t>1117.8,</t>
  </si>
  <si>
    <t>(646.2,</t>
  </si>
  <si>
    <t>1118.8,</t>
  </si>
  <si>
    <t>1122.6,</t>
  </si>
  <si>
    <t>(513.0,</t>
  </si>
  <si>
    <t>1009.1,</t>
  </si>
  <si>
    <t>(517.2,</t>
  </si>
  <si>
    <t>1012.8,</t>
  </si>
  <si>
    <t>(522.2,</t>
  </si>
  <si>
    <t>1015.8,</t>
  </si>
  <si>
    <t>(526.8,</t>
  </si>
  <si>
    <t>1018.4,</t>
  </si>
  <si>
    <t>1021.6,</t>
  </si>
  <si>
    <t>(534.5,</t>
  </si>
  <si>
    <t>1024.6,</t>
  </si>
  <si>
    <t>(539.5,</t>
  </si>
  <si>
    <t>1026.9,</t>
  </si>
  <si>
    <t>(544.3,</t>
  </si>
  <si>
    <t>1029.8,</t>
  </si>
  <si>
    <t>(505.3,</t>
  </si>
  <si>
    <t>987.5,</t>
  </si>
  <si>
    <t>274.0)</t>
  </si>
  <si>
    <t>(510.4,</t>
  </si>
  <si>
    <t>990.0,</t>
  </si>
  <si>
    <t>(514.9,</t>
  </si>
  <si>
    <t>993.0,</t>
  </si>
  <si>
    <t>(518.5,</t>
  </si>
  <si>
    <t>996.8,</t>
  </si>
  <si>
    <t>(520.4,</t>
  </si>
  <si>
    <t>994.8,</t>
  </si>
  <si>
    <t>(524.3,</t>
  </si>
  <si>
    <t>997.2,</t>
  </si>
  <si>
    <t>999.7,</t>
  </si>
  <si>
    <t>(528.8,</t>
  </si>
  <si>
    <t>999.8,</t>
  </si>
  <si>
    <t>(533.4,</t>
  </si>
  <si>
    <t>1003.1,</t>
  </si>
  <si>
    <t>(537.3,</t>
  </si>
  <si>
    <t>1006.3,</t>
  </si>
  <si>
    <t>(541.3,</t>
  </si>
  <si>
    <t>1008.7,</t>
  </si>
  <si>
    <t>(546.8,</t>
  </si>
  <si>
    <t>1010.8,</t>
  </si>
  <si>
    <t>(550.9,</t>
  </si>
  <si>
    <t>1014.1,</t>
  </si>
  <si>
    <t>(555.2,</t>
  </si>
  <si>
    <t>1017.2,</t>
  </si>
  <si>
    <t>(525.5,</t>
  </si>
  <si>
    <t>977.8,</t>
  </si>
  <si>
    <t>(529.3,</t>
  </si>
  <si>
    <t>981.7,</t>
  </si>
  <si>
    <t>(532.9,</t>
  </si>
  <si>
    <t>985.5,</t>
  </si>
  <si>
    <t>(538.5,</t>
  </si>
  <si>
    <t>987.8,</t>
  </si>
  <si>
    <t>(541.9,</t>
  </si>
  <si>
    <t>990.8,</t>
  </si>
  <si>
    <t>(545.8,</t>
  </si>
  <si>
    <t>994.5,</t>
  </si>
  <si>
    <t>(546.0,</t>
  </si>
  <si>
    <t>(550.0,</t>
  </si>
  <si>
    <t>998.1,</t>
  </si>
  <si>
    <t>(554.7,</t>
  </si>
  <si>
    <t>1001.3,</t>
  </si>
  <si>
    <t>(559.0,</t>
  </si>
  <si>
    <t>1004.3,</t>
  </si>
  <si>
    <t>(563.3,</t>
  </si>
  <si>
    <t>1006.8,</t>
  </si>
  <si>
    <t>(501.2,</t>
  </si>
  <si>
    <t>(506.0,</t>
  </si>
  <si>
    <t>1001.0,</t>
  </si>
  <si>
    <t>(510.0,</t>
  </si>
  <si>
    <t>1005.0,</t>
  </si>
  <si>
    <t>(514.3,</t>
  </si>
  <si>
    <t>1008.1,</t>
  </si>
  <si>
    <t>(519.0,</t>
  </si>
  <si>
    <t>1011.8,</t>
  </si>
  <si>
    <t>1014.8,</t>
  </si>
  <si>
    <t>(527.3,</t>
  </si>
  <si>
    <t>1018.1,</t>
  </si>
  <si>
    <t>979.8,</t>
  </si>
  <si>
    <t>275.0)</t>
  </si>
  <si>
    <t>982.9,</t>
  </si>
  <si>
    <t>(559.2,</t>
  </si>
  <si>
    <t>985.9,</t>
  </si>
  <si>
    <t>(563.8,</t>
  </si>
  <si>
    <t>989.4,</t>
  </si>
  <si>
    <t>(568.9,</t>
  </si>
  <si>
    <t>991.9,</t>
  </si>
  <si>
    <t>(543.2,</t>
  </si>
  <si>
    <t>992.6,</t>
  </si>
  <si>
    <t>224.0)</t>
  </si>
  <si>
    <t>(546.6,</t>
  </si>
  <si>
    <t>988.6,</t>
  </si>
  <si>
    <t>(549.9,</t>
  </si>
  <si>
    <t>984.8,</t>
  </si>
  <si>
    <t>(553.6,</t>
  </si>
  <si>
    <t>980.9,</t>
  </si>
  <si>
    <t>(560.9,</t>
  </si>
  <si>
    <t>973.3,</t>
  </si>
  <si>
    <t>(564.4,</t>
  </si>
  <si>
    <t>969.3,</t>
  </si>
  <si>
    <t>(568.4,</t>
  </si>
  <si>
    <t>965.4,</t>
  </si>
  <si>
    <t>(571.4,</t>
  </si>
  <si>
    <t>961.8,</t>
  </si>
  <si>
    <t>(575.1,</t>
  </si>
  <si>
    <t>958.6,</t>
  </si>
  <si>
    <t>(579.2,</t>
  </si>
  <si>
    <t>954.6,</t>
  </si>
  <si>
    <t>(519.7,</t>
  </si>
  <si>
    <t>199.0)</t>
  </si>
  <si>
    <t>(524.5,</t>
  </si>
  <si>
    <t>(529.7,</t>
  </si>
  <si>
    <t>1070.0,</t>
  </si>
  <si>
    <t>(529.9,</t>
  </si>
  <si>
    <t>1067.8,</t>
  </si>
  <si>
    <t>(539.9,</t>
  </si>
  <si>
    <t>1065.4,</t>
  </si>
  <si>
    <t>(545.1,</t>
  </si>
  <si>
    <t>1062.2,</t>
  </si>
  <si>
    <t>(555.1,</t>
  </si>
  <si>
    <t>1060.6,</t>
  </si>
  <si>
    <t>(560.1,</t>
  </si>
  <si>
    <t>1059.2,</t>
  </si>
  <si>
    <t>(565.7,</t>
  </si>
  <si>
    <t>1057.0,</t>
  </si>
  <si>
    <t>(565.1,</t>
  </si>
  <si>
    <t>1057.2,</t>
  </si>
  <si>
    <t>(570.3,</t>
  </si>
  <si>
    <t>1055.8,</t>
  </si>
  <si>
    <t>(574.5,</t>
  </si>
  <si>
    <t>1054.2,</t>
  </si>
  <si>
    <t>(579.9,</t>
  </si>
  <si>
    <t>1052.6,</t>
  </si>
  <si>
    <t>(584.9,</t>
  </si>
  <si>
    <t>(585.1,</t>
  </si>
  <si>
    <t>1054.8,</t>
  </si>
  <si>
    <t>(590.5,</t>
  </si>
  <si>
    <t>1053.2,</t>
  </si>
  <si>
    <t>(595.7,</t>
  </si>
  <si>
    <t>1051.2,</t>
  </si>
  <si>
    <t>(600.3,</t>
  </si>
  <si>
    <t>1049.8,</t>
  </si>
  <si>
    <t>(600.5,</t>
  </si>
  <si>
    <t>(605.7,</t>
  </si>
  <si>
    <t>1048.2,</t>
  </si>
  <si>
    <t>(610.7,</t>
  </si>
  <si>
    <t>1047.2,</t>
  </si>
  <si>
    <t>(616.1,</t>
  </si>
  <si>
    <t>1045.4,</t>
  </si>
  <si>
    <t>(620.9,</t>
  </si>
  <si>
    <t>1043.8,</t>
  </si>
  <si>
    <t>(534.9,</t>
  </si>
  <si>
    <t>1023.2,</t>
  </si>
  <si>
    <t>(540.3,</t>
  </si>
  <si>
    <t>(544.5,</t>
  </si>
  <si>
    <t>1020.0,</t>
  </si>
  <si>
    <t>(549.5,</t>
  </si>
  <si>
    <t>(559.3,</t>
  </si>
  <si>
    <t>1015.6,</t>
  </si>
  <si>
    <t>(445.1,</t>
  </si>
  <si>
    <t>1051.0,</t>
  </si>
  <si>
    <t>171.0)</t>
  </si>
  <si>
    <t>1046.6,</t>
  </si>
  <si>
    <t>(452.3,</t>
  </si>
  <si>
    <t>1043.0,</t>
  </si>
  <si>
    <t>(455.9,</t>
  </si>
  <si>
    <t>(456.1,</t>
  </si>
  <si>
    <t>(459.3,</t>
  </si>
  <si>
    <t>1035.8,</t>
  </si>
  <si>
    <t>(459.5,</t>
  </si>
  <si>
    <t>1032.6,</t>
  </si>
  <si>
    <t>(466.9,</t>
  </si>
  <si>
    <t>1028.2,</t>
  </si>
  <si>
    <t>(470.9,</t>
  </si>
  <si>
    <t>1025.0,</t>
  </si>
  <si>
    <t>(474.1,</t>
  </si>
  <si>
    <t>1021.2,</t>
  </si>
  <si>
    <t>(445.7,</t>
  </si>
  <si>
    <t>1110.0,</t>
  </si>
  <si>
    <t>(448.9,</t>
  </si>
  <si>
    <t>1103.4,</t>
  </si>
  <si>
    <t>(453.7,</t>
  </si>
  <si>
    <t>(457.3,</t>
  </si>
  <si>
    <t>1100.8,</t>
  </si>
  <si>
    <t>(457.5,</t>
  </si>
  <si>
    <t>(461.5,</t>
  </si>
  <si>
    <t>1097.2,</t>
  </si>
  <si>
    <t>(465.3,</t>
  </si>
  <si>
    <t>1094.2,</t>
  </si>
  <si>
    <t>1091.2,</t>
  </si>
  <si>
    <t>(472.9,</t>
  </si>
  <si>
    <t>(477.5,</t>
  </si>
  <si>
    <t>(481.3,</t>
  </si>
  <si>
    <t>(485.1,</t>
  </si>
  <si>
    <t>1078.4,</t>
  </si>
  <si>
    <t>1075.4,</t>
  </si>
  <si>
    <t>1072.4,</t>
  </si>
  <si>
    <t>(497.5,</t>
  </si>
  <si>
    <t>1069.2,</t>
  </si>
  <si>
    <t>(500.9,</t>
  </si>
  <si>
    <t>(504.5,</t>
  </si>
  <si>
    <t>1061.4,</t>
  </si>
  <si>
    <t>(508.3,</t>
  </si>
  <si>
    <t>(512.5,</t>
  </si>
  <si>
    <t>1055.4,</t>
  </si>
  <si>
    <t>(512.7,</t>
  </si>
  <si>
    <t>(516.3,</t>
  </si>
  <si>
    <t>1052.2,</t>
  </si>
  <si>
    <t>(520.7,</t>
  </si>
  <si>
    <t>1048.8,</t>
  </si>
  <si>
    <t>1045.8,</t>
  </si>
  <si>
    <t>(528.5,</t>
  </si>
  <si>
    <t>1042.8,</t>
  </si>
  <si>
    <t>1039.6,</t>
  </si>
  <si>
    <t>1036.6,</t>
  </si>
  <si>
    <t>(542.3,</t>
  </si>
  <si>
    <t>1033.8,</t>
  </si>
  <si>
    <t>(408.3,</t>
  </si>
  <si>
    <t>1075.0,</t>
  </si>
  <si>
    <t>(416.7,</t>
  </si>
  <si>
    <t>(420.3,</t>
  </si>
  <si>
    <t>1082.2,</t>
  </si>
  <si>
    <t>(424.1,</t>
  </si>
  <si>
    <t>1086.0,</t>
  </si>
  <si>
    <t>(427.5,</t>
  </si>
  <si>
    <t>(445.0,</t>
  </si>
  <si>
    <t>(449.0,</t>
  </si>
  <si>
    <t>1046.4,</t>
  </si>
  <si>
    <t>(452.4,</t>
  </si>
  <si>
    <t>1042.6,</t>
  </si>
  <si>
    <t>(455.6,</t>
  </si>
  <si>
    <t>1039.0,</t>
  </si>
  <si>
    <t>(459.4,</t>
  </si>
  <si>
    <t>1035.6,</t>
  </si>
  <si>
    <t>(463.2,</t>
  </si>
  <si>
    <t>1031.8,</t>
  </si>
  <si>
    <t>(466.6,</t>
  </si>
  <si>
    <t>(470.2,</t>
  </si>
  <si>
    <t>1024.8,</t>
  </si>
  <si>
    <t>(474.0,</t>
  </si>
  <si>
    <t>1020.6,</t>
  </si>
  <si>
    <t>(477.2,</t>
  </si>
  <si>
    <t>1017.6,</t>
  </si>
  <si>
    <t>(481.4,</t>
  </si>
  <si>
    <t>1013.8,</t>
  </si>
  <si>
    <t>(485.2,</t>
  </si>
  <si>
    <t>1010.2,</t>
  </si>
  <si>
    <t>(485.0,</t>
  </si>
  <si>
    <t>(489.6,</t>
  </si>
  <si>
    <t>1006.2,</t>
  </si>
  <si>
    <t>(492.6,</t>
  </si>
  <si>
    <t>1003.2,</t>
  </si>
  <si>
    <t>1003.4,</t>
  </si>
  <si>
    <t>(495.4,</t>
  </si>
  <si>
    <t>1000.4,</t>
  </si>
  <si>
    <t>1000.2,</t>
  </si>
  <si>
    <t>(500.0,</t>
  </si>
  <si>
    <t>996.6,</t>
  </si>
  <si>
    <t>(471.6,</t>
  </si>
  <si>
    <t>955.5,</t>
  </si>
  <si>
    <t>(474.4,</t>
  </si>
  <si>
    <t>960.1,</t>
  </si>
  <si>
    <t>(477.0,</t>
  </si>
  <si>
    <t>963.9,</t>
  </si>
  <si>
    <t>964.7,</t>
  </si>
  <si>
    <t>(480.0,</t>
  </si>
  <si>
    <t>968.7,</t>
  </si>
  <si>
    <t>(482.4,</t>
  </si>
  <si>
    <t>977.3,</t>
  </si>
  <si>
    <t>(487.2,</t>
  </si>
  <si>
    <t>981.5,</t>
  </si>
  <si>
    <t>(354.5,</t>
  </si>
  <si>
    <t>950.4,</t>
  </si>
  <si>
    <t>946.6,</t>
  </si>
  <si>
    <t>(361.7,</t>
  </si>
  <si>
    <t>942.4,</t>
  </si>
  <si>
    <t>938.6,</t>
  </si>
  <si>
    <t>934.8,</t>
  </si>
  <si>
    <t>(372.7,</t>
  </si>
  <si>
    <t>931.4,</t>
  </si>
  <si>
    <t>927.6,</t>
  </si>
  <si>
    <t>(375.9,</t>
  </si>
  <si>
    <t>923.6,</t>
  </si>
  <si>
    <t>(383.1,</t>
  </si>
  <si>
    <t>919.8,</t>
  </si>
  <si>
    <t>915.8,</t>
  </si>
  <si>
    <t>(386.9,</t>
  </si>
  <si>
    <t>912.4,</t>
  </si>
  <si>
    <t>907.8,</t>
  </si>
  <si>
    <t>904.2,</t>
  </si>
  <si>
    <t>900.6,</t>
  </si>
  <si>
    <t>(404.7,</t>
  </si>
  <si>
    <t>897.4,</t>
  </si>
  <si>
    <t>(407.3,</t>
  </si>
  <si>
    <t>893.6,</t>
  </si>
  <si>
    <t>(411.5,</t>
  </si>
  <si>
    <t>889.6,</t>
  </si>
  <si>
    <t>(648.8,</t>
  </si>
  <si>
    <t>628.5,</t>
  </si>
  <si>
    <t>(651.6,</t>
  </si>
  <si>
    <t>632.1,</t>
  </si>
  <si>
    <t>(653.2,</t>
  </si>
  <si>
    <t>631.1,</t>
  </si>
  <si>
    <t>(655.2,</t>
  </si>
  <si>
    <t>635.7,</t>
  </si>
  <si>
    <t>(658.0,</t>
  </si>
  <si>
    <t>640.3,</t>
  </si>
  <si>
    <t>(658.8,</t>
  </si>
  <si>
    <t>640.9,</t>
  </si>
  <si>
    <t>(662.2,</t>
  </si>
  <si>
    <t>644.9,</t>
  </si>
  <si>
    <t>(665.2,</t>
  </si>
  <si>
    <t>649.1,</t>
  </si>
  <si>
    <t>(665.4,</t>
  </si>
  <si>
    <t>(668.2,</t>
  </si>
  <si>
    <t>653.1,</t>
  </si>
  <si>
    <t>(671.6,</t>
  </si>
  <si>
    <t>657.3,</t>
  </si>
  <si>
    <t>(674.2,</t>
  </si>
  <si>
    <t>661.3,</t>
  </si>
  <si>
    <t>(678.8,</t>
  </si>
  <si>
    <t>665.5,</t>
  </si>
  <si>
    <t>(683.2,</t>
  </si>
  <si>
    <t>669.5,</t>
  </si>
  <si>
    <t>(699.2,</t>
  </si>
  <si>
    <t>(702.0,</t>
  </si>
  <si>
    <t>(704.2,</t>
  </si>
  <si>
    <t>666.1,</t>
  </si>
  <si>
    <t>(707.2,</t>
  </si>
  <si>
    <t>670.7,</t>
  </si>
  <si>
    <t>(654.6,</t>
  </si>
  <si>
    <t>549.4,</t>
  </si>
  <si>
    <t>(658.2,</t>
  </si>
  <si>
    <t>554.2,</t>
  </si>
  <si>
    <t>(661.4,</t>
  </si>
  <si>
    <t>558.0,</t>
  </si>
  <si>
    <t>(664.4,</t>
  </si>
  <si>
    <t>562.6,</t>
  </si>
  <si>
    <t>(664.6,</t>
  </si>
  <si>
    <t>(667.8,</t>
  </si>
  <si>
    <t>565.6,</t>
  </si>
  <si>
    <t>569.0,</t>
  </si>
  <si>
    <t>(675.6,</t>
  </si>
  <si>
    <t>572.2,</t>
  </si>
  <si>
    <t>(674.4,</t>
  </si>
  <si>
    <t>575.2,</t>
  </si>
  <si>
    <t>(678.4,</t>
  </si>
  <si>
    <t>578.8,</t>
  </si>
  <si>
    <t>(681.6,</t>
  </si>
  <si>
    <t>582.0,</t>
  </si>
  <si>
    <t>580.2,</t>
  </si>
  <si>
    <t>(686.2,</t>
  </si>
  <si>
    <t>585.0,</t>
  </si>
  <si>
    <t>(689.4,</t>
  </si>
  <si>
    <t>588.6,</t>
  </si>
  <si>
    <t>(693.8,</t>
  </si>
  <si>
    <t>591.8,</t>
  </si>
  <si>
    <t>(695.0,</t>
  </si>
  <si>
    <t>590.4,</t>
  </si>
  <si>
    <t>(697.6,</t>
  </si>
  <si>
    <t>592.2,</t>
  </si>
  <si>
    <t>(699.8,</t>
  </si>
  <si>
    <t>594.6,</t>
  </si>
  <si>
    <t>(702.8,</t>
  </si>
  <si>
    <t>596.8,</t>
  </si>
  <si>
    <t>(698.6,</t>
  </si>
  <si>
    <t>603.2,</t>
  </si>
  <si>
    <t>(702.6,</t>
  </si>
  <si>
    <t>606.4,</t>
  </si>
  <si>
    <t>(707.8,</t>
  </si>
  <si>
    <t>608.4,</t>
  </si>
  <si>
    <t>(711.4,</t>
  </si>
  <si>
    <t>611.6,</t>
  </si>
  <si>
    <t>(526.1,</t>
  </si>
  <si>
    <t>597.9,</t>
  </si>
  <si>
    <t>(529.1,</t>
  </si>
  <si>
    <t>602.3,</t>
  </si>
  <si>
    <t>(531.7,</t>
  </si>
  <si>
    <t>606.7,</t>
  </si>
  <si>
    <t>610.3,</t>
  </si>
  <si>
    <t>(535.3,</t>
  </si>
  <si>
    <t>611.3,</t>
  </si>
  <si>
    <t>(537.9,</t>
  </si>
  <si>
    <t>615.3,</t>
  </si>
  <si>
    <t>(541.7,</t>
  </si>
  <si>
    <t>619.5,</t>
  </si>
  <si>
    <t>(544.7,</t>
  </si>
  <si>
    <t>623.1,</t>
  </si>
  <si>
    <t>(548.1,</t>
  </si>
  <si>
    <t>627.7,</t>
  </si>
  <si>
    <t>(551.3,</t>
  </si>
  <si>
    <t>631.7,</t>
  </si>
  <si>
    <t>(554.5,</t>
  </si>
  <si>
    <t>635.5,</t>
  </si>
  <si>
    <t>(34.5,</t>
  </si>
  <si>
    <t>581.0,</t>
  </si>
  <si>
    <t>(40.0,</t>
  </si>
  <si>
    <t>579.0,</t>
  </si>
  <si>
    <t>(45.2,</t>
  </si>
  <si>
    <t>577.3,</t>
  </si>
  <si>
    <t>(49.7,</t>
  </si>
  <si>
    <t>576.0,</t>
  </si>
  <si>
    <t>(54.2,</t>
  </si>
  <si>
    <t>574.3,</t>
  </si>
  <si>
    <t>(54.5,</t>
  </si>
  <si>
    <t>(59.2,</t>
  </si>
  <si>
    <t>572.3,</t>
  </si>
  <si>
    <t>(64.2,</t>
  </si>
  <si>
    <t>570.3,</t>
  </si>
  <si>
    <t>(69.0,</t>
  </si>
  <si>
    <t>568.8,</t>
  </si>
  <si>
    <t>(74.7,</t>
  </si>
  <si>
    <t>566.5,</t>
  </si>
  <si>
    <t>(79.2,</t>
  </si>
  <si>
    <t>565.0,</t>
  </si>
  <si>
    <t>(83.2,</t>
  </si>
  <si>
    <t>563.3,</t>
  </si>
  <si>
    <t>561.3,</t>
  </si>
  <si>
    <t>(94.0,</t>
  </si>
  <si>
    <t>559.8,</t>
  </si>
  <si>
    <t>(98.5,</t>
  </si>
  <si>
    <t>(103.5,</t>
  </si>
  <si>
    <t>556.3,</t>
  </si>
  <si>
    <t>(108.7,</t>
  </si>
  <si>
    <t>554.0,</t>
  </si>
  <si>
    <t>(113.2,</t>
  </si>
  <si>
    <t>552.0,</t>
  </si>
  <si>
    <t>(117.7,</t>
  </si>
  <si>
    <t>549.5,</t>
  </si>
  <si>
    <t>(123.2,</t>
  </si>
  <si>
    <t>546.5,</t>
  </si>
  <si>
    <t>543.8,</t>
  </si>
  <si>
    <t>(128.0,</t>
  </si>
  <si>
    <t>547.5,</t>
  </si>
  <si>
    <t>(133.2,</t>
  </si>
  <si>
    <t>545.0,</t>
  </si>
  <si>
    <t>(138.2,</t>
  </si>
  <si>
    <t>543.3,</t>
  </si>
  <si>
    <t>(143.5,</t>
  </si>
  <si>
    <t>541.8,</t>
  </si>
  <si>
    <t>(143.7,</t>
  </si>
  <si>
    <t>541.3,</t>
  </si>
  <si>
    <t>(148.2,</t>
  </si>
  <si>
    <t>540.3,</t>
  </si>
  <si>
    <t>(153.0,</t>
  </si>
  <si>
    <t>538.8,</t>
  </si>
  <si>
    <t>(157.0,</t>
  </si>
  <si>
    <t>536.8,</t>
  </si>
  <si>
    <t>534.8,</t>
  </si>
  <si>
    <t>(167.2,</t>
  </si>
  <si>
    <t>532.8,</t>
  </si>
  <si>
    <t>(171.5,</t>
  </si>
  <si>
    <t>531.3,</t>
  </si>
  <si>
    <t>(176.2,</t>
  </si>
  <si>
    <t>528.8,</t>
  </si>
  <si>
    <t>(181.0,</t>
  </si>
  <si>
    <t>526.8,</t>
  </si>
  <si>
    <t>(186.5,</t>
  </si>
  <si>
    <t>525.0,</t>
  </si>
  <si>
    <t>(191.2,</t>
  </si>
  <si>
    <t>523.8,</t>
  </si>
  <si>
    <t>(190.5,</t>
  </si>
  <si>
    <t>520.0,</t>
  </si>
  <si>
    <t>(195.2,</t>
  </si>
  <si>
    <t>517.5,</t>
  </si>
  <si>
    <t>515.0,</t>
  </si>
  <si>
    <t>(205.0,</t>
  </si>
  <si>
    <t>513.8,</t>
  </si>
  <si>
    <t>(204.7,</t>
  </si>
  <si>
    <t>(209.7,</t>
  </si>
  <si>
    <t>510.8,</t>
  </si>
  <si>
    <t>(214.2,</t>
  </si>
  <si>
    <t>509.0,</t>
  </si>
  <si>
    <t>(220.0,</t>
  </si>
  <si>
    <t>506.5,</t>
  </si>
  <si>
    <t>(223.7,</t>
  </si>
  <si>
    <t>504.0,</t>
  </si>
  <si>
    <t>(224.0,</t>
  </si>
  <si>
    <t>(228.7,</t>
  </si>
  <si>
    <t>501.8,</t>
  </si>
  <si>
    <t>(229.0,</t>
  </si>
  <si>
    <t>500.0,</t>
  </si>
  <si>
    <t>(233.7,</t>
  </si>
  <si>
    <t>(237.0,</t>
  </si>
  <si>
    <t>498.0,</t>
  </si>
  <si>
    <t>(237.2,</t>
  </si>
  <si>
    <t>(243.2,</t>
  </si>
  <si>
    <t>495.8,</t>
  </si>
  <si>
    <t>(248.0,</t>
  </si>
  <si>
    <t>494.3,</t>
  </si>
  <si>
    <t>492.3,</t>
  </si>
  <si>
    <t>(252.7,</t>
  </si>
  <si>
    <t>489.8,</t>
  </si>
  <si>
    <t>(262.5,</t>
  </si>
  <si>
    <t>488.5,</t>
  </si>
  <si>
    <t>486.8,</t>
  </si>
  <si>
    <t>(273.0,</t>
  </si>
  <si>
    <t>486.0,</t>
  </si>
  <si>
    <t>(277.2,</t>
  </si>
  <si>
    <t>484.0,</t>
  </si>
  <si>
    <t>(282.0,</t>
  </si>
  <si>
    <t>481.3,</t>
  </si>
  <si>
    <t>(282.2,</t>
  </si>
  <si>
    <t>478.0,</t>
  </si>
  <si>
    <t>(287.0,</t>
  </si>
  <si>
    <t>(291.2,</t>
  </si>
  <si>
    <t>475.3,</t>
  </si>
  <si>
    <t>(296.0,</t>
  </si>
  <si>
    <t>473.5,</t>
  </si>
  <si>
    <t>(300.5,</t>
  </si>
  <si>
    <t>470.5,</t>
  </si>
  <si>
    <t>(305.5,</t>
  </si>
  <si>
    <t>468.5,</t>
  </si>
  <si>
    <t>466.0,</t>
  </si>
  <si>
    <t>(314.5,</t>
  </si>
  <si>
    <t>463.3,</t>
  </si>
  <si>
    <t>461.3,</t>
  </si>
  <si>
    <t>459.3,</t>
  </si>
  <si>
    <t>(327.7,</t>
  </si>
  <si>
    <t>456.8,</t>
  </si>
  <si>
    <t>(332.7,</t>
  </si>
  <si>
    <t>454.8,</t>
  </si>
  <si>
    <t>(337.5,</t>
  </si>
  <si>
    <t>452.0,</t>
  </si>
  <si>
    <t>(341.7,</t>
  </si>
  <si>
    <t>449.5,</t>
  </si>
  <si>
    <t>(346.0,</t>
  </si>
  <si>
    <t>446.8,</t>
  </si>
  <si>
    <t>448.0,</t>
  </si>
  <si>
    <t>445.0,</t>
  </si>
  <si>
    <t>442.5,</t>
  </si>
  <si>
    <t>(360.7,</t>
  </si>
  <si>
    <t>439.3,</t>
  </si>
  <si>
    <t>(365.2,</t>
  </si>
  <si>
    <t>436.5,</t>
  </si>
  <si>
    <t>(369.2,</t>
  </si>
  <si>
    <t>433.5,</t>
  </si>
  <si>
    <t>(373.7,</t>
  </si>
  <si>
    <t>429.8,</t>
  </si>
  <si>
    <t>(377.5,</t>
  </si>
  <si>
    <t>426.5,</t>
  </si>
  <si>
    <t>(382.5,</t>
  </si>
  <si>
    <t>423.8,</t>
  </si>
  <si>
    <t>(383.2,</t>
  </si>
  <si>
    <t>425.8,</t>
  </si>
  <si>
    <t>(388.0,</t>
  </si>
  <si>
    <t>423.0,</t>
  </si>
  <si>
    <t>(391.7,</t>
  </si>
  <si>
    <t>419.3,</t>
  </si>
  <si>
    <t>(395.7,</t>
  </si>
  <si>
    <t>416.3,</t>
  </si>
  <si>
    <t>(399.5,</t>
  </si>
  <si>
    <t>412.3,</t>
  </si>
  <si>
    <t>(403.0,</t>
  </si>
  <si>
    <t>408.0,</t>
  </si>
  <si>
    <t>404.0,</t>
  </si>
  <si>
    <t>(408.5,</t>
  </si>
  <si>
    <t>406.5,</t>
  </si>
  <si>
    <t>(412.0,</t>
  </si>
  <si>
    <t>402.3,</t>
  </si>
  <si>
    <t>(415.5,</t>
  </si>
  <si>
    <t>398.5,</t>
  </si>
  <si>
    <t>(418.7,</t>
  </si>
  <si>
    <t>394.5,</t>
  </si>
  <si>
    <t>(422.7,</t>
  </si>
  <si>
    <t>390.8,</t>
  </si>
  <si>
    <t>(206.5,</t>
  </si>
  <si>
    <t>521.3,</t>
  </si>
  <si>
    <t>(211.0,</t>
  </si>
  <si>
    <t>518.8,</t>
  </si>
  <si>
    <t>(211.5,</t>
  </si>
  <si>
    <t>(215.5,</t>
  </si>
  <si>
    <t>516.8,</t>
  </si>
  <si>
    <t>(221.5,</t>
  </si>
  <si>
    <t>514.0,</t>
  </si>
  <si>
    <t>(225.7,</t>
  </si>
  <si>
    <t>512.8,</t>
  </si>
  <si>
    <t>(230.5,</t>
  </si>
  <si>
    <t>511.0,</t>
  </si>
  <si>
    <t>509.3,</t>
  </si>
  <si>
    <t>(240.5,</t>
  </si>
  <si>
    <t>507.0,</t>
  </si>
  <si>
    <t>(245.5,</t>
  </si>
  <si>
    <t>505.0,</t>
  </si>
  <si>
    <t>(250.2,</t>
  </si>
  <si>
    <t>502.8,</t>
  </si>
  <si>
    <t>(254.7,</t>
  </si>
  <si>
    <t>500.8,</t>
  </si>
  <si>
    <t>498.5,</t>
  </si>
  <si>
    <t>(260.0,</t>
  </si>
  <si>
    <t>498.8,</t>
  </si>
  <si>
    <t>(264.7,</t>
  </si>
  <si>
    <t>497.0,</t>
  </si>
  <si>
    <t>(269.2,</t>
  </si>
  <si>
    <t>494.8,</t>
  </si>
  <si>
    <t>(274.0,</t>
  </si>
  <si>
    <t>493.0,</t>
  </si>
  <si>
    <t>(278.2,</t>
  </si>
  <si>
    <t>491.3,</t>
  </si>
  <si>
    <t>(278.5,</t>
  </si>
  <si>
    <t>(283.7,</t>
  </si>
  <si>
    <t>489.3,</t>
  </si>
  <si>
    <t>(288.5,</t>
  </si>
  <si>
    <t>(288.7,</t>
  </si>
  <si>
    <t>(293.2,</t>
  </si>
  <si>
    <t>484.8,</t>
  </si>
  <si>
    <t>(53.7,</t>
  </si>
  <si>
    <t>591.5,</t>
  </si>
  <si>
    <t>(58.5,</t>
  </si>
  <si>
    <t>589.5,</t>
  </si>
  <si>
    <t>(63.7,</t>
  </si>
  <si>
    <t>587.5,</t>
  </si>
  <si>
    <t>(68.0,</t>
  </si>
  <si>
    <t>585.5,</t>
  </si>
  <si>
    <t>(68.2,</t>
  </si>
  <si>
    <t>(72.5,</t>
  </si>
  <si>
    <t>583.3,</t>
  </si>
  <si>
    <t>(76.5,</t>
  </si>
  <si>
    <t>(77.0,</t>
  </si>
  <si>
    <t>(82.7,</t>
  </si>
  <si>
    <t>578.5,</t>
  </si>
  <si>
    <t>(87.2,</t>
  </si>
  <si>
    <t>577.0,</t>
  </si>
  <si>
    <t>(92.2,</t>
  </si>
  <si>
    <t>575.8,</t>
  </si>
  <si>
    <t>(97.0,</t>
  </si>
  <si>
    <t>574.8,</t>
  </si>
  <si>
    <t>(102.5,</t>
  </si>
  <si>
    <t>(107.7,</t>
  </si>
  <si>
    <t>570.8,</t>
  </si>
  <si>
    <t>(112.2,</t>
  </si>
  <si>
    <t>(112.5,</t>
  </si>
  <si>
    <t>(117.5,</t>
  </si>
  <si>
    <t>567.3,</t>
  </si>
  <si>
    <t>(122.5,</t>
  </si>
  <si>
    <t>565.3,</t>
  </si>
  <si>
    <t>(127.5,</t>
  </si>
  <si>
    <t>563.0,</t>
  </si>
  <si>
    <t>(127.7,</t>
  </si>
  <si>
    <t>561.0,</t>
  </si>
  <si>
    <t>(137.5,</t>
  </si>
  <si>
    <t>560.0,</t>
  </si>
  <si>
    <t>(19.5,</t>
  </si>
  <si>
    <t>603.5,</t>
  </si>
  <si>
    <t>(24.5,</t>
  </si>
  <si>
    <t>601.8,</t>
  </si>
  <si>
    <t>(29.0,</t>
  </si>
  <si>
    <t>599.8,</t>
  </si>
  <si>
    <t>(34.7,</t>
  </si>
  <si>
    <t>597.5,</t>
  </si>
  <si>
    <t>(39.0,</t>
  </si>
  <si>
    <t>596.0,</t>
  </si>
  <si>
    <t>(43.5,</t>
  </si>
  <si>
    <t>594.0,</t>
  </si>
  <si>
    <t>(48.5,</t>
  </si>
  <si>
    <t>592.3,</t>
  </si>
  <si>
    <t>(53.0,</t>
  </si>
  <si>
    <t>590.8,</t>
  </si>
  <si>
    <t>(9.2,</t>
  </si>
  <si>
    <t>509.5,</t>
  </si>
  <si>
    <t>(13.5,</t>
  </si>
  <si>
    <t>506.8,</t>
  </si>
  <si>
    <t>(15.5,</t>
  </si>
  <si>
    <t>508.0,</t>
  </si>
  <si>
    <t>(24.7,</t>
  </si>
  <si>
    <t>505.5,</t>
  </si>
  <si>
    <t>(28.7,</t>
  </si>
  <si>
    <t>(33.5,</t>
  </si>
  <si>
    <t>(37.7,</t>
  </si>
  <si>
    <t>(41.7,</t>
  </si>
  <si>
    <t>494.5,</t>
  </si>
  <si>
    <t>(46.5,</t>
  </si>
  <si>
    <t>492.0,</t>
  </si>
  <si>
    <t>(50.5,</t>
  </si>
  <si>
    <t>489.0,</t>
  </si>
  <si>
    <t>(55.2,</t>
  </si>
  <si>
    <t>486.3,</t>
  </si>
  <si>
    <t>(59.7,</t>
  </si>
  <si>
    <t>483.3,</t>
  </si>
  <si>
    <t>(64.0,</t>
  </si>
  <si>
    <t>480.3,</t>
  </si>
  <si>
    <t>(69.5,</t>
  </si>
  <si>
    <t>477.3,</t>
  </si>
  <si>
    <t>477.5,</t>
  </si>
  <si>
    <t>(73.2,</t>
  </si>
  <si>
    <t>474.5,</t>
  </si>
  <si>
    <t>(77.5,</t>
  </si>
  <si>
    <t>471.5,</t>
  </si>
  <si>
    <t>(81.5,</t>
  </si>
  <si>
    <t>468.8,</t>
  </si>
  <si>
    <t>(86.7,</t>
  </si>
  <si>
    <t>(91.0,</t>
  </si>
  <si>
    <t>(95.2,</t>
  </si>
  <si>
    <t>460.8,</t>
  </si>
  <si>
    <t>(99.7,</t>
  </si>
  <si>
    <t>458.3,</t>
  </si>
  <si>
    <t>(105.0,</t>
  </si>
  <si>
    <t>455.8,</t>
  </si>
  <si>
    <t>(109.5,</t>
  </si>
  <si>
    <t>453.5,</t>
  </si>
  <si>
    <t>(113.5,</t>
  </si>
  <si>
    <t>450.5,</t>
  </si>
  <si>
    <t>(118.2,</t>
  </si>
  <si>
    <t>447.3,</t>
  </si>
  <si>
    <t>(123.0,</t>
  </si>
  <si>
    <t>444.3,</t>
  </si>
  <si>
    <t>442.3,</t>
  </si>
  <si>
    <t>439.8,</t>
  </si>
  <si>
    <t>(136.5,</t>
  </si>
  <si>
    <t>436.8,</t>
  </si>
  <si>
    <t>(141.2,</t>
  </si>
  <si>
    <t>434.5,</t>
  </si>
  <si>
    <t>431.5,</t>
  </si>
  <si>
    <t>(146.0,</t>
  </si>
  <si>
    <t>432.0,</t>
  </si>
  <si>
    <t>(150.7,</t>
  </si>
  <si>
    <t>429.3,</t>
  </si>
  <si>
    <t>(154.5,</t>
  </si>
  <si>
    <t>427.0,</t>
  </si>
  <si>
    <t>(159.2,</t>
  </si>
  <si>
    <t>423.5,</t>
  </si>
  <si>
    <t>(163.5,</t>
  </si>
  <si>
    <t>421.5,</t>
  </si>
  <si>
    <t>(168.5,</t>
  </si>
  <si>
    <t>418.5,</t>
  </si>
  <si>
    <t>(173.2,</t>
  </si>
  <si>
    <t>(177.2,</t>
  </si>
  <si>
    <t>413.8,</t>
  </si>
  <si>
    <t>(176.0,</t>
  </si>
  <si>
    <t>419.5,</t>
  </si>
  <si>
    <t>(180.0,</t>
  </si>
  <si>
    <t>417.3,</t>
  </si>
  <si>
    <t>(184.5,</t>
  </si>
  <si>
    <t>414.8,</t>
  </si>
  <si>
    <t>(187.7,</t>
  </si>
  <si>
    <t>413.0,</t>
  </si>
  <si>
    <t>(110.2,</t>
  </si>
  <si>
    <t>259.3,</t>
  </si>
  <si>
    <t>165.0)</t>
  </si>
  <si>
    <t>(114.0,</t>
  </si>
  <si>
    <t>257.0,</t>
  </si>
  <si>
    <t>(114.2,</t>
  </si>
  <si>
    <t>(119.0,</t>
  </si>
  <si>
    <t>253.8,</t>
  </si>
  <si>
    <t>(119.2,</t>
  </si>
  <si>
    <t>250.8,</t>
  </si>
  <si>
    <t>248.0,</t>
  </si>
  <si>
    <t>(133.0,</t>
  </si>
  <si>
    <t>244.3,</t>
  </si>
  <si>
    <t>242.5,</t>
  </si>
  <si>
    <t>(141.7,</t>
  </si>
  <si>
    <t>239.8,</t>
  </si>
  <si>
    <t>237.5,</t>
  </si>
  <si>
    <t>234.8,</t>
  </si>
  <si>
    <t>(155.0,</t>
  </si>
  <si>
    <t>232.0,</t>
  </si>
  <si>
    <t>(155.2,</t>
  </si>
  <si>
    <t>(160.0,</t>
  </si>
  <si>
    <t>230.0,</t>
  </si>
  <si>
    <t>(164.2,</t>
  </si>
  <si>
    <t>226.8,</t>
  </si>
  <si>
    <t>(169.2,</t>
  </si>
  <si>
    <t>224.8,</t>
  </si>
  <si>
    <t>225.0,</t>
  </si>
  <si>
    <t>(173.5,</t>
  </si>
  <si>
    <t>223.3,</t>
  </si>
  <si>
    <t>(56.2,</t>
  </si>
  <si>
    <t>188.0)</t>
  </si>
  <si>
    <t>(60.2,</t>
  </si>
  <si>
    <t>506.0,</t>
  </si>
  <si>
    <t>(64.7,</t>
  </si>
  <si>
    <t>503.0,</t>
  </si>
  <si>
    <t>(69.7,</t>
  </si>
  <si>
    <t>500.3,</t>
  </si>
  <si>
    <t>(73.7,</t>
  </si>
  <si>
    <t>497.3,</t>
  </si>
  <si>
    <t>(78.5,</t>
  </si>
  <si>
    <t>493.8,</t>
  </si>
  <si>
    <t>(82.5,</t>
  </si>
  <si>
    <t>491.5,</t>
  </si>
  <si>
    <t>488.8,</t>
  </si>
  <si>
    <t>(96.2,</t>
  </si>
  <si>
    <t>483.5,</t>
  </si>
  <si>
    <t>(101.5,</t>
  </si>
  <si>
    <t>480.8,</t>
  </si>
  <si>
    <t>(105.7,</t>
  </si>
  <si>
    <t>478.3,</t>
  </si>
  <si>
    <t>(106.0,</t>
  </si>
  <si>
    <t>(111.0,</t>
  </si>
  <si>
    <t>(115.5,</t>
  </si>
  <si>
    <t>472.8,</t>
  </si>
  <si>
    <t>(119.7,</t>
  </si>
  <si>
    <t>470.3,</t>
  </si>
  <si>
    <t>468.3,</t>
  </si>
  <si>
    <t>(125.5,</t>
  </si>
  <si>
    <t>470.8,</t>
  </si>
  <si>
    <t>(129.7,</t>
  </si>
  <si>
    <t>468.0,</t>
  </si>
  <si>
    <t>(134.7,</t>
  </si>
  <si>
    <t>465.5,</t>
  </si>
  <si>
    <t>(244.2,</t>
  </si>
  <si>
    <t>221.0)</t>
  </si>
  <si>
    <t>(247.5,</t>
  </si>
  <si>
    <t>(251.2,</t>
  </si>
  <si>
    <t>(254.2,</t>
  </si>
  <si>
    <t>556.5,</t>
  </si>
  <si>
    <t>(257.0,</t>
  </si>
  <si>
    <t>560.5,</t>
  </si>
  <si>
    <t>(260.7,</t>
  </si>
  <si>
    <t>564.5,</t>
  </si>
  <si>
    <t>(264.0,</t>
  </si>
  <si>
    <t>(754.2,</t>
  </si>
  <si>
    <t>437.5,</t>
  </si>
  <si>
    <t>79.0)</t>
  </si>
  <si>
    <t>(751.5,</t>
  </si>
  <si>
    <t>443.3,</t>
  </si>
  <si>
    <t>(748.0,</t>
  </si>
  <si>
    <t>447.5,</t>
  </si>
  <si>
    <t>(745.8,</t>
  </si>
  <si>
    <t>(742.8,</t>
  </si>
  <si>
    <t>(739.5,</t>
  </si>
  <si>
    <t>461.0,</t>
  </si>
  <si>
    <t>(736.8,</t>
  </si>
  <si>
    <t>465.0,</t>
  </si>
  <si>
    <t>(733.8,</t>
  </si>
  <si>
    <t>470.0,</t>
  </si>
  <si>
    <t>(731.2,</t>
  </si>
  <si>
    <t>474.8,</t>
  </si>
  <si>
    <t>(727.8,</t>
  </si>
  <si>
    <t>479.3,</t>
  </si>
  <si>
    <t>(724.5,</t>
  </si>
  <si>
    <t>483.0,</t>
  </si>
  <si>
    <t>(722.5,</t>
  </si>
  <si>
    <t>487.5,</t>
  </si>
  <si>
    <t>(719.5,</t>
  </si>
  <si>
    <t>492.8,</t>
  </si>
  <si>
    <t>(713.2,</t>
  </si>
  <si>
    <t>501.0,</t>
  </si>
  <si>
    <t>(710.5,</t>
  </si>
  <si>
    <t>(708.2,</t>
  </si>
  <si>
    <t>510.0,</t>
  </si>
  <si>
    <t>(705.8,</t>
  </si>
  <si>
    <t>514.5,</t>
  </si>
  <si>
    <t>84.0)</t>
  </si>
  <si>
    <t>(703.2,</t>
  </si>
  <si>
    <t>518.5,</t>
  </si>
  <si>
    <t>(700.0,</t>
  </si>
  <si>
    <t>523.5,</t>
  </si>
  <si>
    <t>(697.5,</t>
  </si>
  <si>
    <t>527.8,</t>
  </si>
  <si>
    <t>531.8,</t>
  </si>
  <si>
    <t>(691.5,</t>
  </si>
  <si>
    <t>536.3,</t>
  </si>
  <si>
    <t>(688.8,</t>
  </si>
  <si>
    <t>(685.8,</t>
  </si>
  <si>
    <t>544.8,</t>
  </si>
  <si>
    <t>549.3,</t>
  </si>
  <si>
    <t>(679.8,</t>
  </si>
  <si>
    <t>553.5,</t>
  </si>
  <si>
    <t>(677.2,</t>
  </si>
  <si>
    <t>558.5,</t>
  </si>
  <si>
    <t>(673.8,</t>
  </si>
  <si>
    <t>(670.8,</t>
  </si>
  <si>
    <t>(667.5,</t>
  </si>
  <si>
    <t>571.3,</t>
  </si>
  <si>
    <t>(664.8,</t>
  </si>
  <si>
    <t>580.3,</t>
  </si>
  <si>
    <t>(659.5,</t>
  </si>
  <si>
    <t>585.3,</t>
  </si>
  <si>
    <t>(656.2,</t>
  </si>
  <si>
    <t>589.3,</t>
  </si>
  <si>
    <t>(652.5,</t>
  </si>
  <si>
    <t>593.0,</t>
  </si>
  <si>
    <t>597.3,</t>
  </si>
  <si>
    <t>(646.5,</t>
  </si>
  <si>
    <t>601.0,</t>
  </si>
  <si>
    <t>(644.5,</t>
  </si>
  <si>
    <t>598.0,</t>
  </si>
  <si>
    <t>103.0)</t>
  </si>
  <si>
    <t>(641.0,</t>
  </si>
  <si>
    <t>601.5,</t>
  </si>
  <si>
    <t>(637.8,</t>
  </si>
  <si>
    <t>605.8,</t>
  </si>
  <si>
    <t>(634.0,</t>
  </si>
  <si>
    <t>(630.2,</t>
  </si>
  <si>
    <t>613.3,</t>
  </si>
  <si>
    <t>(627.0,</t>
  </si>
  <si>
    <t>617.3,</t>
  </si>
  <si>
    <t>621.3,</t>
  </si>
  <si>
    <t>(619.2,</t>
  </si>
  <si>
    <t>625.3,</t>
  </si>
  <si>
    <t>(616.0,</t>
  </si>
  <si>
    <t>629.0,</t>
  </si>
  <si>
    <t>(612.2,</t>
  </si>
  <si>
    <t>633.3,</t>
  </si>
  <si>
    <t>(608.5,</t>
  </si>
  <si>
    <t>636.8,</t>
  </si>
  <si>
    <t>(605.2,</t>
  </si>
  <si>
    <t>641.0,</t>
  </si>
  <si>
    <t>(591.0,</t>
  </si>
  <si>
    <t>619.3,</t>
  </si>
  <si>
    <t>(587.8,</t>
  </si>
  <si>
    <t>624.3,</t>
  </si>
  <si>
    <t>(584.0,</t>
  </si>
  <si>
    <t>627.8,</t>
  </si>
  <si>
    <t>(580.8,</t>
  </si>
  <si>
    <t>632.5,</t>
  </si>
  <si>
    <t>703.5,</t>
  </si>
  <si>
    <t>115.0)</t>
  </si>
  <si>
    <t>(516.2,</t>
  </si>
  <si>
    <t>699.5,</t>
  </si>
  <si>
    <t>(519.8,</t>
  </si>
  <si>
    <t>695.0,</t>
  </si>
  <si>
    <t>(519.5,</t>
  </si>
  <si>
    <t>691.5,</t>
  </si>
  <si>
    <t>(527.2,</t>
  </si>
  <si>
    <t>687.8,</t>
  </si>
  <si>
    <t>(530.8,</t>
  </si>
  <si>
    <t>684.0,</t>
  </si>
  <si>
    <t>680.3,</t>
  </si>
  <si>
    <t>680.5,</t>
  </si>
  <si>
    <t>(538.2,</t>
  </si>
  <si>
    <t>676.5,</t>
  </si>
  <si>
    <t>(541.8,</t>
  </si>
  <si>
    <t>673.0,</t>
  </si>
  <si>
    <t>(545.5,</t>
  </si>
  <si>
    <t>669.3,</t>
  </si>
  <si>
    <t>(549.0,</t>
  </si>
  <si>
    <t>(549.2,</t>
  </si>
  <si>
    <t>661.5,</t>
  </si>
  <si>
    <t>(556.2,</t>
  </si>
  <si>
    <t>658.0,</t>
  </si>
  <si>
    <t>112.0)</t>
  </si>
  <si>
    <t>(560.0,</t>
  </si>
  <si>
    <t>653.3,</t>
  </si>
  <si>
    <t>(562.8,</t>
  </si>
  <si>
    <t>649.5,</t>
  </si>
  <si>
    <t>(565.5,</t>
  </si>
  <si>
    <t>645.8,</t>
  </si>
  <si>
    <t>641.3,</t>
  </si>
  <si>
    <t>(572.8,</t>
  </si>
  <si>
    <t>637.5,</t>
  </si>
  <si>
    <t>(576.2,</t>
  </si>
  <si>
    <t>634.3,</t>
  </si>
  <si>
    <t>(580.0,</t>
  </si>
  <si>
    <t>629.5,</t>
  </si>
  <si>
    <t>(583.5,</t>
  </si>
  <si>
    <t>625.8,</t>
  </si>
  <si>
    <t>(587.5,</t>
  </si>
  <si>
    <t>623.3,</t>
  </si>
  <si>
    <t>(592.0,</t>
  </si>
  <si>
    <t>619.8,</t>
  </si>
  <si>
    <t>(595.8,</t>
  </si>
  <si>
    <t>(776.0,</t>
  </si>
  <si>
    <t>367.5,</t>
  </si>
  <si>
    <t>(780.8,</t>
  </si>
  <si>
    <t>370.7,</t>
  </si>
  <si>
    <t>(784.6,</t>
  </si>
  <si>
    <t>373.5,</t>
  </si>
  <si>
    <t>(785.0,</t>
  </si>
  <si>
    <t>(789.2,</t>
  </si>
  <si>
    <t>377.3,</t>
  </si>
  <si>
    <t>(793.6,</t>
  </si>
  <si>
    <t>380.1,</t>
  </si>
  <si>
    <t>(798.0,</t>
  </si>
  <si>
    <t>383.7,</t>
  </si>
  <si>
    <t>(803.0,</t>
  </si>
  <si>
    <t>386.1,</t>
  </si>
  <si>
    <t>(807.2,</t>
  </si>
  <si>
    <t>388.9,</t>
  </si>
  <si>
    <t>(811.4,</t>
  </si>
  <si>
    <t>392.1,</t>
  </si>
  <si>
    <t>(815.4,</t>
  </si>
  <si>
    <t>(815.8,</t>
  </si>
  <si>
    <t>(820.6,</t>
  </si>
  <si>
    <t>397.9,</t>
  </si>
  <si>
    <t>(824.4,</t>
  </si>
  <si>
    <t>400.3,</t>
  </si>
  <si>
    <t>(829.8,</t>
  </si>
  <si>
    <t>404.3,</t>
  </si>
  <si>
    <t>(834.4,</t>
  </si>
  <si>
    <t>406.7,</t>
  </si>
  <si>
    <t>(838.0,</t>
  </si>
  <si>
    <t>410.1,</t>
  </si>
  <si>
    <t>(842.6,</t>
  </si>
  <si>
    <t>413.7,</t>
  </si>
  <si>
    <t>(846.2,</t>
  </si>
  <si>
    <t>416.7,</t>
  </si>
  <si>
    <t>(850.8,</t>
  </si>
  <si>
    <t>420.1,</t>
  </si>
  <si>
    <t>(854.8,</t>
  </si>
  <si>
    <t>423.3,</t>
  </si>
  <si>
    <t>(782.4,</t>
  </si>
  <si>
    <t>362.1,</t>
  </si>
  <si>
    <t>(786.8,</t>
  </si>
  <si>
    <t>364.9,</t>
  </si>
  <si>
    <t>(791.4,</t>
  </si>
  <si>
    <t>367.9,</t>
  </si>
  <si>
    <t>(795.2,</t>
  </si>
  <si>
    <t>370.9,</t>
  </si>
  <si>
    <t>(799.8,</t>
  </si>
  <si>
    <t>373.9,</t>
  </si>
  <si>
    <t>(803.8,</t>
  </si>
  <si>
    <t>375.9,</t>
  </si>
  <si>
    <t>(808.0,</t>
  </si>
  <si>
    <t>378.9,</t>
  </si>
  <si>
    <t>(812.8,</t>
  </si>
  <si>
    <t>382.5,</t>
  </si>
  <si>
    <t>(817.4,</t>
  </si>
  <si>
    <t>385.7,</t>
  </si>
  <si>
    <t>(792.8,</t>
  </si>
  <si>
    <t>361.1,</t>
  </si>
  <si>
    <t>(797.0,</t>
  </si>
  <si>
    <t>365.3,</t>
  </si>
  <si>
    <t>(800.6,</t>
  </si>
  <si>
    <t>367.7,</t>
  </si>
  <si>
    <t>(804.6,</t>
  </si>
  <si>
    <t>370.5,</t>
  </si>
  <si>
    <t>(804.8,</t>
  </si>
  <si>
    <t>(809.6,</t>
  </si>
  <si>
    <t>373.7,</t>
  </si>
  <si>
    <t>(814.8,</t>
  </si>
  <si>
    <t>377.1,</t>
  </si>
  <si>
    <t>(819.4,</t>
  </si>
  <si>
    <t>380.3,</t>
  </si>
  <si>
    <t>(823.2,</t>
  </si>
  <si>
    <t>382.9,</t>
  </si>
  <si>
    <t>(827.6,</t>
  </si>
  <si>
    <t>(832.4,</t>
  </si>
  <si>
    <t>(836.6,</t>
  </si>
  <si>
    <t>(841.2,</t>
  </si>
  <si>
    <t>394.9,</t>
  </si>
  <si>
    <t>(845.2,</t>
  </si>
  <si>
    <t>(849.6,</t>
  </si>
  <si>
    <t>401.3,</t>
  </si>
  <si>
    <t>(854.0,</t>
  </si>
  <si>
    <t>404.1,</t>
  </si>
  <si>
    <t>(858.4,</t>
  </si>
  <si>
    <t>407.3,</t>
  </si>
  <si>
    <t>(862.4,</t>
  </si>
  <si>
    <t>410.9,</t>
  </si>
  <si>
    <t>(867.6,</t>
  </si>
  <si>
    <t>413.5,</t>
  </si>
  <si>
    <t>(849.8,</t>
  </si>
  <si>
    <t>401.5,</t>
  </si>
  <si>
    <t>110.0)</t>
  </si>
  <si>
    <t>(853.8,</t>
  </si>
  <si>
    <t>404.9,</t>
  </si>
  <si>
    <t>(854.2,</t>
  </si>
  <si>
    <t>405.1,</t>
  </si>
  <si>
    <t>(857.4,</t>
  </si>
  <si>
    <t>407.9,</t>
  </si>
  <si>
    <t>(857.8,</t>
  </si>
  <si>
    <t>(862.8,</t>
  </si>
  <si>
    <t>411.3,</t>
  </si>
  <si>
    <t>(863.0,</t>
  </si>
  <si>
    <t>(867.0,</t>
  </si>
  <si>
    <t>414.1,</t>
  </si>
  <si>
    <t>(871.8,</t>
  </si>
  <si>
    <t>417.1,</t>
  </si>
  <si>
    <t>(875.6,</t>
  </si>
  <si>
    <t>420.5,</t>
  </si>
  <si>
    <t>(880.4,</t>
  </si>
  <si>
    <t>423.7,</t>
  </si>
  <si>
    <t>(884.6,</t>
  </si>
  <si>
    <t>426.7,</t>
  </si>
  <si>
    <t>(888.6,</t>
  </si>
  <si>
    <t>429.9,</t>
  </si>
  <si>
    <t>(892.8,</t>
  </si>
  <si>
    <t>432.7,</t>
  </si>
  <si>
    <t>(893.2,</t>
  </si>
  <si>
    <t>433.1,</t>
  </si>
  <si>
    <t>(897.2,</t>
  </si>
  <si>
    <t>436.3,</t>
  </si>
  <si>
    <t>(901.6,</t>
  </si>
  <si>
    <t>(906.0,</t>
  </si>
  <si>
    <t>442.7,</t>
  </si>
  <si>
    <t>(910.0,</t>
  </si>
  <si>
    <t>446.1,</t>
  </si>
  <si>
    <t>(914.0,</t>
  </si>
  <si>
    <t>449.3,</t>
  </si>
  <si>
    <t>(918.0,</t>
  </si>
  <si>
    <t>452.9,</t>
  </si>
  <si>
    <t>(922.8,</t>
  </si>
  <si>
    <t>456.1,</t>
  </si>
  <si>
    <t>(927.0,</t>
  </si>
  <si>
    <t>459.6,</t>
  </si>
  <si>
    <t>(931.4,</t>
  </si>
  <si>
    <t>462.6,</t>
  </si>
  <si>
    <t>(935.6,</t>
  </si>
  <si>
    <t>465.4,</t>
  </si>
  <si>
    <t>(940.0,</t>
  </si>
  <si>
    <t>468.6,</t>
  </si>
  <si>
    <t>(943.8,</t>
  </si>
  <si>
    <t>471.2,</t>
  </si>
  <si>
    <t>(948.6,</t>
  </si>
  <si>
    <t>474.6,</t>
  </si>
  <si>
    <t>(838.9,</t>
  </si>
  <si>
    <t>401.9,</t>
  </si>
  <si>
    <t>(843.5,</t>
  </si>
  <si>
    <t>(848.1,</t>
  </si>
  <si>
    <t>408.7,</t>
  </si>
  <si>
    <t>(851.9,</t>
  </si>
  <si>
    <t>411.1,</t>
  </si>
  <si>
    <t>(856.9,</t>
  </si>
  <si>
    <t>414.9,</t>
  </si>
  <si>
    <t>(860.5,</t>
  </si>
  <si>
    <t>417.5,</t>
  </si>
  <si>
    <t>(865.3,</t>
  </si>
  <si>
    <t>(869.3,</t>
  </si>
  <si>
    <t>(873.9,</t>
  </si>
  <si>
    <t>427.3,</t>
  </si>
  <si>
    <t>(874.1,</t>
  </si>
  <si>
    <t>427.7,</t>
  </si>
  <si>
    <t>(878.9,</t>
  </si>
  <si>
    <t>430.1,</t>
  </si>
  <si>
    <t>(882.7,</t>
  </si>
  <si>
    <t>(886.3,</t>
  </si>
  <si>
    <t>(891.3,</t>
  </si>
  <si>
    <t>439.5,</t>
  </si>
  <si>
    <t>(895.6,</t>
  </si>
  <si>
    <t>444.1,</t>
  </si>
  <si>
    <t>(899.0,</t>
  </si>
  <si>
    <t>446.7,</t>
  </si>
  <si>
    <t>(871.4,</t>
  </si>
  <si>
    <t>437.1,</t>
  </si>
  <si>
    <t>(876.0,</t>
  </si>
  <si>
    <t>440.3,</t>
  </si>
  <si>
    <t>(879.6,</t>
  </si>
  <si>
    <t>443.5,</t>
  </si>
  <si>
    <t>(889.2,</t>
  </si>
  <si>
    <t>449.7,</t>
  </si>
  <si>
    <t>(889.0,</t>
  </si>
  <si>
    <t>(893.0,</t>
  </si>
  <si>
    <t>452.7,</t>
  </si>
  <si>
    <t>(897.0,</t>
  </si>
  <si>
    <t>456.3,</t>
  </si>
  <si>
    <t>(901.2,</t>
  </si>
  <si>
    <t>(906.4,</t>
  </si>
  <si>
    <t>462.5,</t>
  </si>
  <si>
    <t>(910.6,</t>
  </si>
  <si>
    <t>464.7,</t>
  </si>
  <si>
    <t>(915.2,</t>
  </si>
  <si>
    <t>467.7,</t>
  </si>
  <si>
    <t>(919.6,</t>
  </si>
  <si>
    <t>471.1,</t>
  </si>
  <si>
    <t>(923.6,</t>
  </si>
  <si>
    <t>474.3,</t>
  </si>
  <si>
    <t>(928.0,</t>
  </si>
  <si>
    <t>(932.0,</t>
  </si>
  <si>
    <t>480.9,</t>
  </si>
  <si>
    <t>337.3,</t>
  </si>
  <si>
    <t>(573.3,</t>
  </si>
  <si>
    <t>333.6,</t>
  </si>
  <si>
    <t>(576.5,</t>
  </si>
  <si>
    <t>329.3,</t>
  </si>
  <si>
    <t>324.8,</t>
  </si>
  <si>
    <t>320.1,</t>
  </si>
  <si>
    <t>(586.8,</t>
  </si>
  <si>
    <t>316.3,</t>
  </si>
  <si>
    <t>312.1,</t>
  </si>
  <si>
    <t>(593.0,</t>
  </si>
  <si>
    <t>308.1,</t>
  </si>
  <si>
    <t>(593.3,</t>
  </si>
  <si>
    <t>304.3,</t>
  </si>
  <si>
    <t>(598.5,</t>
  </si>
  <si>
    <t>300.3,</t>
  </si>
  <si>
    <t>(598.8,</t>
  </si>
  <si>
    <t>296.1,</t>
  </si>
  <si>
    <t>(606.0,</t>
  </si>
  <si>
    <t>292.6,</t>
  </si>
  <si>
    <t>(609.3,</t>
  </si>
  <si>
    <t>288.1,</t>
  </si>
  <si>
    <t>(609.5,</t>
  </si>
  <si>
    <t>(612.5,</t>
  </si>
  <si>
    <t>283.8,</t>
  </si>
  <si>
    <t>(615.3,</t>
  </si>
  <si>
    <t>279.3,</t>
  </si>
  <si>
    <t>(617.8,</t>
  </si>
  <si>
    <t>275.8,</t>
  </si>
  <si>
    <t>(621.0,</t>
  </si>
  <si>
    <t>271.3,</t>
  </si>
  <si>
    <t>(624.3,</t>
  </si>
  <si>
    <t>267.3,</t>
  </si>
  <si>
    <t>(627.5,</t>
  </si>
  <si>
    <t>263.1,</t>
  </si>
  <si>
    <t>(627.8,</t>
  </si>
  <si>
    <t>258.6,</t>
  </si>
  <si>
    <t>254.3,</t>
  </si>
  <si>
    <t>(637.0,</t>
  </si>
  <si>
    <t>(639.8,</t>
  </si>
  <si>
    <t>246.3,</t>
  </si>
  <si>
    <t>(642.8,</t>
  </si>
  <si>
    <t>242.3,</t>
  </si>
  <si>
    <t>(643.3,</t>
  </si>
  <si>
    <t>(645.8,</t>
  </si>
  <si>
    <t>237.6,</t>
  </si>
  <si>
    <t>(646.0,</t>
  </si>
  <si>
    <t>(649.5,</t>
  </si>
  <si>
    <t>233.1,</t>
  </si>
  <si>
    <t>(537.8,</t>
  </si>
  <si>
    <t>285.8,</t>
  </si>
  <si>
    <t>289.6,</t>
  </si>
  <si>
    <t>292.8,</t>
  </si>
  <si>
    <t>295.3,</t>
  </si>
  <si>
    <t>(556.3,</t>
  </si>
  <si>
    <t>298.6,</t>
  </si>
  <si>
    <t>302.1,</t>
  </si>
  <si>
    <t>305.3,</t>
  </si>
  <si>
    <t>(567.8,</t>
  </si>
  <si>
    <t>309.1,</t>
  </si>
  <si>
    <t>(571.5,</t>
  </si>
  <si>
    <t>312.3,</t>
  </si>
  <si>
    <t>(575.8,</t>
  </si>
  <si>
    <t>316.1,</t>
  </si>
  <si>
    <t>(579.8,</t>
  </si>
  <si>
    <t>319.3,</t>
  </si>
  <si>
    <t>323.1,</t>
  </si>
  <si>
    <t>(587.0,</t>
  </si>
  <si>
    <t>325.8,</t>
  </si>
  <si>
    <t>(592.3,</t>
  </si>
  <si>
    <t>328.8,</t>
  </si>
  <si>
    <t>332.3,</t>
  </si>
  <si>
    <t>336.1,</t>
  </si>
  <si>
    <t>339.8,</t>
  </si>
  <si>
    <t>(607.8,</t>
  </si>
  <si>
    <t>343.3,</t>
  </si>
  <si>
    <t>(611.3,</t>
  </si>
  <si>
    <t>347.1,</t>
  </si>
  <si>
    <t>(615.8,</t>
  </si>
  <si>
    <t>350.6,</t>
  </si>
  <si>
    <t>354.1,</t>
  </si>
  <si>
    <t>(622.8,</t>
  </si>
  <si>
    <t>357.3,</t>
  </si>
  <si>
    <t>(627.3,</t>
  </si>
  <si>
    <t>(631.5,</t>
  </si>
  <si>
    <t>364.1,</t>
  </si>
  <si>
    <t>(635.0,</t>
  </si>
  <si>
    <t>367.3,</t>
  </si>
  <si>
    <t>370.6,</t>
  </si>
  <si>
    <t>(643.8,</t>
  </si>
  <si>
    <t>373.8,</t>
  </si>
  <si>
    <t>377.8,</t>
  </si>
  <si>
    <t>(653.0,</t>
  </si>
  <si>
    <t>(654.8,</t>
  </si>
  <si>
    <t>(658.5,</t>
  </si>
  <si>
    <t>380.6,</t>
  </si>
  <si>
    <t>(662.8,</t>
  </si>
  <si>
    <t>383.8,</t>
  </si>
  <si>
    <t>(667.3,</t>
  </si>
  <si>
    <t>387.1,</t>
  </si>
  <si>
    <t>(671.0,</t>
  </si>
  <si>
    <t>390.3,</t>
  </si>
  <si>
    <t>(675.8,</t>
  </si>
  <si>
    <t>393.3,</t>
  </si>
  <si>
    <t>(679.5,</t>
  </si>
  <si>
    <t>396.6,</t>
  </si>
  <si>
    <t>(683.0,</t>
  </si>
  <si>
    <t>399.6,</t>
  </si>
  <si>
    <t>(687.5,</t>
  </si>
  <si>
    <t>403.6,</t>
  </si>
  <si>
    <t>(549.8,</t>
  </si>
  <si>
    <t>305.6,</t>
  </si>
  <si>
    <t>(553.5,</t>
  </si>
  <si>
    <t>308.8,</t>
  </si>
  <si>
    <t>(554.0,</t>
  </si>
  <si>
    <t>311.8,</t>
  </si>
  <si>
    <t>315.1,</t>
  </si>
  <si>
    <t>318.3,</t>
  </si>
  <si>
    <t>322.3,</t>
  </si>
  <si>
    <t>239.6,</t>
  </si>
  <si>
    <t>(478.0,</t>
  </si>
  <si>
    <t>242.8,</t>
  </si>
  <si>
    <t>(478.8,</t>
  </si>
  <si>
    <t>243.6,</t>
  </si>
  <si>
    <t>(482.0,</t>
  </si>
  <si>
    <t>246.8,</t>
  </si>
  <si>
    <t>250.1,</t>
  </si>
  <si>
    <t>(490.0,</t>
  </si>
  <si>
    <t>253.6,</t>
  </si>
  <si>
    <t>(490.8,</t>
  </si>
  <si>
    <t>(493.5,</t>
  </si>
  <si>
    <t>256.8,</t>
  </si>
  <si>
    <t>(623.8,</t>
  </si>
  <si>
    <t>505.3,</t>
  </si>
  <si>
    <t>(624.0,</t>
  </si>
  <si>
    <t>(626.8,</t>
  </si>
  <si>
    <t>509.1,</t>
  </si>
  <si>
    <t>nmq</t>
  </si>
  <si>
    <t>(630.3,</t>
  </si>
  <si>
    <t>513.3,</t>
  </si>
  <si>
    <t>(633.5,</t>
  </si>
  <si>
    <t>521.6,</t>
  </si>
  <si>
    <t>525.8,</t>
  </si>
  <si>
    <t>(643.5,</t>
  </si>
  <si>
    <t>530.1,</t>
  </si>
  <si>
    <t>(646.8,</t>
  </si>
  <si>
    <t>534.3,</t>
  </si>
  <si>
    <t>(650.5,</t>
  </si>
  <si>
    <t>539.8,</t>
  </si>
  <si>
    <t>(653.3,</t>
  </si>
  <si>
    <t>542.8,</t>
  </si>
  <si>
    <t>(657.0,</t>
  </si>
  <si>
    <t>546.6,</t>
  </si>
  <si>
    <t>(660.0,</t>
  </si>
  <si>
    <t>551.1,</t>
  </si>
  <si>
    <t>(657.8,</t>
  </si>
  <si>
    <t>554.3,</t>
  </si>
  <si>
    <t>(661.3,</t>
  </si>
  <si>
    <t>557.8,</t>
  </si>
  <si>
    <t>(665.0,</t>
  </si>
  <si>
    <t>561.8,</t>
  </si>
  <si>
    <t>(668.0,</t>
  </si>
  <si>
    <t>(671.8,</t>
  </si>
  <si>
    <t>569.6,</t>
  </si>
  <si>
    <t>(675.0,</t>
  </si>
  <si>
    <t>(678.3,</t>
  </si>
  <si>
    <t>577.6,</t>
  </si>
  <si>
    <t>(681.3,</t>
  </si>
  <si>
    <t>581.1,</t>
  </si>
  <si>
    <t>(684.8,</t>
  </si>
  <si>
    <t>585.6,</t>
  </si>
  <si>
    <t>(688.5,</t>
  </si>
  <si>
    <t>589.6,</t>
  </si>
  <si>
    <t>(692.5,</t>
  </si>
  <si>
    <t>593.8,</t>
  </si>
  <si>
    <t>(695.3,</t>
  </si>
  <si>
    <t>(699.3,</t>
  </si>
  <si>
    <t>601.3,</t>
  </si>
  <si>
    <t>604.8,</t>
  </si>
  <si>
    <t>(568.8,</t>
  </si>
  <si>
    <t>617.6,</t>
  </si>
  <si>
    <t>(573.0,</t>
  </si>
  <si>
    <t>(576.8,</t>
  </si>
  <si>
    <t>(577.0,</t>
  </si>
  <si>
    <t>624.6,</t>
  </si>
  <si>
    <t>628.3,</t>
  </si>
  <si>
    <t>(580.5,</t>
  </si>
  <si>
    <t>628.6,</t>
  </si>
  <si>
    <t>(585.0,</t>
  </si>
  <si>
    <t>632.6,</t>
  </si>
  <si>
    <t>(588.8,</t>
  </si>
  <si>
    <t>636.1,</t>
  </si>
  <si>
    <t>(592.8,</t>
  </si>
  <si>
    <t>639.3,</t>
  </si>
  <si>
    <t>(597.0,</t>
  </si>
  <si>
    <t>642.1,</t>
  </si>
  <si>
    <t>(600.0,</t>
  </si>
  <si>
    <t>646.6,</t>
  </si>
  <si>
    <t>(604.0,</t>
  </si>
  <si>
    <t>649.8,</t>
  </si>
  <si>
    <t>Between ZAPS</t>
  </si>
  <si>
    <t>t16</t>
  </si>
  <si>
    <t>t7</t>
  </si>
  <si>
    <t>t10</t>
  </si>
  <si>
    <t>t17</t>
  </si>
  <si>
    <t>t23</t>
  </si>
  <si>
    <t>t26</t>
  </si>
  <si>
    <t>Distance Toroid</t>
  </si>
  <si>
    <t>Counts:</t>
  </si>
  <si>
    <t>SALTS</t>
  </si>
  <si>
    <t>5 uM FtsZ + 5 uM ZapD</t>
  </si>
  <si>
    <t>Prom</t>
  </si>
  <si>
    <t>Std</t>
  </si>
  <si>
    <t>50 mM KCl</t>
  </si>
  <si>
    <t>100 mM KCl</t>
  </si>
  <si>
    <t>200 mM KCl</t>
  </si>
  <si>
    <t>500 mM KCl</t>
  </si>
  <si>
    <t>Time (Min)</t>
  </si>
  <si>
    <t>50 mM</t>
  </si>
  <si>
    <t>100 Z</t>
  </si>
  <si>
    <t>300 Z</t>
  </si>
  <si>
    <t>300 mM KCl</t>
  </si>
  <si>
    <t>200 Z</t>
  </si>
  <si>
    <t>500 Z</t>
  </si>
  <si>
    <t>Z+D</t>
  </si>
  <si>
    <t xml:space="preserve">  50 mM KCl</t>
  </si>
  <si>
    <t>Sd</t>
  </si>
  <si>
    <t>Buffer</t>
  </si>
  <si>
    <t>FtsZ 1µM</t>
  </si>
  <si>
    <t>FtsZ 2.5µM</t>
  </si>
  <si>
    <t>FtsZ 5µM</t>
  </si>
  <si>
    <t>FtsZ 7.5µM</t>
  </si>
  <si>
    <t>FtsZ 10µM</t>
  </si>
  <si>
    <t>FtsZ 12.5µM</t>
  </si>
  <si>
    <t>FtsZ 15µM</t>
  </si>
  <si>
    <t>FtsZ 20µM</t>
  </si>
  <si>
    <t>FtsZ 50µM</t>
  </si>
  <si>
    <t>Time</t>
  </si>
  <si>
    <t>Normalized FtsZ titration</t>
  </si>
  <si>
    <t>BARRAS</t>
  </si>
  <si>
    <t>TIME</t>
  </si>
  <si>
    <t>Phosphate concentration</t>
  </si>
  <si>
    <t>CONCENTRATIONS ZapA</t>
  </si>
  <si>
    <t>50 mM Tris, 50 mM KCl, 5 mM MgCl2</t>
  </si>
  <si>
    <t>GTPase activity</t>
  </si>
  <si>
    <t>5 uM FtsZ + 0 uM ZapD</t>
  </si>
  <si>
    <t>5 uM FtsZ  /</t>
  </si>
  <si>
    <t>Avg</t>
  </si>
  <si>
    <t>0 uM ZapD</t>
  </si>
  <si>
    <t>2.5 uM ZapD</t>
  </si>
  <si>
    <t>5 uM ZapD</t>
  </si>
  <si>
    <t>10 uM ZapD</t>
  </si>
  <si>
    <t>20 uM ZapD</t>
  </si>
  <si>
    <t>5 uM FtsZ + 2.5 uM ZapD</t>
  </si>
  <si>
    <t>5 uM FtsZ + 10 uM ZapD</t>
  </si>
  <si>
    <t>5 uM FtsZ + 20 uM ZapD</t>
  </si>
  <si>
    <t>Fig 1 C</t>
  </si>
  <si>
    <t>Addition after GTP</t>
  </si>
  <si>
    <t>err</t>
  </si>
  <si>
    <t>Addition before GTP</t>
  </si>
  <si>
    <t>Suppl. Fig 3 d</t>
  </si>
  <si>
    <t>6 pH</t>
  </si>
  <si>
    <t>std</t>
  </si>
  <si>
    <t>6.5 pH</t>
  </si>
  <si>
    <t>7 pH</t>
  </si>
  <si>
    <t>7.5 pH</t>
  </si>
  <si>
    <t>8 pH</t>
  </si>
  <si>
    <t>Suppl. Fig 3c</t>
  </si>
  <si>
    <t>Control ZapD</t>
  </si>
  <si>
    <t>Control FtsZ</t>
  </si>
  <si>
    <t>10µM ZapD</t>
  </si>
  <si>
    <t>5µM ZapD</t>
  </si>
  <si>
    <t>2.5µM ZapD</t>
  </si>
  <si>
    <t>20µM ZapD</t>
  </si>
  <si>
    <t>1µM ZapD</t>
  </si>
  <si>
    <t>er</t>
  </si>
  <si>
    <t>ZapD variable</t>
  </si>
  <si>
    <t>ZapD mutant</t>
  </si>
  <si>
    <t>Fig 1 and SUPPL Figure 14d</t>
  </si>
  <si>
    <t>[ZapD] uM</t>
  </si>
  <si>
    <t>[FtsZ]</t>
  </si>
  <si>
    <t>errZapD</t>
  </si>
  <si>
    <t>ZapDMut</t>
  </si>
  <si>
    <t>errZapDmut</t>
  </si>
  <si>
    <t>Normalized Anisotropy data</t>
  </si>
  <si>
    <t>c(FtsZ)</t>
  </si>
  <si>
    <t>D</t>
  </si>
  <si>
    <t>N</t>
  </si>
  <si>
    <t>Tau diffusion</t>
  </si>
  <si>
    <t>Tau Blink</t>
  </si>
  <si>
    <t>F Blink</t>
  </si>
  <si>
    <t>CPP peak</t>
  </si>
  <si>
    <t>mZapD</t>
  </si>
  <si>
    <t>Toroid thickness</t>
  </si>
  <si>
    <t>Fig. 2 d</t>
  </si>
  <si>
    <t>Fig 2 e</t>
  </si>
  <si>
    <t>Supplementary Fig 6b</t>
  </si>
  <si>
    <t>Supplementary Fig 6c</t>
  </si>
  <si>
    <t>(nm)</t>
  </si>
  <si>
    <t>STD</t>
  </si>
  <si>
    <t>Supplementary Fig 4c</t>
  </si>
  <si>
    <t>Ref</t>
  </si>
  <si>
    <t>S1</t>
  </si>
  <si>
    <t>S2</t>
  </si>
  <si>
    <t>S3</t>
  </si>
  <si>
    <t>S4</t>
  </si>
  <si>
    <t>Supplementary Fig. 14 b</t>
  </si>
  <si>
    <t>Supplementary Fig 14 a</t>
  </si>
  <si>
    <t>Fig 1.c and SUPPL Figure 15d</t>
  </si>
  <si>
    <t>Suppl. Fig. 2b and 15c</t>
  </si>
  <si>
    <t>ZapD wt</t>
  </si>
  <si>
    <t>FCS Data</t>
  </si>
  <si>
    <t xml:space="preserve">Suppl. Fig 2b </t>
  </si>
  <si>
    <t xml:space="preserve">Suppl. Fig 15b </t>
  </si>
  <si>
    <t>Supplementary Fig. 3b</t>
  </si>
  <si>
    <t>Supplementary Fig. 3a</t>
  </si>
  <si>
    <t>Effect of GTP addition</t>
  </si>
  <si>
    <t>pH</t>
  </si>
  <si>
    <t>Suppl. Fig 3e</t>
  </si>
  <si>
    <t>FtsZ</t>
  </si>
  <si>
    <t>FtsZ cntrl</t>
  </si>
  <si>
    <t>5--1</t>
  </si>
  <si>
    <t>Sup</t>
  </si>
  <si>
    <t>Pll</t>
  </si>
  <si>
    <t>5---5</t>
  </si>
  <si>
    <t>5--10</t>
  </si>
  <si>
    <t>5--30</t>
  </si>
  <si>
    <t xml:space="preserve">% of protein in pellet and supernatant </t>
  </si>
  <si>
    <t>Suppl. Figure 5b</t>
  </si>
  <si>
    <t>5 uM</t>
  </si>
  <si>
    <t>10 uM</t>
  </si>
  <si>
    <t>20 uM</t>
  </si>
  <si>
    <t> </t>
  </si>
  <si>
    <t>2.000000e-01 </t>
  </si>
  <si>
    <t>AUC data of mZapD</t>
  </si>
  <si>
    <t>Supplementary Fig. 15a</t>
  </si>
  <si>
    <t>Time (min)</t>
  </si>
  <si>
    <t>% of FtsZ  in pellet and supernatant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</si>
</sst>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rgb="FF0A0101"/>
      <name val="Arial"/>
      <family val="2"/>
    </font>
    <font>
      <sz val="9"/>
      <color rgb="FF000000"/>
      <name val="Arial"/>
      <family val="2"/>
    </font>
    <font>
      <sz val="11"/>
      <color rgb="FF000000"/>
      <name val="Courier New"/>
      <family val="3"/>
    </font>
    <font>
      <sz val="11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C0C0C0"/>
      </top>
      <bottom style="thin">
        <color rgb="FFC0C0C0"/>
      </bottom>
      <diagonal/>
    </border>
    <border>
      <left style="medium">
        <color indexed="64"/>
      </left>
      <right style="medium">
        <color indexed="64"/>
      </right>
      <top style="thin">
        <color rgb="FFC0C0C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C0C0C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 applyAlignment="1">
      <alignment horizontal="center"/>
    </xf>
    <xf numFmtId="0" fontId="0" fillId="2" borderId="4" xfId="0" applyFill="1" applyBorder="1"/>
    <xf numFmtId="2" fontId="0" fillId="2" borderId="1" xfId="0" applyNumberFormat="1" applyFill="1" applyBorder="1"/>
    <xf numFmtId="2" fontId="0" fillId="2" borderId="5" xfId="0" applyNumberFormat="1" applyFill="1" applyBorder="1"/>
    <xf numFmtId="2" fontId="0" fillId="2" borderId="6" xfId="0" applyNumberFormat="1" applyFill="1" applyBorder="1" applyAlignment="1">
      <alignment horizontal="center"/>
    </xf>
    <xf numFmtId="2" fontId="0" fillId="2" borderId="5" xfId="0" applyNumberFormat="1" applyFill="1" applyBorder="1" applyAlignment="1">
      <alignment horizontal="center"/>
    </xf>
    <xf numFmtId="0" fontId="0" fillId="2" borderId="0" xfId="0" applyFill="1"/>
    <xf numFmtId="0" fontId="0" fillId="2" borderId="3" xfId="0" applyFill="1" applyBorder="1"/>
    <xf numFmtId="2" fontId="0" fillId="2" borderId="6" xfId="0" applyNumberFormat="1" applyFill="1" applyBorder="1"/>
    <xf numFmtId="0" fontId="0" fillId="2" borderId="7" xfId="0" applyFill="1" applyBorder="1"/>
    <xf numFmtId="0" fontId="0" fillId="0" borderId="3" xfId="0" applyBorder="1"/>
    <xf numFmtId="0" fontId="0" fillId="0" borderId="8" xfId="0" applyBorder="1"/>
    <xf numFmtId="0" fontId="0" fillId="0" borderId="4" xfId="0" applyBorder="1"/>
    <xf numFmtId="0" fontId="0" fillId="0" borderId="9" xfId="0" applyBorder="1"/>
    <xf numFmtId="0" fontId="0" fillId="0" borderId="0" xfId="0" applyBorder="1"/>
    <xf numFmtId="0" fontId="0" fillId="0" borderId="10" xfId="0" applyBorder="1"/>
    <xf numFmtId="0" fontId="0" fillId="2" borderId="9" xfId="0" applyFill="1" applyBorder="1"/>
    <xf numFmtId="0" fontId="0" fillId="0" borderId="6" xfId="0" applyFill="1" applyBorder="1"/>
    <xf numFmtId="0" fontId="0" fillId="0" borderId="11" xfId="0" applyBorder="1"/>
    <xf numFmtId="0" fontId="0" fillId="0" borderId="5" xfId="0" applyBorder="1"/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10" xfId="0" applyFont="1" applyBorder="1"/>
    <xf numFmtId="0" fontId="0" fillId="0" borderId="6" xfId="0" applyBorder="1"/>
    <xf numFmtId="20" fontId="0" fillId="0" borderId="0" xfId="0" applyNumberFormat="1" applyBorder="1"/>
    <xf numFmtId="0" fontId="0" fillId="2" borderId="8" xfId="0" applyFill="1" applyBorder="1"/>
    <xf numFmtId="0" fontId="0" fillId="2" borderId="0" xfId="0" applyFill="1" applyBorder="1"/>
    <xf numFmtId="0" fontId="0" fillId="2" borderId="10" xfId="0" applyFill="1" applyBorder="1"/>
    <xf numFmtId="0" fontId="0" fillId="2" borderId="6" xfId="0" applyFill="1" applyBorder="1"/>
    <xf numFmtId="0" fontId="0" fillId="2" borderId="5" xfId="0" applyFill="1" applyBorder="1"/>
    <xf numFmtId="0" fontId="0" fillId="3" borderId="0" xfId="0" applyFill="1"/>
    <xf numFmtId="21" fontId="0" fillId="0" borderId="0" xfId="0" applyNumberFormat="1"/>
    <xf numFmtId="0" fontId="0" fillId="0" borderId="1" xfId="0" applyBorder="1"/>
    <xf numFmtId="0" fontId="0" fillId="0" borderId="2" xfId="0" applyBorder="1"/>
    <xf numFmtId="2" fontId="0" fillId="0" borderId="1" xfId="0" applyNumberFormat="1" applyBorder="1"/>
    <xf numFmtId="2" fontId="0" fillId="0" borderId="2" xfId="0" applyNumberFormat="1" applyBorder="1"/>
    <xf numFmtId="0" fontId="3" fillId="0" borderId="0" xfId="0" applyFont="1"/>
    <xf numFmtId="0" fontId="0" fillId="4" borderId="6" xfId="0" applyFill="1" applyBorder="1"/>
    <xf numFmtId="2" fontId="0" fillId="0" borderId="12" xfId="0" applyNumberFormat="1" applyBorder="1"/>
    <xf numFmtId="2" fontId="0" fillId="0" borderId="5" xfId="0" applyNumberFormat="1" applyBorder="1"/>
    <xf numFmtId="0" fontId="0" fillId="2" borderId="13" xfId="0" applyFill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2" borderId="6" xfId="0" applyFill="1" applyBorder="1" applyAlignment="1">
      <alignment horizontal="right"/>
    </xf>
    <xf numFmtId="0" fontId="0" fillId="2" borderId="5" xfId="0" applyFill="1" applyBorder="1" applyAlignment="1">
      <alignment horizontal="left"/>
    </xf>
    <xf numFmtId="0" fontId="1" fillId="5" borderId="1" xfId="0" applyFont="1" applyFill="1" applyBorder="1"/>
    <xf numFmtId="0" fontId="1" fillId="5" borderId="2" xfId="0" applyFont="1" applyFill="1" applyBorder="1"/>
    <xf numFmtId="0" fontId="1" fillId="0" borderId="14" xfId="0" applyFont="1" applyBorder="1" applyAlignment="1">
      <alignment horizontal="center"/>
    </xf>
    <xf numFmtId="0" fontId="1" fillId="0" borderId="14" xfId="0" applyFont="1" applyBorder="1"/>
    <xf numFmtId="2" fontId="0" fillId="0" borderId="14" xfId="0" applyNumberFormat="1" applyBorder="1"/>
    <xf numFmtId="11" fontId="0" fillId="0" borderId="6" xfId="0" applyNumberFormat="1" applyBorder="1"/>
    <xf numFmtId="11" fontId="0" fillId="0" borderId="9" xfId="0" applyNumberFormat="1" applyBorder="1"/>
    <xf numFmtId="11" fontId="0" fillId="0" borderId="10" xfId="0" applyNumberFormat="1" applyBorder="1"/>
    <xf numFmtId="11" fontId="0" fillId="0" borderId="5" xfId="0" applyNumberFormat="1" applyBorder="1"/>
    <xf numFmtId="0" fontId="0" fillId="0" borderId="13" xfId="0" applyBorder="1"/>
    <xf numFmtId="0" fontId="0" fillId="0" borderId="15" xfId="0" applyBorder="1"/>
    <xf numFmtId="0" fontId="4" fillId="6" borderId="16" xfId="0" applyFont="1" applyFill="1" applyBorder="1" applyAlignment="1">
      <alignment horizontal="right" vertical="top" wrapText="1"/>
    </xf>
    <xf numFmtId="11" fontId="4" fillId="6" borderId="16" xfId="0" applyNumberFormat="1" applyFont="1" applyFill="1" applyBorder="1" applyAlignment="1">
      <alignment horizontal="right" vertical="top" wrapText="1"/>
    </xf>
    <xf numFmtId="11" fontId="4" fillId="6" borderId="17" xfId="0" applyNumberFormat="1" applyFont="1" applyFill="1" applyBorder="1" applyAlignment="1">
      <alignment horizontal="right" vertical="top" wrapText="1"/>
    </xf>
    <xf numFmtId="0" fontId="4" fillId="6" borderId="18" xfId="0" applyFont="1" applyFill="1" applyBorder="1" applyAlignment="1">
      <alignment horizontal="right" vertical="top" wrapText="1"/>
    </xf>
    <xf numFmtId="0" fontId="0" fillId="0" borderId="12" xfId="0" applyBorder="1"/>
    <xf numFmtId="0" fontId="0" fillId="2" borderId="13" xfId="0" applyFill="1" applyBorder="1"/>
    <xf numFmtId="0" fontId="0" fillId="2" borderId="15" xfId="0" applyFill="1" applyBorder="1"/>
    <xf numFmtId="0" fontId="0" fillId="2" borderId="12" xfId="0" applyFill="1" applyBorder="1"/>
    <xf numFmtId="0" fontId="1" fillId="2" borderId="1" xfId="0" applyFont="1" applyFill="1" applyBorder="1"/>
    <xf numFmtId="0" fontId="0" fillId="0" borderId="19" xfId="0" applyBorder="1"/>
    <xf numFmtId="0" fontId="1" fillId="0" borderId="14" xfId="0" applyFont="1" applyBorder="1" applyAlignment="1">
      <alignment horizontal="right"/>
    </xf>
    <xf numFmtId="2" fontId="1" fillId="0" borderId="14" xfId="0" applyNumberFormat="1" applyFont="1" applyBorder="1"/>
    <xf numFmtId="2" fontId="0" fillId="0" borderId="14" xfId="0" applyNumberFormat="1" applyFill="1" applyBorder="1"/>
    <xf numFmtId="2" fontId="1" fillId="0" borderId="14" xfId="0" applyNumberFormat="1" applyFont="1" applyBorder="1" applyAlignment="1">
      <alignment horizontal="right"/>
    </xf>
    <xf numFmtId="2" fontId="0" fillId="0" borderId="14" xfId="0" applyNumberFormat="1" applyBorder="1" applyAlignment="1">
      <alignment horizontal="right"/>
    </xf>
    <xf numFmtId="2" fontId="0" fillId="0" borderId="0" xfId="0" applyNumberFormat="1" applyBorder="1"/>
    <xf numFmtId="2" fontId="0" fillId="0" borderId="14" xfId="0" applyNumberFormat="1" applyFill="1" applyBorder="1" applyAlignment="1">
      <alignment horizontal="right"/>
    </xf>
    <xf numFmtId="2" fontId="0" fillId="0" borderId="0" xfId="0" applyNumberFormat="1" applyFill="1" applyBorder="1"/>
    <xf numFmtId="0" fontId="0" fillId="0" borderId="20" xfId="0" applyBorder="1"/>
    <xf numFmtId="0" fontId="1" fillId="0" borderId="8" xfId="0" applyFont="1" applyBorder="1"/>
    <xf numFmtId="0" fontId="1" fillId="0" borderId="0" xfId="0" applyFont="1" applyBorder="1"/>
    <xf numFmtId="0" fontId="1" fillId="0" borderId="9" xfId="0" applyFont="1" applyBorder="1"/>
    <xf numFmtId="0" fontId="0" fillId="7" borderId="0" xfId="0" applyFill="1" applyBorder="1" applyAlignment="1">
      <alignment wrapText="1"/>
    </xf>
    <xf numFmtId="2" fontId="0" fillId="0" borderId="10" xfId="0" applyNumberFormat="1" applyBorder="1"/>
    <xf numFmtId="0" fontId="1" fillId="0" borderId="21" xfId="0" applyFont="1" applyBorder="1"/>
    <xf numFmtId="0" fontId="1" fillId="0" borderId="21" xfId="0" applyFont="1" applyFill="1" applyBorder="1"/>
    <xf numFmtId="2" fontId="1" fillId="0" borderId="10" xfId="0" applyNumberFormat="1" applyFont="1" applyBorder="1" applyAlignment="1">
      <alignment horizontal="right"/>
    </xf>
    <xf numFmtId="2" fontId="0" fillId="0" borderId="10" xfId="0" applyNumberFormat="1" applyBorder="1" applyAlignment="1">
      <alignment horizontal="right"/>
    </xf>
    <xf numFmtId="2" fontId="1" fillId="0" borderId="10" xfId="0" applyNumberFormat="1" applyFont="1" applyFill="1" applyBorder="1" applyAlignment="1">
      <alignment horizontal="right"/>
    </xf>
    <xf numFmtId="2" fontId="0" fillId="0" borderId="10" xfId="0" applyNumberFormat="1" applyFill="1" applyBorder="1"/>
    <xf numFmtId="0" fontId="0" fillId="0" borderId="22" xfId="0" applyBorder="1"/>
    <xf numFmtId="0" fontId="1" fillId="0" borderId="11" xfId="0" applyFont="1" applyBorder="1"/>
    <xf numFmtId="11" fontId="0" fillId="0" borderId="0" xfId="0" applyNumberFormat="1" applyBorder="1"/>
    <xf numFmtId="11" fontId="0" fillId="0" borderId="11" xfId="0" applyNumberFormat="1" applyBorder="1"/>
    <xf numFmtId="0" fontId="0" fillId="2" borderId="23" xfId="0" applyFill="1" applyBorder="1"/>
    <xf numFmtId="11" fontId="0" fillId="0" borderId="8" xfId="0" applyNumberFormat="1" applyBorder="1"/>
    <xf numFmtId="2" fontId="0" fillId="0" borderId="0" xfId="0" applyNumberFormat="1" applyFill="1" applyBorder="1" applyAlignment="1">
      <alignment horizontal="center"/>
    </xf>
    <xf numFmtId="2" fontId="0" fillId="0" borderId="10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10" xfId="0" applyFill="1" applyBorder="1"/>
    <xf numFmtId="0" fontId="0" fillId="0" borderId="9" xfId="0" applyFill="1" applyBorder="1"/>
    <xf numFmtId="21" fontId="0" fillId="0" borderId="0" xfId="0" applyNumberFormat="1" applyBorder="1"/>
    <xf numFmtId="0" fontId="1" fillId="0" borderId="10" xfId="0" applyFont="1" applyBorder="1"/>
    <xf numFmtId="0" fontId="3" fillId="0" borderId="0" xfId="0" applyFont="1" applyBorder="1"/>
    <xf numFmtId="0" fontId="0" fillId="2" borderId="11" xfId="0" applyFill="1" applyBorder="1"/>
    <xf numFmtId="0" fontId="6" fillId="0" borderId="0" xfId="0" applyFont="1" applyAlignment="1">
      <alignment vertical="center"/>
    </xf>
    <xf numFmtId="11" fontId="5" fillId="0" borderId="9" xfId="0" applyNumberFormat="1" applyFont="1" applyBorder="1" applyAlignment="1">
      <alignment horizontal="left" vertical="center"/>
    </xf>
    <xf numFmtId="11" fontId="5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11" fontId="6" fillId="0" borderId="0" xfId="0" applyNumberFormat="1" applyFont="1" applyBorder="1" applyAlignment="1">
      <alignment vertical="center"/>
    </xf>
    <xf numFmtId="11" fontId="5" fillId="0" borderId="6" xfId="0" applyNumberFormat="1" applyFont="1" applyBorder="1" applyAlignment="1">
      <alignment horizontal="left" vertical="center"/>
    </xf>
    <xf numFmtId="11" fontId="5" fillId="0" borderId="11" xfId="0" applyNumberFormat="1" applyFont="1" applyBorder="1" applyAlignment="1">
      <alignment horizontal="left" vertical="center"/>
    </xf>
    <xf numFmtId="11" fontId="6" fillId="0" borderId="11" xfId="0" applyNumberFormat="1" applyFont="1" applyBorder="1" applyAlignment="1">
      <alignment vertical="center"/>
    </xf>
    <xf numFmtId="0" fontId="0" fillId="5" borderId="8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8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Effect</a:t>
            </a:r>
            <a:r>
              <a:rPr lang="en-US" sz="1200" baseline="0"/>
              <a:t> of salt concentration on FtsZ GTPase activity</a:t>
            </a:r>
            <a:endParaRPr lang="en-US" sz="12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effectLst>
              <a:outerShdw blurRad="50800" dist="38100" algn="l" rotWithShape="0">
                <a:prstClr val="black">
                  <a:alpha val="40000"/>
                </a:prstClr>
              </a:outerShdw>
            </a:effectLst>
          </c:spPr>
          <c:invertIfNegative val="0"/>
          <c:errBars>
            <c:errBarType val="both"/>
            <c:errValType val="cust"/>
            <c:noEndCap val="0"/>
            <c:plus>
              <c:numRef>
                <c:f>[1]Salt!$G$5:$G$8</c:f>
                <c:numCache>
                  <c:formatCode>General</c:formatCode>
                  <c:ptCount val="4"/>
                  <c:pt idx="0">
                    <c:v>0.60177515180782681</c:v>
                  </c:pt>
                  <c:pt idx="1">
                    <c:v>0.70811957558969352</c:v>
                  </c:pt>
                  <c:pt idx="2">
                    <c:v>1.36634549071602</c:v>
                  </c:pt>
                  <c:pt idx="3">
                    <c:v>0.85457591821908985</c:v>
                  </c:pt>
                </c:numCache>
              </c:numRef>
            </c:plus>
            <c:minus>
              <c:numRef>
                <c:f>[1]Salt!$G$5:$G$8</c:f>
                <c:numCache>
                  <c:formatCode>General</c:formatCode>
                  <c:ptCount val="4"/>
                  <c:pt idx="0">
                    <c:v>0.60177515180782681</c:v>
                  </c:pt>
                  <c:pt idx="1">
                    <c:v>0.70811957558969352</c:v>
                  </c:pt>
                  <c:pt idx="2">
                    <c:v>1.36634549071602</c:v>
                  </c:pt>
                  <c:pt idx="3">
                    <c:v>0.85457591821908985</c:v>
                  </c:pt>
                </c:numCache>
              </c:numRef>
            </c:minus>
          </c:errBars>
          <c:cat>
            <c:strRef>
              <c:f>[1]Salt!$B$5:$B$8</c:f>
              <c:strCache>
                <c:ptCount val="4"/>
                <c:pt idx="0">
                  <c:v>50 mM KCl</c:v>
                </c:pt>
                <c:pt idx="1">
                  <c:v>100 mM KCl</c:v>
                </c:pt>
                <c:pt idx="2">
                  <c:v>200 mM KCl</c:v>
                </c:pt>
                <c:pt idx="3">
                  <c:v>500 mM KCl</c:v>
                </c:pt>
              </c:strCache>
            </c:strRef>
          </c:cat>
          <c:val>
            <c:numRef>
              <c:f>[1]Salt!$F$5:$F$8</c:f>
              <c:numCache>
                <c:formatCode>General</c:formatCode>
                <c:ptCount val="4"/>
                <c:pt idx="0">
                  <c:v>1.5733333333333335</c:v>
                </c:pt>
                <c:pt idx="1">
                  <c:v>4.2833333333333341</c:v>
                </c:pt>
                <c:pt idx="2">
                  <c:v>7.05</c:v>
                </c:pt>
                <c:pt idx="3">
                  <c:v>10.09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1F-4924-ABBE-9F7BAEED5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8072704"/>
        <c:axId val="207788224"/>
      </c:barChart>
      <c:catAx>
        <c:axId val="2480727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207788224"/>
        <c:crosses val="autoZero"/>
        <c:auto val="1"/>
        <c:lblAlgn val="ctr"/>
        <c:lblOffset val="100"/>
        <c:noMultiLvlLbl val="0"/>
      </c:catAx>
      <c:valAx>
        <c:axId val="2077882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2480727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ln w="28575">
              <a:noFill/>
            </a:ln>
            <a:effectLst>
              <a:outerShdw blurRad="50800" dist="38100" algn="l" rotWithShape="0">
                <a:prstClr val="black">
                  <a:alpha val="40000"/>
                </a:prstClr>
              </a:outerShdw>
            </a:effectLst>
          </c:spPr>
          <c:invertIfNegative val="0"/>
          <c:errBars>
            <c:errBarType val="both"/>
            <c:errValType val="cust"/>
            <c:noEndCap val="0"/>
            <c:plus>
              <c:numRef>
                <c:f>[1]Concentrations!$G$7:$G$11</c:f>
                <c:numCache>
                  <c:formatCode>General</c:formatCode>
                  <c:ptCount val="5"/>
                  <c:pt idx="0">
                    <c:v>0.71388607868015841</c:v>
                  </c:pt>
                  <c:pt idx="1">
                    <c:v>0.37986839826445318</c:v>
                  </c:pt>
                  <c:pt idx="2">
                    <c:v>0.43312815655415454</c:v>
                  </c:pt>
                  <c:pt idx="3">
                    <c:v>0.15275252316519425</c:v>
                  </c:pt>
                  <c:pt idx="4">
                    <c:v>0.10785793124909084</c:v>
                  </c:pt>
                </c:numCache>
              </c:numRef>
            </c:plus>
            <c:minus>
              <c:numRef>
                <c:f>[1]Concentrations!$G$7:$G$11</c:f>
                <c:numCache>
                  <c:formatCode>General</c:formatCode>
                  <c:ptCount val="5"/>
                  <c:pt idx="0">
                    <c:v>0.71388607868015841</c:v>
                  </c:pt>
                  <c:pt idx="1">
                    <c:v>0.37986839826445318</c:v>
                  </c:pt>
                  <c:pt idx="2">
                    <c:v>0.43312815655415454</c:v>
                  </c:pt>
                  <c:pt idx="3">
                    <c:v>0.15275252316519425</c:v>
                  </c:pt>
                  <c:pt idx="4">
                    <c:v>0.10785793124909084</c:v>
                  </c:pt>
                </c:numCache>
              </c:numRef>
            </c:minus>
          </c:errBars>
          <c:cat>
            <c:strRef>
              <c:f>[1]Concentrations!$B$7:$B$11</c:f>
              <c:strCache>
                <c:ptCount val="5"/>
                <c:pt idx="0">
                  <c:v>0 uM ZapD</c:v>
                </c:pt>
                <c:pt idx="1">
                  <c:v>2.5 uM ZapD</c:v>
                </c:pt>
                <c:pt idx="2">
                  <c:v>5 uM ZapD</c:v>
                </c:pt>
                <c:pt idx="3">
                  <c:v>10 uM ZapD</c:v>
                </c:pt>
                <c:pt idx="4">
                  <c:v>20 uM ZapD</c:v>
                </c:pt>
              </c:strCache>
            </c:strRef>
          </c:cat>
          <c:val>
            <c:numRef>
              <c:f>[1]Concentrations!$F$7:$F$11</c:f>
              <c:numCache>
                <c:formatCode>General</c:formatCode>
                <c:ptCount val="5"/>
                <c:pt idx="0">
                  <c:v>5.2766666666666664</c:v>
                </c:pt>
                <c:pt idx="1">
                  <c:v>2.81</c:v>
                </c:pt>
                <c:pt idx="2">
                  <c:v>1.46</c:v>
                </c:pt>
                <c:pt idx="3">
                  <c:v>0.96666666666666679</c:v>
                </c:pt>
                <c:pt idx="4">
                  <c:v>0.86333333333333329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DA-470E-8D18-941049290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2213760"/>
        <c:axId val="207785920"/>
      </c:barChart>
      <c:catAx>
        <c:axId val="25221376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207785920"/>
        <c:crosses val="autoZero"/>
        <c:auto val="1"/>
        <c:lblAlgn val="ctr"/>
        <c:lblOffset val="100"/>
        <c:noMultiLvlLbl val="0"/>
      </c:catAx>
      <c:valAx>
        <c:axId val="20778592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GTPase activity</a:t>
                </a:r>
              </a:p>
            </c:rich>
          </c:tx>
          <c:overlay val="0"/>
        </c:title>
        <c:numFmt formatCode="General" sourceLinked="1"/>
        <c:majorTickMark val="in"/>
        <c:minorTickMark val="none"/>
        <c:tickLblPos val="nextTo"/>
        <c:crossAx val="2522137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752475</xdr:colOff>
      <xdr:row>11</xdr:row>
      <xdr:rowOff>19050</xdr:rowOff>
    </xdr:from>
    <xdr:to>
      <xdr:col>21</xdr:col>
      <xdr:colOff>257175</xdr:colOff>
      <xdr:row>23</xdr:row>
      <xdr:rowOff>9524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F4F3639A-E571-43F4-BCDB-51B7804CB1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255270</xdr:colOff>
      <xdr:row>15</xdr:row>
      <xdr:rowOff>74295</xdr:rowOff>
    </xdr:from>
    <xdr:to>
      <xdr:col>7</xdr:col>
      <xdr:colOff>226695</xdr:colOff>
      <xdr:row>27</xdr:row>
      <xdr:rowOff>20955</xdr:rowOff>
    </xdr:to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id="{066B4566-B360-49F1-BBA6-FA5D315D1B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ZapDProject%20folder\GTPasica\Final%20figs%20Adri&#225;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entrations"/>
      <sheetName val="Salt"/>
      <sheetName val="mZapD 5_5"/>
      <sheetName val="Hoja3"/>
    </sheetNames>
    <sheetDataSet>
      <sheetData sheetId="0">
        <row r="7">
          <cell r="B7" t="str">
            <v>0 uM ZapD</v>
          </cell>
          <cell r="F7">
            <v>5.2766666666666664</v>
          </cell>
          <cell r="G7">
            <v>0.71388607868015841</v>
          </cell>
        </row>
        <row r="8">
          <cell r="B8" t="str">
            <v>2.5 uM ZapD</v>
          </cell>
          <cell r="F8">
            <v>2.81</v>
          </cell>
          <cell r="G8">
            <v>0.37986839826445318</v>
          </cell>
        </row>
        <row r="9">
          <cell r="B9" t="str">
            <v>5 uM ZapD</v>
          </cell>
          <cell r="F9">
            <v>1.46</v>
          </cell>
          <cell r="G9">
            <v>0.43312815655415454</v>
          </cell>
        </row>
        <row r="10">
          <cell r="B10" t="str">
            <v>10 uM ZapD</v>
          </cell>
          <cell r="F10">
            <v>0.96666666666666679</v>
          </cell>
          <cell r="G10">
            <v>0.15275252316519425</v>
          </cell>
        </row>
        <row r="11">
          <cell r="B11" t="str">
            <v>20 uM ZapD</v>
          </cell>
          <cell r="F11">
            <v>0.86333333333333329</v>
          </cell>
          <cell r="G11">
            <v>0.10785793124909084</v>
          </cell>
        </row>
      </sheetData>
      <sheetData sheetId="1">
        <row r="5">
          <cell r="B5" t="str">
            <v>50 mM KCl</v>
          </cell>
          <cell r="F5">
            <v>1.5733333333333335</v>
          </cell>
          <cell r="G5">
            <v>0.60177515180782681</v>
          </cell>
        </row>
        <row r="6">
          <cell r="B6" t="str">
            <v>100 mM KCl</v>
          </cell>
          <cell r="F6">
            <v>4.2833333333333341</v>
          </cell>
          <cell r="G6">
            <v>0.70811957558969352</v>
          </cell>
        </row>
        <row r="7">
          <cell r="B7" t="str">
            <v>200 mM KCl</v>
          </cell>
          <cell r="F7">
            <v>7.05</v>
          </cell>
          <cell r="G7">
            <v>1.36634549071602</v>
          </cell>
        </row>
        <row r="8">
          <cell r="B8" t="str">
            <v>500 mM KCl</v>
          </cell>
          <cell r="F8">
            <v>10.09</v>
          </cell>
          <cell r="G8">
            <v>0.85457591821908985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2D735-2724-43C9-B8A2-AC2393363692}">
  <dimension ref="B2:X64"/>
  <sheetViews>
    <sheetView topLeftCell="A3" workbookViewId="0">
      <selection activeCell="K55" sqref="K55"/>
    </sheetView>
  </sheetViews>
  <sheetFormatPr defaultRowHeight="15" x14ac:dyDescent="0.25"/>
  <cols>
    <col min="19" max="19" width="10.28515625" customWidth="1"/>
  </cols>
  <sheetData>
    <row r="2" spans="2:24" ht="15.75" thickBot="1" x14ac:dyDescent="0.3"/>
    <row r="3" spans="2:24" ht="15.75" thickBot="1" x14ac:dyDescent="0.3">
      <c r="B3" s="2" t="s">
        <v>3340</v>
      </c>
      <c r="R3" s="13" t="s">
        <v>3384</v>
      </c>
      <c r="S3" s="3"/>
    </row>
    <row r="4" spans="2:24" x14ac:dyDescent="0.25">
      <c r="B4" s="14"/>
      <c r="C4" s="15"/>
      <c r="D4" s="15"/>
      <c r="E4" s="15"/>
      <c r="F4" s="15"/>
      <c r="G4" s="15"/>
      <c r="H4" s="15"/>
      <c r="I4" s="80"/>
      <c r="J4" s="15"/>
      <c r="K4" s="81"/>
      <c r="L4" s="15"/>
      <c r="M4" s="15"/>
      <c r="N4" s="15"/>
      <c r="O4" s="16"/>
      <c r="R4" s="14"/>
      <c r="S4" s="15"/>
      <c r="T4" s="15"/>
      <c r="U4" s="15"/>
      <c r="V4" s="15"/>
      <c r="W4" s="15"/>
      <c r="X4" s="16"/>
    </row>
    <row r="5" spans="2:24" x14ac:dyDescent="0.25">
      <c r="B5" s="17" t="s">
        <v>3323</v>
      </c>
      <c r="C5" s="18"/>
      <c r="D5" s="18"/>
      <c r="E5" s="18"/>
      <c r="F5" s="18"/>
      <c r="G5" s="18"/>
      <c r="H5" s="18"/>
      <c r="I5" s="71"/>
      <c r="J5" s="18" t="s">
        <v>3324</v>
      </c>
      <c r="K5" s="82" t="s">
        <v>3325</v>
      </c>
      <c r="L5" s="18"/>
      <c r="M5" s="18"/>
      <c r="N5" s="18"/>
      <c r="O5" s="19"/>
      <c r="R5" s="83" t="s">
        <v>3293</v>
      </c>
      <c r="S5" s="82" t="s">
        <v>3294</v>
      </c>
      <c r="T5" s="82"/>
      <c r="U5" s="82"/>
      <c r="V5" s="82"/>
      <c r="W5" s="82"/>
      <c r="X5" s="19"/>
    </row>
    <row r="6" spans="2:24" x14ac:dyDescent="0.25">
      <c r="B6" s="83" t="s">
        <v>3326</v>
      </c>
      <c r="C6" s="82"/>
      <c r="D6" s="82"/>
      <c r="E6" s="82" t="s">
        <v>3327</v>
      </c>
      <c r="F6" s="82"/>
      <c r="G6" s="82"/>
      <c r="H6" s="18"/>
      <c r="I6" s="71"/>
      <c r="J6" s="18"/>
      <c r="K6" s="82"/>
      <c r="L6" s="18"/>
      <c r="M6" s="18"/>
      <c r="N6" s="18"/>
      <c r="O6" s="19"/>
      <c r="R6" s="17"/>
      <c r="S6" s="18"/>
      <c r="T6" s="18"/>
      <c r="U6" s="18"/>
      <c r="V6" s="53" t="s">
        <v>3295</v>
      </c>
      <c r="W6" s="53" t="s">
        <v>3296</v>
      </c>
      <c r="X6" s="19"/>
    </row>
    <row r="7" spans="2:24" ht="45" x14ac:dyDescent="0.25">
      <c r="B7" s="83" t="s">
        <v>3328</v>
      </c>
      <c r="C7" s="18"/>
      <c r="D7" s="18"/>
      <c r="E7" s="18"/>
      <c r="F7" s="18"/>
      <c r="G7" s="18"/>
      <c r="H7" s="18"/>
      <c r="I7" s="71"/>
      <c r="J7" s="84" t="s">
        <v>3329</v>
      </c>
      <c r="K7" s="82"/>
      <c r="L7" s="18"/>
      <c r="M7" s="18"/>
      <c r="N7" s="18"/>
      <c r="O7" s="19"/>
      <c r="R7" s="86" t="s">
        <v>3297</v>
      </c>
      <c r="S7" s="77">
        <v>1</v>
      </c>
      <c r="T7" s="77">
        <v>1.52</v>
      </c>
      <c r="U7" s="77">
        <v>2.2000000000000002</v>
      </c>
      <c r="V7" s="55">
        <f>AVERAGE(S7:U7)</f>
        <v>1.5733333333333335</v>
      </c>
      <c r="W7" s="55">
        <f>STDEV(S7:U7)</f>
        <v>0.60177515180782681</v>
      </c>
      <c r="X7" s="19"/>
    </row>
    <row r="8" spans="2:24" x14ac:dyDescent="0.25">
      <c r="B8" s="83" t="s">
        <v>3330</v>
      </c>
      <c r="C8" s="82" t="s">
        <v>3327</v>
      </c>
      <c r="D8" s="82"/>
      <c r="E8" s="82"/>
      <c r="F8" s="82"/>
      <c r="G8" s="82"/>
      <c r="H8" s="18"/>
      <c r="I8" s="71"/>
      <c r="J8" s="18"/>
      <c r="K8" s="54" t="s">
        <v>3420</v>
      </c>
      <c r="L8" s="72" t="s">
        <v>3331</v>
      </c>
      <c r="M8" s="72" t="s">
        <v>3296</v>
      </c>
      <c r="N8" s="18"/>
      <c r="O8" s="19"/>
      <c r="R8" s="86" t="s">
        <v>3298</v>
      </c>
      <c r="S8" s="77">
        <v>4.95</v>
      </c>
      <c r="T8" s="77">
        <v>4.3600000000000003</v>
      </c>
      <c r="U8" s="77">
        <v>3.54</v>
      </c>
      <c r="V8" s="55">
        <f t="shared" ref="V8:V10" si="0">AVERAGE(S8:U8)</f>
        <v>4.2833333333333341</v>
      </c>
      <c r="W8" s="55">
        <f t="shared" ref="W8:W10" si="1">STDEV(S8:U8)</f>
        <v>0.70811957558969352</v>
      </c>
      <c r="X8" s="19"/>
    </row>
    <row r="9" spans="2:24" x14ac:dyDescent="0.25">
      <c r="B9" s="17"/>
      <c r="C9" s="18"/>
      <c r="D9" s="18"/>
      <c r="E9" s="18"/>
      <c r="F9" s="53" t="s">
        <v>3331</v>
      </c>
      <c r="G9" s="53" t="s">
        <v>3296</v>
      </c>
      <c r="H9" s="18"/>
      <c r="I9" s="71"/>
      <c r="J9" s="18"/>
      <c r="K9" s="73">
        <v>0</v>
      </c>
      <c r="L9" s="55">
        <v>0.60082556926920483</v>
      </c>
      <c r="M9" s="55">
        <v>0.78282386283082528</v>
      </c>
      <c r="N9" s="77"/>
      <c r="O9" s="85"/>
      <c r="R9" s="86" t="s">
        <v>3299</v>
      </c>
      <c r="S9" s="77">
        <v>8.6</v>
      </c>
      <c r="T9" s="77">
        <v>6.02</v>
      </c>
      <c r="U9" s="77">
        <v>6.53</v>
      </c>
      <c r="V9" s="55">
        <f t="shared" si="0"/>
        <v>7.05</v>
      </c>
      <c r="W9" s="55">
        <f t="shared" si="1"/>
        <v>1.36634549071602</v>
      </c>
      <c r="X9" s="19"/>
    </row>
    <row r="10" spans="2:24" x14ac:dyDescent="0.25">
      <c r="B10" s="86" t="s">
        <v>3332</v>
      </c>
      <c r="C10" s="77">
        <v>4.83</v>
      </c>
      <c r="D10" s="77">
        <v>6.1</v>
      </c>
      <c r="E10" s="77">
        <v>4.9000000000000004</v>
      </c>
      <c r="F10" s="55">
        <f>AVERAGE(C10:E10)</f>
        <v>5.2766666666666664</v>
      </c>
      <c r="G10" s="55">
        <f>STDEV(C10:E10)</f>
        <v>0.71388607868015841</v>
      </c>
      <c r="H10" s="18"/>
      <c r="I10" s="71"/>
      <c r="J10" s="18"/>
      <c r="K10" s="73">
        <v>0.33333333333333331</v>
      </c>
      <c r="L10" s="55">
        <v>2.7288748696439411</v>
      </c>
      <c r="M10" s="55">
        <v>0.46925101454633539</v>
      </c>
      <c r="N10" s="77"/>
      <c r="O10" s="85"/>
      <c r="R10" s="86" t="s">
        <v>3300</v>
      </c>
      <c r="S10" s="77">
        <v>9.5</v>
      </c>
      <c r="T10" s="77">
        <v>9.6999999999999993</v>
      </c>
      <c r="U10" s="77">
        <v>11.07</v>
      </c>
      <c r="V10" s="55">
        <f t="shared" si="0"/>
        <v>10.09</v>
      </c>
      <c r="W10" s="55">
        <f t="shared" si="1"/>
        <v>0.85457591821908985</v>
      </c>
      <c r="X10" s="19"/>
    </row>
    <row r="11" spans="2:24" x14ac:dyDescent="0.25">
      <c r="B11" s="86" t="s">
        <v>3333</v>
      </c>
      <c r="C11" s="18">
        <v>2.4</v>
      </c>
      <c r="D11" s="18">
        <v>2.88</v>
      </c>
      <c r="E11" s="18">
        <v>3.15</v>
      </c>
      <c r="F11" s="55">
        <f t="shared" ref="F11:F14" si="2">AVERAGE(C11:E11)</f>
        <v>2.81</v>
      </c>
      <c r="G11" s="55">
        <f t="shared" ref="G11:G14" si="3">STDEV(C11:E11)</f>
        <v>0.37986839826445318</v>
      </c>
      <c r="H11" s="18"/>
      <c r="I11" s="71"/>
      <c r="J11" s="18"/>
      <c r="K11" s="73">
        <v>0.66666666666666663</v>
      </c>
      <c r="L11" s="55">
        <v>5.2071717880840236</v>
      </c>
      <c r="M11" s="55">
        <v>1.2339993571670351</v>
      </c>
      <c r="N11" s="77"/>
      <c r="O11" s="85"/>
      <c r="R11" s="17"/>
      <c r="S11" s="18"/>
      <c r="T11" s="18"/>
      <c r="U11" s="18"/>
      <c r="V11" s="18"/>
      <c r="W11" s="18"/>
      <c r="X11" s="19"/>
    </row>
    <row r="12" spans="2:24" x14ac:dyDescent="0.25">
      <c r="B12" s="87" t="s">
        <v>3334</v>
      </c>
      <c r="C12" s="18">
        <v>1</v>
      </c>
      <c r="D12" s="18">
        <v>1.52</v>
      </c>
      <c r="E12" s="18">
        <v>1.86</v>
      </c>
      <c r="F12" s="55">
        <f t="shared" si="2"/>
        <v>1.46</v>
      </c>
      <c r="G12" s="55">
        <f t="shared" si="3"/>
        <v>0.43312815655415454</v>
      </c>
      <c r="H12" s="18"/>
      <c r="I12" s="71"/>
      <c r="J12" s="18"/>
      <c r="K12" s="73">
        <v>1</v>
      </c>
      <c r="L12" s="55">
        <v>6.7879533514399331</v>
      </c>
      <c r="M12" s="55">
        <v>1.8271169115407317</v>
      </c>
      <c r="N12" s="77"/>
      <c r="O12" s="85"/>
      <c r="R12" s="17"/>
      <c r="S12" s="18"/>
      <c r="T12" s="18"/>
      <c r="U12" s="18"/>
      <c r="V12" s="18"/>
      <c r="W12" s="18"/>
      <c r="X12" s="19"/>
    </row>
    <row r="13" spans="2:24" x14ac:dyDescent="0.25">
      <c r="B13" s="86" t="s">
        <v>3335</v>
      </c>
      <c r="C13" s="18">
        <v>0.8</v>
      </c>
      <c r="D13" s="18">
        <v>1</v>
      </c>
      <c r="E13" s="18">
        <v>1.1000000000000001</v>
      </c>
      <c r="F13" s="55">
        <f>AVERAGE(C13:E13)</f>
        <v>0.96666666666666679</v>
      </c>
      <c r="G13" s="55">
        <f t="shared" si="3"/>
        <v>0.15275252316519425</v>
      </c>
      <c r="H13" s="18"/>
      <c r="I13" s="71"/>
      <c r="J13" s="18"/>
      <c r="K13" s="73">
        <v>1.3333333333333333</v>
      </c>
      <c r="L13" s="55">
        <v>8.7988338135020232</v>
      </c>
      <c r="M13" s="55">
        <v>1.1431916450688664</v>
      </c>
      <c r="N13" s="77"/>
      <c r="O13" s="85"/>
      <c r="R13" s="17"/>
      <c r="S13" s="18"/>
      <c r="T13" s="18"/>
      <c r="U13" s="18"/>
      <c r="V13" s="18"/>
      <c r="W13" s="18"/>
      <c r="X13" s="19"/>
    </row>
    <row r="14" spans="2:24" x14ac:dyDescent="0.25">
      <c r="B14" s="87" t="s">
        <v>3336</v>
      </c>
      <c r="C14" s="18">
        <v>0.94</v>
      </c>
      <c r="D14" s="18">
        <v>0.91</v>
      </c>
      <c r="E14" s="18">
        <v>0.74</v>
      </c>
      <c r="F14" s="55">
        <f t="shared" si="2"/>
        <v>0.86333333333333329</v>
      </c>
      <c r="G14" s="55">
        <f t="shared" si="3"/>
        <v>0.10785793124909084</v>
      </c>
      <c r="H14" s="18"/>
      <c r="I14" s="71"/>
      <c r="J14" s="18"/>
      <c r="K14" s="73">
        <v>1.6666666666666667</v>
      </c>
      <c r="L14" s="55">
        <v>13.624125066180767</v>
      </c>
      <c r="M14" s="55">
        <v>2.7953097213982985</v>
      </c>
      <c r="N14" s="77"/>
      <c r="O14" s="85"/>
      <c r="R14" s="17"/>
      <c r="S14" s="18"/>
      <c r="T14" s="18"/>
      <c r="U14" s="18"/>
      <c r="V14" s="18"/>
      <c r="W14" s="18"/>
      <c r="X14" s="19"/>
    </row>
    <row r="15" spans="2:24" x14ac:dyDescent="0.25">
      <c r="B15" s="17"/>
      <c r="C15" s="18"/>
      <c r="D15" s="18"/>
      <c r="E15" s="18"/>
      <c r="F15" s="18"/>
      <c r="G15" s="18"/>
      <c r="H15" s="18"/>
      <c r="I15" s="71"/>
      <c r="J15" s="18"/>
      <c r="K15" s="73">
        <v>2</v>
      </c>
      <c r="L15" s="55">
        <v>15.824150048704462</v>
      </c>
      <c r="M15" s="55">
        <v>2.4778432456225565</v>
      </c>
      <c r="N15" s="77"/>
      <c r="O15" s="85"/>
      <c r="R15" s="17"/>
      <c r="S15" s="18"/>
      <c r="T15" s="18"/>
      <c r="U15" s="18"/>
      <c r="V15" s="18"/>
      <c r="W15" s="18"/>
      <c r="X15" s="19"/>
    </row>
    <row r="16" spans="2:24" x14ac:dyDescent="0.25">
      <c r="B16" s="17"/>
      <c r="C16" s="18"/>
      <c r="D16" s="18"/>
      <c r="E16" s="18"/>
      <c r="F16" s="18"/>
      <c r="G16" s="18"/>
      <c r="H16" s="18"/>
      <c r="I16" s="71"/>
      <c r="J16" s="18"/>
      <c r="K16" s="82"/>
      <c r="L16" s="18"/>
      <c r="M16" s="18"/>
      <c r="N16" s="18"/>
      <c r="O16" s="19"/>
      <c r="R16" s="17"/>
      <c r="S16" s="18"/>
      <c r="T16" s="18"/>
      <c r="U16" s="18"/>
      <c r="V16" s="18"/>
      <c r="W16" s="18"/>
      <c r="X16" s="19"/>
    </row>
    <row r="17" spans="2:24" ht="45" x14ac:dyDescent="0.25">
      <c r="B17" s="17"/>
      <c r="C17" s="18"/>
      <c r="D17" s="18"/>
      <c r="E17" s="18"/>
      <c r="F17" s="18"/>
      <c r="G17" s="18"/>
      <c r="H17" s="18"/>
      <c r="I17" s="71"/>
      <c r="J17" s="84" t="s">
        <v>3337</v>
      </c>
      <c r="K17" s="82"/>
      <c r="L17" s="18"/>
      <c r="M17" s="18"/>
      <c r="N17" s="18"/>
      <c r="O17" s="19"/>
      <c r="R17" s="17"/>
      <c r="S17" s="18"/>
      <c r="T17" s="18"/>
      <c r="U17" s="18"/>
      <c r="V17" s="18"/>
      <c r="W17" s="18"/>
      <c r="X17" s="19"/>
    </row>
    <row r="18" spans="2:24" x14ac:dyDescent="0.25">
      <c r="B18" s="17"/>
      <c r="C18" s="18"/>
      <c r="D18" s="18"/>
      <c r="E18" s="18"/>
      <c r="F18" s="18"/>
      <c r="G18" s="18"/>
      <c r="H18" s="18"/>
      <c r="I18" s="71"/>
      <c r="J18" s="18"/>
      <c r="K18" s="54" t="s">
        <v>3420</v>
      </c>
      <c r="L18" s="73" t="s">
        <v>3331</v>
      </c>
      <c r="M18" s="73" t="s">
        <v>3296</v>
      </c>
      <c r="N18" s="77"/>
      <c r="O18" s="88"/>
      <c r="R18" s="17"/>
      <c r="S18" s="18"/>
      <c r="T18" s="18"/>
      <c r="U18" s="18"/>
      <c r="V18" s="18"/>
      <c r="W18" s="18"/>
      <c r="X18" s="19"/>
    </row>
    <row r="19" spans="2:24" x14ac:dyDescent="0.25">
      <c r="B19" s="17"/>
      <c r="C19" s="18"/>
      <c r="D19" s="18"/>
      <c r="E19" s="18"/>
      <c r="F19" s="18"/>
      <c r="G19" s="18"/>
      <c r="H19" s="18"/>
      <c r="I19" s="71"/>
      <c r="J19" s="18"/>
      <c r="K19" s="73">
        <v>0</v>
      </c>
      <c r="L19" s="55">
        <v>1.9607843137254919E-2</v>
      </c>
      <c r="M19" s="55">
        <v>3.3961780540566248E-2</v>
      </c>
      <c r="N19" s="77"/>
      <c r="O19" s="89"/>
      <c r="R19" s="17"/>
      <c r="S19" s="18"/>
      <c r="T19" s="18"/>
      <c r="U19" s="18"/>
      <c r="V19" s="18"/>
      <c r="W19" s="18"/>
      <c r="X19" s="19"/>
    </row>
    <row r="20" spans="2:24" x14ac:dyDescent="0.25">
      <c r="B20" s="17"/>
      <c r="C20" s="18"/>
      <c r="D20" s="18"/>
      <c r="E20" s="18"/>
      <c r="F20" s="18"/>
      <c r="G20" s="18"/>
      <c r="H20" s="18"/>
      <c r="I20" s="71"/>
      <c r="J20" s="18"/>
      <c r="K20" s="73">
        <v>0.33333333333333331</v>
      </c>
      <c r="L20" s="55">
        <v>2.0570205093531668</v>
      </c>
      <c r="M20" s="55">
        <v>1.2537915216869768</v>
      </c>
      <c r="N20" s="77"/>
      <c r="O20" s="89"/>
      <c r="R20" s="17"/>
      <c r="S20" s="18"/>
      <c r="T20" s="18"/>
      <c r="U20" s="18"/>
      <c r="V20" s="18"/>
      <c r="W20" s="18"/>
      <c r="X20" s="19"/>
    </row>
    <row r="21" spans="2:24" x14ac:dyDescent="0.25">
      <c r="B21" s="17"/>
      <c r="C21" s="18"/>
      <c r="D21" s="18"/>
      <c r="E21" s="18"/>
      <c r="F21" s="18"/>
      <c r="G21" s="18"/>
      <c r="H21" s="18"/>
      <c r="I21" s="71"/>
      <c r="J21" s="18"/>
      <c r="K21" s="73">
        <v>0.66666666666666663</v>
      </c>
      <c r="L21" s="55">
        <v>2.6152355194951555</v>
      </c>
      <c r="M21" s="55">
        <v>0.49450661864901024</v>
      </c>
      <c r="N21" s="77"/>
      <c r="O21" s="89"/>
      <c r="R21" s="17"/>
      <c r="S21" s="18"/>
      <c r="T21" s="18"/>
      <c r="U21" s="18"/>
      <c r="V21" s="18"/>
      <c r="W21" s="18"/>
      <c r="X21" s="19"/>
    </row>
    <row r="22" spans="2:24" x14ac:dyDescent="0.25">
      <c r="B22" s="17"/>
      <c r="C22" s="18"/>
      <c r="D22" s="18"/>
      <c r="E22" s="18"/>
      <c r="F22" s="18"/>
      <c r="G22" s="18"/>
      <c r="H22" s="18"/>
      <c r="I22" s="71"/>
      <c r="J22" s="18"/>
      <c r="K22" s="73">
        <v>1</v>
      </c>
      <c r="L22" s="55">
        <v>3.7471038990308774</v>
      </c>
      <c r="M22" s="55">
        <v>1.2041296084187301</v>
      </c>
      <c r="N22" s="77"/>
      <c r="O22" s="89"/>
      <c r="R22" s="17"/>
      <c r="S22" s="18"/>
      <c r="T22" s="18"/>
      <c r="U22" s="18"/>
      <c r="V22" s="18"/>
      <c r="W22" s="18"/>
      <c r="X22" s="19"/>
    </row>
    <row r="23" spans="2:24" x14ac:dyDescent="0.25">
      <c r="B23" s="17"/>
      <c r="C23" s="18"/>
      <c r="D23" s="18"/>
      <c r="E23" s="18"/>
      <c r="F23" s="18"/>
      <c r="G23" s="18"/>
      <c r="H23" s="18"/>
      <c r="I23" s="71"/>
      <c r="J23" s="18"/>
      <c r="K23" s="73">
        <v>1.3333333333333333</v>
      </c>
      <c r="L23" s="55">
        <v>5.6238224025242287</v>
      </c>
      <c r="M23" s="55">
        <v>2.0856726991701362</v>
      </c>
      <c r="N23" s="77"/>
      <c r="O23" s="89"/>
      <c r="R23" s="17"/>
      <c r="S23" s="18"/>
      <c r="T23" s="18"/>
      <c r="U23" s="18"/>
      <c r="V23" s="18"/>
      <c r="W23" s="18"/>
      <c r="X23" s="19"/>
    </row>
    <row r="24" spans="2:24" ht="15.75" thickBot="1" x14ac:dyDescent="0.3">
      <c r="B24" s="17"/>
      <c r="C24" s="18"/>
      <c r="D24" s="18"/>
      <c r="E24" s="18"/>
      <c r="F24" s="18"/>
      <c r="G24" s="18"/>
      <c r="H24" s="18"/>
      <c r="I24" s="71"/>
      <c r="J24" s="18"/>
      <c r="K24" s="73">
        <v>1.6666666666666667</v>
      </c>
      <c r="L24" s="55">
        <v>8.0310344827586206</v>
      </c>
      <c r="M24" s="74">
        <v>2.0467281973706237</v>
      </c>
      <c r="N24" s="77"/>
      <c r="O24" s="89"/>
      <c r="R24" s="29"/>
      <c r="S24" s="22"/>
      <c r="T24" s="22"/>
      <c r="U24" s="22"/>
      <c r="V24" s="22"/>
      <c r="W24" s="22"/>
      <c r="X24" s="23"/>
    </row>
    <row r="25" spans="2:24" x14ac:dyDescent="0.25">
      <c r="B25" s="17"/>
      <c r="C25" s="18"/>
      <c r="D25" s="18"/>
      <c r="E25" s="18"/>
      <c r="F25" s="18"/>
      <c r="G25" s="18"/>
      <c r="H25" s="18"/>
      <c r="I25" s="71"/>
      <c r="J25" s="18"/>
      <c r="K25" s="73">
        <v>2</v>
      </c>
      <c r="L25" s="55">
        <v>8.9625422582826406</v>
      </c>
      <c r="M25" s="55">
        <v>2.8136987615911422</v>
      </c>
      <c r="N25" s="77"/>
      <c r="O25" s="89"/>
    </row>
    <row r="26" spans="2:24" x14ac:dyDescent="0.25">
      <c r="B26" s="17"/>
      <c r="C26" s="18"/>
      <c r="D26" s="18"/>
      <c r="E26" s="18"/>
      <c r="F26" s="18"/>
      <c r="G26" s="18"/>
      <c r="H26" s="18"/>
      <c r="I26" s="71"/>
      <c r="J26" s="18"/>
      <c r="K26" s="82"/>
      <c r="L26" s="18"/>
      <c r="M26" s="18"/>
      <c r="N26" s="18"/>
      <c r="O26" s="19"/>
    </row>
    <row r="27" spans="2:24" x14ac:dyDescent="0.25">
      <c r="B27" s="17"/>
      <c r="C27" s="18"/>
      <c r="D27" s="18"/>
      <c r="E27" s="18"/>
      <c r="F27" s="18"/>
      <c r="G27" s="18"/>
      <c r="H27" s="18"/>
      <c r="I27" s="71"/>
      <c r="J27" s="18"/>
      <c r="K27" s="82"/>
      <c r="L27" s="18"/>
      <c r="M27" s="18"/>
      <c r="N27" s="18"/>
      <c r="O27" s="19"/>
    </row>
    <row r="28" spans="2:24" x14ac:dyDescent="0.25">
      <c r="B28" s="17"/>
      <c r="C28" s="18"/>
      <c r="D28" s="18"/>
      <c r="E28" s="18"/>
      <c r="F28" s="18"/>
      <c r="G28" s="18"/>
      <c r="H28" s="18"/>
      <c r="I28" s="71"/>
      <c r="J28" s="18"/>
      <c r="K28" s="82"/>
      <c r="L28" s="18"/>
      <c r="M28" s="18"/>
      <c r="N28" s="18"/>
      <c r="O28" s="19"/>
    </row>
    <row r="29" spans="2:24" ht="45" x14ac:dyDescent="0.25">
      <c r="B29" s="17"/>
      <c r="C29" s="18"/>
      <c r="D29" s="18"/>
      <c r="E29" s="18"/>
      <c r="F29" s="18"/>
      <c r="G29" s="18"/>
      <c r="H29" s="18"/>
      <c r="I29" s="71"/>
      <c r="J29" s="84" t="s">
        <v>3294</v>
      </c>
      <c r="K29" s="82"/>
      <c r="L29" s="18"/>
      <c r="M29" s="18"/>
      <c r="N29" s="18"/>
      <c r="O29" s="19"/>
    </row>
    <row r="30" spans="2:24" x14ac:dyDescent="0.25">
      <c r="B30" s="17"/>
      <c r="C30" s="18"/>
      <c r="D30" s="18"/>
      <c r="E30" s="18"/>
      <c r="F30" s="18"/>
      <c r="G30" s="18"/>
      <c r="H30" s="18"/>
      <c r="I30" s="71"/>
      <c r="J30" s="18"/>
      <c r="K30" s="54" t="s">
        <v>3420</v>
      </c>
      <c r="L30" s="75" t="s">
        <v>3331</v>
      </c>
      <c r="M30" s="75" t="s">
        <v>3296</v>
      </c>
      <c r="N30" s="77"/>
      <c r="O30" s="85"/>
    </row>
    <row r="31" spans="2:24" x14ac:dyDescent="0.25">
      <c r="B31" s="17"/>
      <c r="C31" s="18"/>
      <c r="D31" s="18"/>
      <c r="E31" s="18"/>
      <c r="F31" s="18"/>
      <c r="G31" s="18"/>
      <c r="H31" s="18"/>
      <c r="I31" s="71"/>
      <c r="J31" s="18"/>
      <c r="K31" s="73">
        <v>0</v>
      </c>
      <c r="L31" s="55">
        <v>0.43024293368587996</v>
      </c>
      <c r="M31" s="55">
        <v>0.18026639908705544</v>
      </c>
      <c r="N31" s="77"/>
      <c r="O31" s="85"/>
    </row>
    <row r="32" spans="2:24" x14ac:dyDescent="0.25">
      <c r="B32" s="17"/>
      <c r="C32" s="18"/>
      <c r="D32" s="18"/>
      <c r="E32" s="18"/>
      <c r="F32" s="18"/>
      <c r="G32" s="18"/>
      <c r="H32" s="18"/>
      <c r="I32" s="71"/>
      <c r="J32" s="18"/>
      <c r="K32" s="73">
        <v>0.33333333333333331</v>
      </c>
      <c r="L32" s="55">
        <v>1.0481781926946447</v>
      </c>
      <c r="M32" s="55">
        <v>0.12191162756746178</v>
      </c>
      <c r="N32" s="77"/>
      <c r="O32" s="85"/>
    </row>
    <row r="33" spans="2:15" x14ac:dyDescent="0.25">
      <c r="B33" s="17"/>
      <c r="C33" s="18"/>
      <c r="D33" s="18"/>
      <c r="E33" s="18"/>
      <c r="F33" s="18"/>
      <c r="G33" s="18"/>
      <c r="H33" s="18"/>
      <c r="I33" s="71"/>
      <c r="J33" s="18"/>
      <c r="K33" s="73">
        <v>0.66666666666666663</v>
      </c>
      <c r="L33" s="55">
        <v>1.6653184386235249</v>
      </c>
      <c r="M33" s="55">
        <v>0.14765434812669512</v>
      </c>
      <c r="N33" s="77"/>
      <c r="O33" s="85"/>
    </row>
    <row r="34" spans="2:15" x14ac:dyDescent="0.25">
      <c r="B34" s="17"/>
      <c r="C34" s="18"/>
      <c r="D34" s="18"/>
      <c r="E34" s="18"/>
      <c r="F34" s="18"/>
      <c r="G34" s="18"/>
      <c r="H34" s="18"/>
      <c r="I34" s="71"/>
      <c r="J34" s="18"/>
      <c r="K34" s="73">
        <v>1</v>
      </c>
      <c r="L34" s="55">
        <v>2.662498867035259</v>
      </c>
      <c r="M34" s="55">
        <v>0.91171307275223878</v>
      </c>
      <c r="N34" s="77"/>
      <c r="O34" s="85"/>
    </row>
    <row r="35" spans="2:15" x14ac:dyDescent="0.25">
      <c r="B35" s="17"/>
      <c r="C35" s="18"/>
      <c r="D35" s="18"/>
      <c r="E35" s="18"/>
      <c r="F35" s="18"/>
      <c r="G35" s="18"/>
      <c r="H35" s="18"/>
      <c r="I35" s="71"/>
      <c r="J35" s="18"/>
      <c r="K35" s="73">
        <v>1.3333333333333333</v>
      </c>
      <c r="L35" s="55">
        <v>2.98675144238132</v>
      </c>
      <c r="M35" s="55">
        <v>1.5227484379481604</v>
      </c>
      <c r="N35" s="77"/>
      <c r="O35" s="85"/>
    </row>
    <row r="36" spans="2:15" x14ac:dyDescent="0.25">
      <c r="B36" s="17"/>
      <c r="C36" s="18"/>
      <c r="D36" s="18"/>
      <c r="E36" s="18"/>
      <c r="F36" s="18"/>
      <c r="G36" s="18"/>
      <c r="H36" s="18"/>
      <c r="I36" s="71"/>
      <c r="J36" s="18"/>
      <c r="K36" s="73">
        <v>1.6666666666666667</v>
      </c>
      <c r="L36" s="55">
        <v>4.1640371336356647</v>
      </c>
      <c r="M36" s="55">
        <v>2.2143514531358095</v>
      </c>
      <c r="N36" s="77"/>
      <c r="O36" s="85"/>
    </row>
    <row r="37" spans="2:15" x14ac:dyDescent="0.25">
      <c r="B37" s="17"/>
      <c r="C37" s="18"/>
      <c r="D37" s="18"/>
      <c r="E37" s="18"/>
      <c r="F37" s="18"/>
      <c r="G37" s="18"/>
      <c r="H37" s="18"/>
      <c r="I37" s="71"/>
      <c r="J37" s="18"/>
      <c r="K37" s="73">
        <v>2</v>
      </c>
      <c r="L37" s="55">
        <v>5.4177494879520269</v>
      </c>
      <c r="M37" s="55">
        <v>1.9582809510179426</v>
      </c>
      <c r="N37" s="77"/>
      <c r="O37" s="85"/>
    </row>
    <row r="38" spans="2:15" x14ac:dyDescent="0.25">
      <c r="B38" s="17"/>
      <c r="C38" s="18"/>
      <c r="D38" s="18"/>
      <c r="E38" s="18"/>
      <c r="F38" s="18"/>
      <c r="G38" s="18"/>
      <c r="H38" s="18"/>
      <c r="I38" s="71"/>
      <c r="J38" s="18"/>
      <c r="K38" s="82"/>
      <c r="L38" s="18"/>
      <c r="M38" s="18"/>
      <c r="N38" s="18"/>
      <c r="O38" s="19"/>
    </row>
    <row r="39" spans="2:15" x14ac:dyDescent="0.25">
      <c r="B39" s="17"/>
      <c r="C39" s="18"/>
      <c r="D39" s="18"/>
      <c r="E39" s="18"/>
      <c r="F39" s="18"/>
      <c r="G39" s="18"/>
      <c r="H39" s="18"/>
      <c r="I39" s="71"/>
      <c r="J39" s="18"/>
      <c r="K39" s="82"/>
      <c r="L39" s="18"/>
      <c r="M39" s="18"/>
      <c r="N39" s="18"/>
      <c r="O39" s="19"/>
    </row>
    <row r="40" spans="2:15" x14ac:dyDescent="0.25">
      <c r="B40" s="17"/>
      <c r="C40" s="18"/>
      <c r="D40" s="18"/>
      <c r="E40" s="18"/>
      <c r="F40" s="18"/>
      <c r="G40" s="18"/>
      <c r="H40" s="18"/>
      <c r="I40" s="71"/>
      <c r="J40" s="18"/>
      <c r="K40" s="82"/>
      <c r="L40" s="18"/>
      <c r="M40" s="18"/>
      <c r="N40" s="18"/>
      <c r="O40" s="19"/>
    </row>
    <row r="41" spans="2:15" ht="45" x14ac:dyDescent="0.25">
      <c r="B41" s="17"/>
      <c r="C41" s="18"/>
      <c r="D41" s="18"/>
      <c r="E41" s="18"/>
      <c r="F41" s="18"/>
      <c r="G41" s="18"/>
      <c r="H41" s="18"/>
      <c r="I41" s="71"/>
      <c r="J41" s="84" t="s">
        <v>3338</v>
      </c>
      <c r="K41" s="82"/>
      <c r="L41" s="18"/>
      <c r="M41" s="18"/>
      <c r="N41" s="18"/>
      <c r="O41" s="19"/>
    </row>
    <row r="42" spans="2:15" x14ac:dyDescent="0.25">
      <c r="B42" s="17"/>
      <c r="C42" s="18"/>
      <c r="D42" s="18"/>
      <c r="E42" s="18"/>
      <c r="F42" s="18"/>
      <c r="G42" s="18"/>
      <c r="H42" s="18"/>
      <c r="I42" s="71"/>
      <c r="J42" s="18"/>
      <c r="K42" s="54" t="s">
        <v>3420</v>
      </c>
      <c r="L42" s="75" t="s">
        <v>3331</v>
      </c>
      <c r="M42" s="75" t="s">
        <v>3296</v>
      </c>
      <c r="N42" s="77"/>
      <c r="O42" s="88"/>
    </row>
    <row r="43" spans="2:15" x14ac:dyDescent="0.25">
      <c r="B43" s="17"/>
      <c r="C43" s="18"/>
      <c r="D43" s="18"/>
      <c r="E43" s="18"/>
      <c r="F43" s="18"/>
      <c r="G43" s="18"/>
      <c r="H43" s="18"/>
      <c r="I43" s="71"/>
      <c r="J43" s="18"/>
      <c r="K43" s="73"/>
      <c r="L43" s="76"/>
      <c r="M43" s="76"/>
      <c r="N43" s="77"/>
      <c r="O43" s="85"/>
    </row>
    <row r="44" spans="2:15" x14ac:dyDescent="0.25">
      <c r="B44" s="17"/>
      <c r="C44" s="18"/>
      <c r="D44" s="18"/>
      <c r="E44" s="18"/>
      <c r="F44" s="18"/>
      <c r="G44" s="18"/>
      <c r="H44" s="18"/>
      <c r="I44" s="71"/>
      <c r="J44" s="18"/>
      <c r="K44" s="73">
        <v>0</v>
      </c>
      <c r="L44" s="78">
        <v>-0.34000450755014672</v>
      </c>
      <c r="M44" s="78">
        <v>0.46553334814532432</v>
      </c>
      <c r="N44" s="77"/>
      <c r="O44" s="85"/>
    </row>
    <row r="45" spans="2:15" x14ac:dyDescent="0.25">
      <c r="B45" s="17"/>
      <c r="C45" s="18"/>
      <c r="D45" s="18"/>
      <c r="E45" s="18"/>
      <c r="F45" s="18"/>
      <c r="G45" s="18"/>
      <c r="H45" s="18"/>
      <c r="I45" s="71"/>
      <c r="J45" s="18"/>
      <c r="K45" s="73">
        <v>0.33333333333333331</v>
      </c>
      <c r="L45" s="78">
        <v>0.7852941176470587</v>
      </c>
      <c r="M45" s="78">
        <v>0.44506132698212131</v>
      </c>
      <c r="N45" s="77"/>
      <c r="O45" s="85"/>
    </row>
    <row r="46" spans="2:15" x14ac:dyDescent="0.25">
      <c r="B46" s="17"/>
      <c r="C46" s="18"/>
      <c r="D46" s="18"/>
      <c r="E46" s="18"/>
      <c r="F46" s="18"/>
      <c r="G46" s="18"/>
      <c r="H46" s="18"/>
      <c r="I46" s="71"/>
      <c r="J46" s="18"/>
      <c r="K46" s="73">
        <v>0.66666666666666663</v>
      </c>
      <c r="L46" s="78">
        <v>1.1099391480730227</v>
      </c>
      <c r="M46" s="78">
        <v>0.7024376793352558</v>
      </c>
      <c r="N46" s="77"/>
      <c r="O46" s="85"/>
    </row>
    <row r="47" spans="2:15" x14ac:dyDescent="0.25">
      <c r="B47" s="17"/>
      <c r="C47" s="18"/>
      <c r="D47" s="18"/>
      <c r="E47" s="18"/>
      <c r="F47" s="18"/>
      <c r="G47" s="18"/>
      <c r="H47" s="18"/>
      <c r="I47" s="71"/>
      <c r="J47" s="18"/>
      <c r="K47" s="73">
        <v>1</v>
      </c>
      <c r="L47" s="78">
        <v>1.7388235294117655</v>
      </c>
      <c r="M47" s="78">
        <v>0.25289466056554194</v>
      </c>
      <c r="N47" s="77"/>
      <c r="O47" s="85"/>
    </row>
    <row r="48" spans="2:15" x14ac:dyDescent="0.25">
      <c r="B48" s="17"/>
      <c r="C48" s="18"/>
      <c r="D48" s="18"/>
      <c r="E48" s="18"/>
      <c r="F48" s="18"/>
      <c r="G48" s="18"/>
      <c r="H48" s="18"/>
      <c r="I48" s="71"/>
      <c r="J48" s="18"/>
      <c r="K48" s="73">
        <v>1.3333333333333333</v>
      </c>
      <c r="L48" s="78">
        <v>1.7555104800540897</v>
      </c>
      <c r="M48" s="78">
        <v>3.6909157205950234E-2</v>
      </c>
      <c r="N48" s="77"/>
      <c r="O48" s="85"/>
    </row>
    <row r="49" spans="2:15" x14ac:dyDescent="0.25">
      <c r="B49" s="17"/>
      <c r="C49" s="18"/>
      <c r="D49" s="18"/>
      <c r="E49" s="18"/>
      <c r="F49" s="18"/>
      <c r="G49" s="18"/>
      <c r="H49" s="18"/>
      <c r="I49" s="71"/>
      <c r="J49" s="18"/>
      <c r="K49" s="73">
        <v>1.6666666666666667</v>
      </c>
      <c r="L49" s="78">
        <v>2.2144117647058827</v>
      </c>
      <c r="M49" s="78">
        <v>0.34565043245060434</v>
      </c>
      <c r="N49" s="77"/>
      <c r="O49" s="85"/>
    </row>
    <row r="50" spans="2:15" x14ac:dyDescent="0.25">
      <c r="B50" s="17"/>
      <c r="C50" s="18"/>
      <c r="D50" s="18"/>
      <c r="E50" s="18"/>
      <c r="F50" s="18"/>
      <c r="G50" s="18"/>
      <c r="H50" s="18"/>
      <c r="I50" s="71"/>
      <c r="J50" s="18"/>
      <c r="K50" s="73">
        <v>2</v>
      </c>
      <c r="L50" s="76">
        <v>2.162542258282623</v>
      </c>
      <c r="M50" s="76">
        <v>3.0215786728187085E-2</v>
      </c>
      <c r="N50" s="77"/>
      <c r="O50" s="85"/>
    </row>
    <row r="51" spans="2:15" x14ac:dyDescent="0.25">
      <c r="B51" s="17"/>
      <c r="C51" s="18"/>
      <c r="D51" s="18"/>
      <c r="E51" s="18"/>
      <c r="F51" s="18"/>
      <c r="G51" s="18"/>
      <c r="H51" s="18"/>
      <c r="I51" s="71"/>
      <c r="J51" s="18"/>
      <c r="K51" s="82"/>
      <c r="L51" s="18"/>
      <c r="M51" s="18"/>
      <c r="N51" s="18"/>
      <c r="O51" s="19"/>
    </row>
    <row r="52" spans="2:15" x14ac:dyDescent="0.25">
      <c r="B52" s="17"/>
      <c r="C52" s="18"/>
      <c r="D52" s="18"/>
      <c r="E52" s="18"/>
      <c r="F52" s="18"/>
      <c r="G52" s="18"/>
      <c r="H52" s="18"/>
      <c r="I52" s="71"/>
      <c r="J52" s="18"/>
      <c r="K52" s="82"/>
      <c r="L52" s="18"/>
      <c r="M52" s="18"/>
      <c r="N52" s="18"/>
      <c r="O52" s="19"/>
    </row>
    <row r="53" spans="2:15" x14ac:dyDescent="0.25">
      <c r="B53" s="17"/>
      <c r="C53" s="18"/>
      <c r="D53" s="18"/>
      <c r="E53" s="18"/>
      <c r="F53" s="18"/>
      <c r="G53" s="18"/>
      <c r="H53" s="18"/>
      <c r="I53" s="71"/>
      <c r="J53" s="18"/>
      <c r="K53" s="82"/>
      <c r="L53" s="18"/>
      <c r="M53" s="18"/>
      <c r="N53" s="18"/>
      <c r="O53" s="19"/>
    </row>
    <row r="54" spans="2:15" ht="45" x14ac:dyDescent="0.25">
      <c r="B54" s="17"/>
      <c r="C54" s="18"/>
      <c r="D54" s="18"/>
      <c r="E54" s="18"/>
      <c r="F54" s="18"/>
      <c r="G54" s="18"/>
      <c r="H54" s="18"/>
      <c r="I54" s="71"/>
      <c r="J54" s="84" t="s">
        <v>3339</v>
      </c>
      <c r="K54" s="82"/>
      <c r="L54" s="18"/>
      <c r="M54" s="18"/>
      <c r="N54" s="18"/>
      <c r="O54" s="19"/>
    </row>
    <row r="55" spans="2:15" x14ac:dyDescent="0.25">
      <c r="B55" s="17"/>
      <c r="C55" s="18"/>
      <c r="D55" s="18"/>
      <c r="E55" s="18"/>
      <c r="F55" s="18"/>
      <c r="G55" s="18"/>
      <c r="H55" s="18"/>
      <c r="I55" s="71"/>
      <c r="J55" s="18"/>
      <c r="K55" s="54" t="s">
        <v>3420</v>
      </c>
      <c r="L55" s="75" t="s">
        <v>3331</v>
      </c>
      <c r="M55" s="75" t="s">
        <v>3296</v>
      </c>
      <c r="N55" s="79"/>
      <c r="O55" s="90"/>
    </row>
    <row r="56" spans="2:15" x14ac:dyDescent="0.25">
      <c r="B56" s="17"/>
      <c r="C56" s="18"/>
      <c r="D56" s="18"/>
      <c r="E56" s="18"/>
      <c r="F56" s="18"/>
      <c r="G56" s="18"/>
      <c r="H56" s="18"/>
      <c r="I56" s="71"/>
      <c r="J56" s="18"/>
      <c r="K56" s="73">
        <v>0</v>
      </c>
      <c r="L56" s="55">
        <v>-0.22413793103448282</v>
      </c>
      <c r="M56" s="55">
        <v>0</v>
      </c>
      <c r="N56" s="79"/>
      <c r="O56" s="91"/>
    </row>
    <row r="57" spans="2:15" x14ac:dyDescent="0.25">
      <c r="B57" s="17"/>
      <c r="C57" s="18"/>
      <c r="D57" s="18"/>
      <c r="E57" s="18"/>
      <c r="F57" s="18"/>
      <c r="G57" s="18"/>
      <c r="H57" s="18"/>
      <c r="I57" s="71"/>
      <c r="J57" s="18"/>
      <c r="K57" s="73">
        <v>0.33333333333333331</v>
      </c>
      <c r="L57" s="55">
        <v>0.65924137931034521</v>
      </c>
      <c r="M57" s="55">
        <v>4.3011598690106324E-2</v>
      </c>
      <c r="N57" s="79"/>
      <c r="O57" s="91"/>
    </row>
    <row r="58" spans="2:15" x14ac:dyDescent="0.25">
      <c r="B58" s="17"/>
      <c r="C58" s="18"/>
      <c r="D58" s="18"/>
      <c r="E58" s="18"/>
      <c r="F58" s="18"/>
      <c r="G58" s="18"/>
      <c r="H58" s="18"/>
      <c r="I58" s="71"/>
      <c r="J58" s="18"/>
      <c r="K58" s="73">
        <v>0.66666666666666663</v>
      </c>
      <c r="L58" s="55">
        <v>0.77131034482758531</v>
      </c>
      <c r="M58" s="55">
        <v>0.37218199682867181</v>
      </c>
      <c r="N58" s="79"/>
      <c r="O58" s="91"/>
    </row>
    <row r="59" spans="2:15" x14ac:dyDescent="0.25">
      <c r="B59" s="17"/>
      <c r="C59" s="18"/>
      <c r="D59" s="18"/>
      <c r="E59" s="18"/>
      <c r="F59" s="18"/>
      <c r="G59" s="18"/>
      <c r="H59" s="18"/>
      <c r="I59" s="71"/>
      <c r="J59" s="18"/>
      <c r="K59" s="73">
        <v>1</v>
      </c>
      <c r="L59" s="55">
        <v>1.3345287356321838</v>
      </c>
      <c r="M59" s="55">
        <v>0.24213937040355607</v>
      </c>
      <c r="N59" s="79"/>
      <c r="O59" s="91"/>
    </row>
    <row r="60" spans="2:15" x14ac:dyDescent="0.25">
      <c r="B60" s="17"/>
      <c r="C60" s="18"/>
      <c r="D60" s="18"/>
      <c r="E60" s="18"/>
      <c r="F60" s="18"/>
      <c r="G60" s="18"/>
      <c r="H60" s="18"/>
      <c r="I60" s="71"/>
      <c r="J60" s="18"/>
      <c r="K60" s="73">
        <v>1.3333333333333333</v>
      </c>
      <c r="L60" s="55">
        <v>1.6132643678160923</v>
      </c>
      <c r="M60" s="55">
        <v>7.5522255296383692E-2</v>
      </c>
      <c r="N60" s="79"/>
      <c r="O60" s="91"/>
    </row>
    <row r="61" spans="2:15" x14ac:dyDescent="0.25">
      <c r="B61" s="17"/>
      <c r="C61" s="18"/>
      <c r="D61" s="18"/>
      <c r="E61" s="18"/>
      <c r="F61" s="18"/>
      <c r="G61" s="18"/>
      <c r="H61" s="18"/>
      <c r="I61" s="71"/>
      <c r="J61" s="18"/>
      <c r="K61" s="73">
        <v>1.6666666666666667</v>
      </c>
      <c r="L61" s="55">
        <v>1.8374022988505749</v>
      </c>
      <c r="M61" s="55">
        <v>0.29022263152424366</v>
      </c>
      <c r="N61" s="79"/>
      <c r="O61" s="91"/>
    </row>
    <row r="62" spans="2:15" x14ac:dyDescent="0.25">
      <c r="B62" s="17"/>
      <c r="C62" s="18"/>
      <c r="D62" s="18"/>
      <c r="E62" s="18"/>
      <c r="F62" s="18"/>
      <c r="G62" s="18"/>
      <c r="H62" s="18"/>
      <c r="I62" s="71"/>
      <c r="J62" s="18"/>
      <c r="K62" s="73">
        <v>2</v>
      </c>
      <c r="L62" s="55">
        <v>2.4667126436781617</v>
      </c>
      <c r="M62" s="55">
        <v>8.7713751523738392E-2</v>
      </c>
      <c r="N62" s="79"/>
      <c r="O62" s="91"/>
    </row>
    <row r="63" spans="2:15" x14ac:dyDescent="0.25">
      <c r="B63" s="17"/>
      <c r="C63" s="18"/>
      <c r="D63" s="18"/>
      <c r="E63" s="18"/>
      <c r="F63" s="18"/>
      <c r="G63" s="18"/>
      <c r="H63" s="18"/>
      <c r="I63" s="71"/>
      <c r="J63" s="18"/>
      <c r="K63" s="82"/>
      <c r="L63" s="18"/>
      <c r="M63" s="18"/>
      <c r="N63" s="18"/>
      <c r="O63" s="19"/>
    </row>
    <row r="64" spans="2:15" ht="15.75" thickBot="1" x14ac:dyDescent="0.3">
      <c r="B64" s="29"/>
      <c r="C64" s="22"/>
      <c r="D64" s="22"/>
      <c r="E64" s="22"/>
      <c r="F64" s="22"/>
      <c r="G64" s="22"/>
      <c r="H64" s="22"/>
      <c r="I64" s="92"/>
      <c r="J64" s="22"/>
      <c r="K64" s="93"/>
      <c r="L64" s="22"/>
      <c r="M64" s="22"/>
      <c r="N64" s="22"/>
      <c r="O64" s="23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E9492-C0AC-4CE3-B5AB-8F8961D9BB4C}">
  <dimension ref="A2:AI96"/>
  <sheetViews>
    <sheetView workbookViewId="0">
      <selection activeCell="X11" sqref="X11"/>
    </sheetView>
  </sheetViews>
  <sheetFormatPr defaultRowHeight="15" x14ac:dyDescent="0.25"/>
  <cols>
    <col min="17" max="17" width="10.42578125" customWidth="1"/>
    <col min="27" max="27" width="11.140625" customWidth="1"/>
  </cols>
  <sheetData>
    <row r="2" spans="1:35" x14ac:dyDescent="0.25">
      <c r="B2" s="1" t="s">
        <v>0</v>
      </c>
    </row>
    <row r="3" spans="1:35" x14ac:dyDescent="0.25">
      <c r="B3" t="s">
        <v>1</v>
      </c>
    </row>
    <row r="5" spans="1:35" ht="15.75" thickBot="1" x14ac:dyDescent="0.3"/>
    <row r="6" spans="1:35" ht="15.75" thickBot="1" x14ac:dyDescent="0.3">
      <c r="I6" s="2" t="s">
        <v>3378</v>
      </c>
      <c r="P6" s="13" t="s">
        <v>3381</v>
      </c>
      <c r="Q6" s="3"/>
      <c r="U6" s="2" t="s">
        <v>3379</v>
      </c>
      <c r="Z6" s="13" t="s">
        <v>3380</v>
      </c>
      <c r="AA6" s="3"/>
    </row>
    <row r="7" spans="1:35" ht="15.75" thickBot="1" x14ac:dyDescent="0.3">
      <c r="A7" s="14" t="s">
        <v>2</v>
      </c>
      <c r="B7" s="15"/>
      <c r="C7" s="15"/>
      <c r="D7" s="15"/>
      <c r="E7" s="15" t="s">
        <v>3</v>
      </c>
      <c r="F7" s="15"/>
      <c r="G7" s="15"/>
      <c r="H7" s="15"/>
      <c r="I7" s="2" t="s">
        <v>4</v>
      </c>
      <c r="J7" s="3"/>
      <c r="K7" s="15"/>
      <c r="L7" s="16"/>
      <c r="N7" s="24" t="s">
        <v>5</v>
      </c>
      <c r="O7" s="25"/>
      <c r="P7" s="4" t="s">
        <v>5</v>
      </c>
      <c r="Q7" s="5"/>
      <c r="R7" s="15"/>
      <c r="S7" s="14" t="s">
        <v>6</v>
      </c>
      <c r="T7" s="15"/>
      <c r="U7" s="11" t="s">
        <v>3377</v>
      </c>
      <c r="V7" s="5"/>
      <c r="X7" s="14"/>
      <c r="Y7" s="15"/>
      <c r="Z7" s="13" t="s">
        <v>85</v>
      </c>
      <c r="AA7" s="3"/>
      <c r="AB7" s="15"/>
      <c r="AC7" s="15"/>
      <c r="AD7" s="15"/>
      <c r="AE7" s="15"/>
      <c r="AF7" s="15"/>
      <c r="AG7" s="15"/>
      <c r="AH7" s="15"/>
      <c r="AI7" s="16"/>
    </row>
    <row r="8" spans="1:35" ht="15.75" thickBot="1" x14ac:dyDescent="0.3">
      <c r="A8" s="17"/>
      <c r="B8" s="18" t="s">
        <v>7</v>
      </c>
      <c r="C8" s="18" t="s">
        <v>8</v>
      </c>
      <c r="D8" s="18"/>
      <c r="E8" s="18">
        <f>AVERAGE(E12:E96,G12:G96)</f>
        <v>247.42855970149245</v>
      </c>
      <c r="F8" s="18">
        <f>_xlfn.STDEV.P(E12:E66,G12:G66)</f>
        <v>47.351528502386252</v>
      </c>
      <c r="G8" s="18"/>
      <c r="H8" s="18"/>
      <c r="I8" s="6">
        <f>AVERAGE(I12:I96,K12:K96)</f>
        <v>502.41787121212133</v>
      </c>
      <c r="J8" s="7">
        <f>_xlfn.STDEV.P(I12:I96,K12:K96)</f>
        <v>55.169809057814298</v>
      </c>
      <c r="K8" s="18"/>
      <c r="L8" s="19"/>
      <c r="N8" s="26" t="s">
        <v>9</v>
      </c>
      <c r="O8" s="27"/>
      <c r="P8" s="4" t="s">
        <v>10</v>
      </c>
      <c r="Q8" s="5"/>
      <c r="R8" s="18"/>
      <c r="S8" s="17" t="s">
        <v>11</v>
      </c>
      <c r="T8" s="18"/>
      <c r="U8" s="20" t="s">
        <v>18</v>
      </c>
      <c r="V8" s="33" t="s">
        <v>3342</v>
      </c>
      <c r="X8" s="17" t="s">
        <v>86</v>
      </c>
      <c r="Y8" s="18"/>
      <c r="Z8" s="12">
        <f>AVERAGE(Z13:Z29,AB13:AB29,AD13:AD29,AF13:AF29,AH13:AH15)</f>
        <v>92.133778873239393</v>
      </c>
      <c r="AA8" s="7">
        <f>_xlfn.STDEV.P(Z13:Z29,AB13:AB29,AD13:AD29,AF13:AF29,AH13:AH15)</f>
        <v>15.347548435471433</v>
      </c>
      <c r="AB8" s="18"/>
      <c r="AC8" s="18"/>
      <c r="AD8" s="18"/>
      <c r="AE8" s="18"/>
      <c r="AF8" s="18"/>
      <c r="AG8" s="18"/>
      <c r="AH8" s="18"/>
      <c r="AI8" s="19"/>
    </row>
    <row r="9" spans="1:35" ht="15.75" thickBot="1" x14ac:dyDescent="0.3">
      <c r="A9" s="17"/>
      <c r="B9" s="18"/>
      <c r="C9" s="18">
        <f>COUNT(E12:E96)</f>
        <v>67</v>
      </c>
      <c r="D9" s="18"/>
      <c r="E9" s="18"/>
      <c r="F9" s="18"/>
      <c r="G9" s="18"/>
      <c r="H9" s="18"/>
      <c r="I9" s="18" t="s">
        <v>3382</v>
      </c>
      <c r="J9" s="18" t="s">
        <v>3383</v>
      </c>
      <c r="K9" s="18"/>
      <c r="L9" s="19"/>
      <c r="N9" s="26">
        <f>AVERAGE(N12:N96)</f>
        <v>0.85846504136419377</v>
      </c>
      <c r="O9" s="27">
        <f>_xlfn.STDEV.P(N12:N96)</f>
        <v>0.11878713337198134</v>
      </c>
      <c r="P9" s="8">
        <f>AVERAGE(P12:P96)</f>
        <v>0.92842159145527225</v>
      </c>
      <c r="Q9" s="9">
        <f>_xlfn.STDEV.P(P12:P96)</f>
        <v>6.08740205301972E-2</v>
      </c>
      <c r="R9" s="18"/>
      <c r="S9" s="17">
        <f>AVERAGE(S12:S96)</f>
        <v>126.82543283582089</v>
      </c>
      <c r="T9" s="18">
        <f>_xlfn.STDEV.P(S12:S96)</f>
        <v>25.078209628050995</v>
      </c>
      <c r="U9" s="34">
        <f>AVERAGE(U12:U96)</f>
        <v>127.7669076923077</v>
      </c>
      <c r="V9" s="35">
        <f>_xlfn.STDEV.P(U12:U96)</f>
        <v>24.337396902060046</v>
      </c>
      <c r="X9" s="17" t="s">
        <v>87</v>
      </c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9"/>
    </row>
    <row r="10" spans="1:35" x14ac:dyDescent="0.25">
      <c r="A10" s="17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9"/>
      <c r="N10" s="26"/>
      <c r="O10" s="27"/>
      <c r="P10" s="98"/>
      <c r="Q10" s="99"/>
      <c r="R10" s="18"/>
      <c r="S10" s="17"/>
      <c r="T10" s="18"/>
      <c r="U10" s="100"/>
      <c r="V10" s="101"/>
      <c r="X10" s="17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9"/>
    </row>
    <row r="11" spans="1:35" x14ac:dyDescent="0.25">
      <c r="A11" s="17"/>
      <c r="B11" s="18"/>
      <c r="C11" s="18"/>
      <c r="D11" s="18"/>
      <c r="E11" s="18" t="s">
        <v>12</v>
      </c>
      <c r="F11" s="18"/>
      <c r="G11" s="18" t="s">
        <v>13</v>
      </c>
      <c r="H11" s="18"/>
      <c r="I11" s="18" t="s">
        <v>14</v>
      </c>
      <c r="J11" s="18"/>
      <c r="K11" s="18" t="s">
        <v>15</v>
      </c>
      <c r="L11" s="19"/>
      <c r="N11" s="17"/>
      <c r="O11" s="18"/>
      <c r="P11" s="18"/>
      <c r="Q11" s="19"/>
      <c r="R11" s="18"/>
      <c r="S11" s="17"/>
      <c r="T11" s="18"/>
      <c r="U11" s="18"/>
      <c r="V11" s="19"/>
      <c r="X11" s="102"/>
      <c r="Y11" s="100"/>
      <c r="Z11" s="100"/>
      <c r="AA11" s="100"/>
      <c r="AB11" s="100"/>
      <c r="AC11" s="100"/>
      <c r="AD11" s="100"/>
      <c r="AE11" s="100"/>
      <c r="AF11" s="18"/>
      <c r="AG11" s="18"/>
      <c r="AH11" s="18"/>
      <c r="AI11" s="19"/>
    </row>
    <row r="12" spans="1:35" x14ac:dyDescent="0.25">
      <c r="A12" s="17"/>
      <c r="B12" s="18"/>
      <c r="C12" s="30" t="s">
        <v>16</v>
      </c>
      <c r="D12" s="18" t="s">
        <v>17</v>
      </c>
      <c r="E12" s="18">
        <v>277.05</v>
      </c>
      <c r="F12" s="18" t="s">
        <v>18</v>
      </c>
      <c r="G12" s="18">
        <v>228.84200000000001</v>
      </c>
      <c r="H12" s="18"/>
      <c r="I12" s="18">
        <v>500.87099999999998</v>
      </c>
      <c r="J12" s="18" t="s">
        <v>18</v>
      </c>
      <c r="K12" s="18">
        <v>461.541</v>
      </c>
      <c r="L12" s="19" t="s">
        <v>18</v>
      </c>
      <c r="N12" s="17">
        <f>G12/E12</f>
        <v>0.82599530770619023</v>
      </c>
      <c r="O12" s="18"/>
      <c r="P12" s="18">
        <f>K12/I12</f>
        <v>0.92147678743628603</v>
      </c>
      <c r="Q12" s="19"/>
      <c r="R12" s="18"/>
      <c r="S12" s="17">
        <f>(I12-E12)/2</f>
        <v>111.91049999999998</v>
      </c>
      <c r="T12" s="18"/>
      <c r="U12" s="18">
        <f>(K12-G12)/2</f>
        <v>116.34949999999999</v>
      </c>
      <c r="V12" s="28" t="s">
        <v>19</v>
      </c>
      <c r="X12" s="102"/>
      <c r="Y12" s="100"/>
      <c r="Z12" s="100"/>
      <c r="AA12" s="100"/>
      <c r="AB12" s="100"/>
      <c r="AC12" s="100"/>
      <c r="AD12" s="100"/>
      <c r="AE12" s="100"/>
      <c r="AF12" s="18"/>
      <c r="AG12" s="18"/>
      <c r="AH12" s="18"/>
      <c r="AI12" s="19"/>
    </row>
    <row r="13" spans="1:35" x14ac:dyDescent="0.25">
      <c r="A13" s="17"/>
      <c r="B13" s="18"/>
      <c r="C13" s="18" t="s">
        <v>16</v>
      </c>
      <c r="D13" s="18" t="s">
        <v>20</v>
      </c>
      <c r="E13" s="18">
        <v>191.399</v>
      </c>
      <c r="F13" s="18"/>
      <c r="G13" s="18">
        <v>189.99799999999999</v>
      </c>
      <c r="H13" s="18" t="s">
        <v>18</v>
      </c>
      <c r="I13" s="18">
        <v>460.50700000000001</v>
      </c>
      <c r="J13" s="18"/>
      <c r="K13" s="18">
        <v>401.55</v>
      </c>
      <c r="L13" s="19" t="s">
        <v>18</v>
      </c>
      <c r="N13" s="17">
        <f t="shared" ref="N13:N76" si="0">G13/E13</f>
        <v>0.99268021254029537</v>
      </c>
      <c r="O13" s="18"/>
      <c r="P13" s="18">
        <f t="shared" ref="P13:P76" si="1">K13/I13</f>
        <v>0.87197371592614226</v>
      </c>
      <c r="Q13" s="19"/>
      <c r="R13" s="18"/>
      <c r="S13" s="17">
        <f t="shared" ref="S13:S23" si="2">(I13-E13)/2</f>
        <v>134.554</v>
      </c>
      <c r="T13" s="18"/>
      <c r="U13" s="18">
        <f t="shared" ref="U13:U23" si="3">(K13-G13)/2</f>
        <v>105.77600000000001</v>
      </c>
      <c r="V13" s="19"/>
      <c r="X13" s="17" t="s">
        <v>20</v>
      </c>
      <c r="Y13" s="18"/>
      <c r="Z13" s="18">
        <v>77.534400000000005</v>
      </c>
      <c r="AA13" s="18" t="s">
        <v>18</v>
      </c>
      <c r="AB13" s="18">
        <v>82.398899999999998</v>
      </c>
      <c r="AC13" s="18" t="s">
        <v>18</v>
      </c>
      <c r="AD13" s="18">
        <v>93.056799999999996</v>
      </c>
      <c r="AE13" s="18" t="s">
        <v>18</v>
      </c>
      <c r="AF13" s="18">
        <v>75.511799999999994</v>
      </c>
      <c r="AG13" s="18" t="s">
        <v>18</v>
      </c>
      <c r="AH13" s="18">
        <v>112.021</v>
      </c>
      <c r="AI13" s="19" t="s">
        <v>18</v>
      </c>
    </row>
    <row r="14" spans="1:35" x14ac:dyDescent="0.25">
      <c r="A14" s="17"/>
      <c r="B14" s="18"/>
      <c r="C14" s="30" t="s">
        <v>16</v>
      </c>
      <c r="D14" s="18" t="s">
        <v>21</v>
      </c>
      <c r="E14" s="18">
        <v>281.14100000000002</v>
      </c>
      <c r="F14" s="18" t="s">
        <v>18</v>
      </c>
      <c r="G14" s="18">
        <v>258.48599999999999</v>
      </c>
      <c r="H14" s="18" t="s">
        <v>18</v>
      </c>
      <c r="I14" s="18">
        <v>551.64200000000005</v>
      </c>
      <c r="J14" s="18" t="s">
        <v>18</v>
      </c>
      <c r="K14" s="18">
        <v>542.83299999999997</v>
      </c>
      <c r="L14" s="19" t="s">
        <v>18</v>
      </c>
      <c r="N14" s="17">
        <f t="shared" si="0"/>
        <v>0.91941765875485959</v>
      </c>
      <c r="O14" s="18"/>
      <c r="P14" s="18">
        <f t="shared" si="1"/>
        <v>0.98403131016130008</v>
      </c>
      <c r="Q14" s="19"/>
      <c r="R14" s="18"/>
      <c r="S14" s="17">
        <f t="shared" si="2"/>
        <v>135.25050000000002</v>
      </c>
      <c r="T14" s="18"/>
      <c r="U14" s="18">
        <f t="shared" si="3"/>
        <v>142.17349999999999</v>
      </c>
      <c r="V14" s="19"/>
      <c r="X14" s="17" t="s">
        <v>21</v>
      </c>
      <c r="Y14" s="18"/>
      <c r="Z14" s="18">
        <v>92.255600000000001</v>
      </c>
      <c r="AA14" s="18" t="s">
        <v>18</v>
      </c>
      <c r="AB14" s="18">
        <v>104.25700000000001</v>
      </c>
      <c r="AC14" s="18" t="s">
        <v>18</v>
      </c>
      <c r="AD14" s="18">
        <v>85.302800000000005</v>
      </c>
      <c r="AE14" s="18" t="s">
        <v>18</v>
      </c>
      <c r="AF14" s="18">
        <v>105.119</v>
      </c>
      <c r="AG14" s="18" t="s">
        <v>18</v>
      </c>
      <c r="AH14" s="18">
        <v>103.682</v>
      </c>
      <c r="AI14" s="19" t="s">
        <v>18</v>
      </c>
    </row>
    <row r="15" spans="1:35" x14ac:dyDescent="0.25">
      <c r="A15" s="17"/>
      <c r="B15" s="18"/>
      <c r="C15" s="18" t="s">
        <v>16</v>
      </c>
      <c r="D15" s="18" t="s">
        <v>22</v>
      </c>
      <c r="E15" s="18">
        <v>288.48</v>
      </c>
      <c r="F15" s="18" t="s">
        <v>18</v>
      </c>
      <c r="G15" s="18">
        <v>235.77600000000001</v>
      </c>
      <c r="H15" s="18" t="s">
        <v>18</v>
      </c>
      <c r="I15" s="18">
        <v>544.75199999999995</v>
      </c>
      <c r="J15" s="18"/>
      <c r="K15" s="18">
        <v>528.44100000000003</v>
      </c>
      <c r="L15" s="19" t="s">
        <v>18</v>
      </c>
      <c r="N15" s="17">
        <f t="shared" si="0"/>
        <v>0.81730449251247916</v>
      </c>
      <c r="O15" s="18"/>
      <c r="P15" s="18">
        <f t="shared" si="1"/>
        <v>0.9700579346197904</v>
      </c>
      <c r="Q15" s="19"/>
      <c r="R15" s="18"/>
      <c r="S15" s="17">
        <f t="shared" si="2"/>
        <v>128.13599999999997</v>
      </c>
      <c r="T15" s="18"/>
      <c r="U15" s="18">
        <f t="shared" si="3"/>
        <v>146.33250000000001</v>
      </c>
      <c r="V15" s="19"/>
      <c r="X15" s="17" t="s">
        <v>22</v>
      </c>
      <c r="Y15" s="18"/>
      <c r="Z15" s="18">
        <v>92.087500000000006</v>
      </c>
      <c r="AA15" s="18" t="s">
        <v>18</v>
      </c>
      <c r="AB15" s="18">
        <v>108.996</v>
      </c>
      <c r="AC15" s="18" t="s">
        <v>18</v>
      </c>
      <c r="AD15" s="18">
        <v>100.41</v>
      </c>
      <c r="AE15" s="18" t="s">
        <v>18</v>
      </c>
      <c r="AF15" s="18">
        <v>106.842</v>
      </c>
      <c r="AG15" s="18" t="s">
        <v>18</v>
      </c>
      <c r="AH15" s="18">
        <v>102.621</v>
      </c>
      <c r="AI15" s="19" t="s">
        <v>18</v>
      </c>
    </row>
    <row r="16" spans="1:35" x14ac:dyDescent="0.25">
      <c r="A16" s="17"/>
      <c r="B16" s="18"/>
      <c r="C16" s="30" t="s">
        <v>16</v>
      </c>
      <c r="D16" s="18" t="s">
        <v>23</v>
      </c>
      <c r="E16" s="18">
        <v>295.36700000000002</v>
      </c>
      <c r="F16" s="18" t="s">
        <v>18</v>
      </c>
      <c r="G16" s="18">
        <v>277.37099999999998</v>
      </c>
      <c r="H16" s="18" t="s">
        <v>18</v>
      </c>
      <c r="I16" s="18">
        <v>547.69799999999998</v>
      </c>
      <c r="J16" s="18"/>
      <c r="K16" s="18">
        <v>497.87099999999998</v>
      </c>
      <c r="L16" s="19" t="s">
        <v>18</v>
      </c>
      <c r="N16" s="17">
        <f t="shared" si="0"/>
        <v>0.93907240822434446</v>
      </c>
      <c r="O16" s="18"/>
      <c r="P16" s="18">
        <f t="shared" si="1"/>
        <v>0.909024681485052</v>
      </c>
      <c r="Q16" s="19"/>
      <c r="R16" s="18"/>
      <c r="S16" s="17">
        <f t="shared" si="2"/>
        <v>126.16549999999998</v>
      </c>
      <c r="T16" s="18"/>
      <c r="U16" s="18">
        <f t="shared" si="3"/>
        <v>110.25</v>
      </c>
      <c r="V16" s="19"/>
      <c r="X16" s="17" t="s">
        <v>23</v>
      </c>
      <c r="Y16" s="18"/>
      <c r="Z16" s="18">
        <v>109.42700000000001</v>
      </c>
      <c r="AA16" s="18" t="s">
        <v>18</v>
      </c>
      <c r="AB16" s="18">
        <v>117.181</v>
      </c>
      <c r="AC16" s="18" t="s">
        <v>18</v>
      </c>
      <c r="AD16" s="18">
        <v>109.423</v>
      </c>
      <c r="AE16" s="18" t="s">
        <v>18</v>
      </c>
      <c r="AF16" s="18">
        <v>113.744</v>
      </c>
      <c r="AG16" s="18" t="s">
        <v>18</v>
      </c>
      <c r="AH16" s="18"/>
      <c r="AI16" s="19"/>
    </row>
    <row r="17" spans="1:35" x14ac:dyDescent="0.25">
      <c r="A17" s="17"/>
      <c r="B17" s="18"/>
      <c r="C17" s="18" t="s">
        <v>16</v>
      </c>
      <c r="D17" s="18" t="s">
        <v>24</v>
      </c>
      <c r="E17" s="18">
        <v>313.62700000000001</v>
      </c>
      <c r="F17" s="18" t="s">
        <v>18</v>
      </c>
      <c r="G17" s="18">
        <v>288.35199999999998</v>
      </c>
      <c r="H17" s="18" t="s">
        <v>18</v>
      </c>
      <c r="I17" s="18">
        <v>556.06299999999999</v>
      </c>
      <c r="J17" s="18" t="s">
        <v>18</v>
      </c>
      <c r="K17" s="18">
        <v>553.00800000000004</v>
      </c>
      <c r="L17" s="19" t="s">
        <v>18</v>
      </c>
      <c r="N17" s="17">
        <f t="shared" si="0"/>
        <v>0.9194106374770028</v>
      </c>
      <c r="O17" s="18"/>
      <c r="P17" s="18">
        <f t="shared" si="1"/>
        <v>0.99450601820297346</v>
      </c>
      <c r="Q17" s="19"/>
      <c r="R17" s="18"/>
      <c r="S17" s="17">
        <f t="shared" si="2"/>
        <v>121.21799999999999</v>
      </c>
      <c r="T17" s="18"/>
      <c r="U17" s="18">
        <f t="shared" si="3"/>
        <v>132.32800000000003</v>
      </c>
      <c r="V17" s="19"/>
      <c r="X17" s="17" t="s">
        <v>24</v>
      </c>
      <c r="Y17" s="18"/>
      <c r="Z17" s="18">
        <v>76.256500000000003</v>
      </c>
      <c r="AA17" s="18" t="s">
        <v>18</v>
      </c>
      <c r="AB17" s="18">
        <v>84.0458</v>
      </c>
      <c r="AC17" s="18" t="s">
        <v>18</v>
      </c>
      <c r="AD17" s="18">
        <v>78.093699999999998</v>
      </c>
      <c r="AE17" s="18" t="s">
        <v>18</v>
      </c>
      <c r="AF17" s="18">
        <v>73.313299999999998</v>
      </c>
      <c r="AG17" s="18" t="s">
        <v>18</v>
      </c>
      <c r="AH17" s="18"/>
      <c r="AI17" s="19"/>
    </row>
    <row r="18" spans="1:35" x14ac:dyDescent="0.25">
      <c r="A18" s="17"/>
      <c r="B18" s="18"/>
      <c r="C18" s="30" t="s">
        <v>16</v>
      </c>
      <c r="D18" s="18" t="s">
        <v>25</v>
      </c>
      <c r="E18" s="18">
        <v>315.35000000000002</v>
      </c>
      <c r="F18" s="18" t="s">
        <v>18</v>
      </c>
      <c r="G18" s="18">
        <v>229.98099999999999</v>
      </c>
      <c r="H18" s="18" t="s">
        <v>18</v>
      </c>
      <c r="I18" s="18">
        <v>495.66199999999998</v>
      </c>
      <c r="J18" s="18" t="s">
        <v>18</v>
      </c>
      <c r="K18" s="18">
        <v>422.32499999999999</v>
      </c>
      <c r="L18" s="19" t="s">
        <v>18</v>
      </c>
      <c r="N18" s="17">
        <f t="shared" si="0"/>
        <v>0.72928809259552874</v>
      </c>
      <c r="O18" s="18"/>
      <c r="P18" s="18">
        <f t="shared" si="1"/>
        <v>0.85204231916104123</v>
      </c>
      <c r="Q18" s="19"/>
      <c r="R18" s="18"/>
      <c r="S18" s="17">
        <f t="shared" si="2"/>
        <v>90.155999999999977</v>
      </c>
      <c r="T18" s="18"/>
      <c r="U18" s="18">
        <f t="shared" si="3"/>
        <v>96.171999999999997</v>
      </c>
      <c r="V18" s="19"/>
      <c r="X18" s="17" t="s">
        <v>25</v>
      </c>
      <c r="Y18" s="18"/>
      <c r="Z18" s="18">
        <v>86.595100000000002</v>
      </c>
      <c r="AA18" s="18" t="s">
        <v>18</v>
      </c>
      <c r="AB18" s="18">
        <v>86.607900000000001</v>
      </c>
      <c r="AC18" s="18" t="s">
        <v>18</v>
      </c>
      <c r="AD18" s="18">
        <v>125.794</v>
      </c>
      <c r="AE18" s="18" t="s">
        <v>18</v>
      </c>
      <c r="AF18" s="18">
        <v>121.489</v>
      </c>
      <c r="AG18" s="18" t="s">
        <v>18</v>
      </c>
      <c r="AH18" s="18"/>
      <c r="AI18" s="19"/>
    </row>
    <row r="19" spans="1:35" x14ac:dyDescent="0.25">
      <c r="A19" s="17"/>
      <c r="B19" s="18"/>
      <c r="C19" s="18" t="s">
        <v>16</v>
      </c>
      <c r="D19" s="18" t="s">
        <v>26</v>
      </c>
      <c r="E19" s="18">
        <v>313.613</v>
      </c>
      <c r="F19" s="18" t="s">
        <v>18</v>
      </c>
      <c r="G19" s="18">
        <v>229.833</v>
      </c>
      <c r="H19" s="18" t="s">
        <v>18</v>
      </c>
      <c r="I19" s="18">
        <v>546.78700000000003</v>
      </c>
      <c r="J19" s="18"/>
      <c r="K19" s="18">
        <v>469.625</v>
      </c>
      <c r="L19" s="19" t="s">
        <v>18</v>
      </c>
      <c r="N19" s="17">
        <f t="shared" si="0"/>
        <v>0.73285546198658857</v>
      </c>
      <c r="O19" s="18"/>
      <c r="P19" s="18">
        <f t="shared" si="1"/>
        <v>0.85888106337568371</v>
      </c>
      <c r="Q19" s="19"/>
      <c r="R19" s="18"/>
      <c r="S19" s="17">
        <f t="shared" si="2"/>
        <v>116.58700000000002</v>
      </c>
      <c r="T19" s="18"/>
      <c r="U19" s="18">
        <f t="shared" si="3"/>
        <v>119.896</v>
      </c>
      <c r="V19" s="19"/>
      <c r="X19" s="17" t="s">
        <v>88</v>
      </c>
      <c r="Y19" s="18"/>
      <c r="Z19" s="18">
        <v>96.068399999999997</v>
      </c>
      <c r="AA19" s="18" t="s">
        <v>18</v>
      </c>
      <c r="AB19" s="18">
        <v>91.045699999999997</v>
      </c>
      <c r="AC19" s="18" t="s">
        <v>18</v>
      </c>
      <c r="AD19" s="18">
        <v>107.35599999999999</v>
      </c>
      <c r="AE19" s="18" t="s">
        <v>18</v>
      </c>
      <c r="AF19" s="18">
        <v>105.643</v>
      </c>
      <c r="AG19" s="18" t="s">
        <v>18</v>
      </c>
      <c r="AH19" s="18"/>
      <c r="AI19" s="19"/>
    </row>
    <row r="20" spans="1:35" x14ac:dyDescent="0.25">
      <c r="A20" s="17"/>
      <c r="B20" s="18"/>
      <c r="C20" s="30" t="s">
        <v>16</v>
      </c>
      <c r="D20" s="18" t="s">
        <v>27</v>
      </c>
      <c r="E20" s="18">
        <v>301.60399999999998</v>
      </c>
      <c r="F20" s="18" t="s">
        <v>18</v>
      </c>
      <c r="G20" s="18">
        <v>261.94900000000001</v>
      </c>
      <c r="H20" s="18" t="s">
        <v>18</v>
      </c>
      <c r="I20" s="18">
        <v>542.80799999999999</v>
      </c>
      <c r="J20" s="18" t="s">
        <v>18</v>
      </c>
      <c r="K20" s="18">
        <v>513.52499999999998</v>
      </c>
      <c r="L20" s="19" t="s">
        <v>18</v>
      </c>
      <c r="N20" s="17">
        <f t="shared" si="0"/>
        <v>0.86851964828052686</v>
      </c>
      <c r="O20" s="18"/>
      <c r="P20" s="18">
        <f t="shared" si="1"/>
        <v>0.94605274793297078</v>
      </c>
      <c r="Q20" s="19"/>
      <c r="R20" s="18"/>
      <c r="S20" s="17">
        <f t="shared" si="2"/>
        <v>120.602</v>
      </c>
      <c r="T20" s="18"/>
      <c r="U20" s="18">
        <f t="shared" si="3"/>
        <v>125.78799999999998</v>
      </c>
      <c r="V20" s="19"/>
      <c r="X20" s="17" t="s">
        <v>26</v>
      </c>
      <c r="Y20" s="18"/>
      <c r="Z20" s="18">
        <v>119.812</v>
      </c>
      <c r="AA20" s="18" t="s">
        <v>18</v>
      </c>
      <c r="AB20" s="18">
        <v>136.994</v>
      </c>
      <c r="AC20" s="18" t="s">
        <v>18</v>
      </c>
      <c r="AD20" s="18">
        <v>119.77500000000001</v>
      </c>
      <c r="AE20" s="18" t="s">
        <v>18</v>
      </c>
      <c r="AF20" s="18">
        <v>117.22799999999999</v>
      </c>
      <c r="AG20" s="18" t="s">
        <v>18</v>
      </c>
      <c r="AH20" s="18"/>
      <c r="AI20" s="19"/>
    </row>
    <row r="21" spans="1:35" x14ac:dyDescent="0.25">
      <c r="A21" s="17"/>
      <c r="B21" s="18"/>
      <c r="C21" s="18" t="s">
        <v>16</v>
      </c>
      <c r="D21" s="18" t="s">
        <v>28</v>
      </c>
      <c r="E21" s="18">
        <v>292.137</v>
      </c>
      <c r="F21" s="18" t="s">
        <v>18</v>
      </c>
      <c r="G21" s="18">
        <v>243.661</v>
      </c>
      <c r="H21" s="18" t="s">
        <v>18</v>
      </c>
      <c r="I21" s="18">
        <v>457.12599999999998</v>
      </c>
      <c r="J21" s="18" t="s">
        <v>18</v>
      </c>
      <c r="K21" s="18">
        <v>404.13</v>
      </c>
      <c r="L21" s="19" t="s">
        <v>18</v>
      </c>
      <c r="N21" s="17">
        <f t="shared" si="0"/>
        <v>0.83406415483146601</v>
      </c>
      <c r="O21" s="18"/>
      <c r="P21" s="18">
        <f t="shared" si="1"/>
        <v>0.88406697496970199</v>
      </c>
      <c r="Q21" s="19"/>
      <c r="R21" s="18"/>
      <c r="S21" s="17">
        <f t="shared" si="2"/>
        <v>82.494499999999988</v>
      </c>
      <c r="T21" s="18"/>
      <c r="U21" s="18">
        <f t="shared" si="3"/>
        <v>80.234499999999997</v>
      </c>
      <c r="V21" s="19"/>
      <c r="X21" s="17" t="s">
        <v>27</v>
      </c>
      <c r="Y21" s="18"/>
      <c r="Z21" s="18">
        <v>102.114</v>
      </c>
      <c r="AA21" s="18" t="s">
        <v>18</v>
      </c>
      <c r="AB21" s="18">
        <v>87.456599999999995</v>
      </c>
      <c r="AC21" s="18" t="s">
        <v>18</v>
      </c>
      <c r="AD21" s="18">
        <v>90.053700000000006</v>
      </c>
      <c r="AE21" s="18" t="s">
        <v>18</v>
      </c>
      <c r="AF21" s="18">
        <v>78.050899999999999</v>
      </c>
      <c r="AG21" s="18" t="s">
        <v>18</v>
      </c>
      <c r="AH21" s="18"/>
      <c r="AI21" s="19"/>
    </row>
    <row r="22" spans="1:35" x14ac:dyDescent="0.25">
      <c r="A22" s="17"/>
      <c r="B22" s="18"/>
      <c r="C22" s="30" t="s">
        <v>16</v>
      </c>
      <c r="D22" s="18" t="s">
        <v>29</v>
      </c>
      <c r="E22" s="18">
        <v>292.52800000000002</v>
      </c>
      <c r="F22" s="18"/>
      <c r="G22" s="18">
        <v>239.00399999999999</v>
      </c>
      <c r="H22" s="18" t="s">
        <v>18</v>
      </c>
      <c r="I22" s="18">
        <v>554.09900000000005</v>
      </c>
      <c r="J22" s="18" t="s">
        <v>18</v>
      </c>
      <c r="K22" s="18">
        <v>492.75400000000002</v>
      </c>
      <c r="L22" s="19" t="s">
        <v>18</v>
      </c>
      <c r="N22" s="17">
        <f t="shared" si="0"/>
        <v>0.81702948093857675</v>
      </c>
      <c r="O22" s="18"/>
      <c r="P22" s="18">
        <f t="shared" si="1"/>
        <v>0.88928873721122037</v>
      </c>
      <c r="Q22" s="19"/>
      <c r="R22" s="18"/>
      <c r="S22" s="17">
        <f t="shared" si="2"/>
        <v>130.78550000000001</v>
      </c>
      <c r="T22" s="18"/>
      <c r="U22" s="18">
        <f t="shared" si="3"/>
        <v>126.87500000000001</v>
      </c>
      <c r="V22" s="19"/>
      <c r="X22" s="17" t="s">
        <v>89</v>
      </c>
      <c r="Y22" s="18"/>
      <c r="Z22" s="18">
        <v>89.213099999999997</v>
      </c>
      <c r="AA22" s="18" t="s">
        <v>18</v>
      </c>
      <c r="AB22" s="18">
        <v>94.345200000000006</v>
      </c>
      <c r="AC22" s="18" t="s">
        <v>18</v>
      </c>
      <c r="AD22" s="18">
        <v>90.239000000000004</v>
      </c>
      <c r="AE22" s="18" t="s">
        <v>18</v>
      </c>
      <c r="AF22" s="18">
        <v>87.637</v>
      </c>
      <c r="AG22" s="18" t="s">
        <v>18</v>
      </c>
      <c r="AH22" s="18"/>
      <c r="AI22" s="19"/>
    </row>
    <row r="23" spans="1:35" x14ac:dyDescent="0.25">
      <c r="A23" s="17"/>
      <c r="B23" s="18"/>
      <c r="C23" s="18" t="s">
        <v>16</v>
      </c>
      <c r="D23" s="18" t="s">
        <v>30</v>
      </c>
      <c r="E23" s="18">
        <v>238.30699999999999</v>
      </c>
      <c r="F23" s="18" t="s">
        <v>18</v>
      </c>
      <c r="G23" s="18">
        <v>143.78100000000001</v>
      </c>
      <c r="H23" s="18" t="s">
        <v>18</v>
      </c>
      <c r="I23" s="18">
        <v>584.51</v>
      </c>
      <c r="J23" s="18"/>
      <c r="K23" s="18">
        <v>499.44600000000003</v>
      </c>
      <c r="L23" s="19" t="s">
        <v>18</v>
      </c>
      <c r="N23" s="17">
        <f t="shared" si="0"/>
        <v>0.60334358621442097</v>
      </c>
      <c r="O23" s="18"/>
      <c r="P23" s="18">
        <f t="shared" si="1"/>
        <v>0.85446955569622429</v>
      </c>
      <c r="Q23" s="19"/>
      <c r="R23" s="18"/>
      <c r="S23" s="17">
        <f t="shared" si="2"/>
        <v>173.10149999999999</v>
      </c>
      <c r="T23" s="18"/>
      <c r="U23" s="18">
        <f t="shared" si="3"/>
        <v>177.83250000000001</v>
      </c>
      <c r="V23" s="19"/>
      <c r="X23" s="17" t="s">
        <v>90</v>
      </c>
      <c r="Y23" s="18"/>
      <c r="Z23" s="18">
        <v>73.671800000000005</v>
      </c>
      <c r="AA23" s="18" t="s">
        <v>18</v>
      </c>
      <c r="AB23" s="18">
        <v>81.425799999999995</v>
      </c>
      <c r="AC23" s="18" t="s">
        <v>18</v>
      </c>
      <c r="AD23" s="18">
        <v>71.948800000000006</v>
      </c>
      <c r="AE23" s="18" t="s">
        <v>18</v>
      </c>
      <c r="AF23" s="18">
        <v>83.471999999999994</v>
      </c>
      <c r="AG23" s="18" t="s">
        <v>18</v>
      </c>
      <c r="AH23" s="18"/>
      <c r="AI23" s="19"/>
    </row>
    <row r="24" spans="1:35" x14ac:dyDescent="0.25">
      <c r="A24" s="17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9"/>
      <c r="N24" s="17"/>
      <c r="O24" s="18"/>
      <c r="P24" s="18"/>
      <c r="Q24" s="19"/>
      <c r="R24" s="18"/>
      <c r="S24" s="17"/>
      <c r="T24" s="18"/>
      <c r="U24" s="18"/>
      <c r="V24" s="19"/>
      <c r="X24" s="17" t="s">
        <v>28</v>
      </c>
      <c r="Y24" s="18"/>
      <c r="Z24" s="18">
        <v>64.281700000000001</v>
      </c>
      <c r="AA24" s="18" t="s">
        <v>18</v>
      </c>
      <c r="AB24" s="18">
        <v>87.605099999999993</v>
      </c>
      <c r="AC24" s="18" t="s">
        <v>18</v>
      </c>
      <c r="AD24" s="18">
        <v>84.164900000000003</v>
      </c>
      <c r="AE24" s="18" t="s">
        <v>18</v>
      </c>
      <c r="AF24" s="18">
        <v>74.073800000000006</v>
      </c>
      <c r="AG24" s="18" t="s">
        <v>18</v>
      </c>
      <c r="AH24" s="18"/>
      <c r="AI24" s="19"/>
    </row>
    <row r="25" spans="1:35" x14ac:dyDescent="0.25">
      <c r="A25" s="17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9"/>
      <c r="N25" s="17"/>
      <c r="O25" s="18"/>
      <c r="P25" s="18"/>
      <c r="Q25" s="19"/>
      <c r="R25" s="18"/>
      <c r="S25" s="17"/>
      <c r="T25" s="18"/>
      <c r="U25" s="18"/>
      <c r="V25" s="19"/>
      <c r="X25" s="17" t="s">
        <v>29</v>
      </c>
      <c r="Y25" s="18"/>
      <c r="Z25" s="18">
        <v>80.7851</v>
      </c>
      <c r="AA25" s="18" t="s">
        <v>18</v>
      </c>
      <c r="AB25" s="18">
        <v>77.979600000000005</v>
      </c>
      <c r="AC25" s="18" t="s">
        <v>18</v>
      </c>
      <c r="AD25" s="18">
        <v>67.657600000000002</v>
      </c>
      <c r="AE25" s="18" t="s">
        <v>18</v>
      </c>
      <c r="AF25" s="18">
        <v>79.317999999999998</v>
      </c>
      <c r="AG25" s="18" t="s">
        <v>18</v>
      </c>
      <c r="AH25" s="18"/>
      <c r="AI25" s="19"/>
    </row>
    <row r="26" spans="1:35" x14ac:dyDescent="0.25">
      <c r="A26" s="17"/>
      <c r="B26" s="18"/>
      <c r="C26" s="18" t="s">
        <v>31</v>
      </c>
      <c r="D26" s="18" t="s">
        <v>32</v>
      </c>
      <c r="E26" s="18">
        <v>263.35700000000003</v>
      </c>
      <c r="F26" s="18" t="s">
        <v>18</v>
      </c>
      <c r="G26" s="18">
        <v>218.20099999999999</v>
      </c>
      <c r="H26" s="18" t="s">
        <v>18</v>
      </c>
      <c r="I26" s="18">
        <v>540.63699999999994</v>
      </c>
      <c r="J26" s="18"/>
      <c r="K26" s="18">
        <v>521.97</v>
      </c>
      <c r="L26" s="19" t="s">
        <v>18</v>
      </c>
      <c r="N26" s="17">
        <f t="shared" si="0"/>
        <v>0.82853692895954911</v>
      </c>
      <c r="O26" s="18"/>
      <c r="P26" s="18">
        <f t="shared" si="1"/>
        <v>0.96547221148386086</v>
      </c>
      <c r="Q26" s="19"/>
      <c r="R26" s="18"/>
      <c r="S26" s="17">
        <f t="shared" ref="S26:S36" si="4">(I26-E26)/2</f>
        <v>138.63999999999996</v>
      </c>
      <c r="T26" s="18"/>
      <c r="U26" s="18">
        <f t="shared" ref="U26:U32" si="5">(K26-G26)/2</f>
        <v>151.8845</v>
      </c>
      <c r="V26" s="19"/>
      <c r="X26" s="17" t="s">
        <v>30</v>
      </c>
      <c r="Y26" s="18"/>
      <c r="Z26" s="18">
        <v>100.822</v>
      </c>
      <c r="AA26" s="18" t="s">
        <v>18</v>
      </c>
      <c r="AB26" s="18">
        <v>98.237499999999997</v>
      </c>
      <c r="AC26" s="18" t="s">
        <v>18</v>
      </c>
      <c r="AD26" s="18">
        <v>88.313999999999993</v>
      </c>
      <c r="AE26" s="18" t="s">
        <v>18</v>
      </c>
      <c r="AF26" s="18">
        <v>89.643699999999995</v>
      </c>
      <c r="AG26" s="18" t="s">
        <v>18</v>
      </c>
      <c r="AH26" s="18"/>
      <c r="AI26" s="19"/>
    </row>
    <row r="27" spans="1:35" x14ac:dyDescent="0.25">
      <c r="A27" s="17"/>
      <c r="B27" s="18"/>
      <c r="C27" s="18" t="s">
        <v>31</v>
      </c>
      <c r="D27" s="18" t="s">
        <v>32</v>
      </c>
      <c r="E27" s="18">
        <v>208.393</v>
      </c>
      <c r="F27" s="18"/>
      <c r="G27" s="18">
        <v>198.87799999999999</v>
      </c>
      <c r="H27" s="18" t="s">
        <v>18</v>
      </c>
      <c r="I27" s="18">
        <v>491.06400000000002</v>
      </c>
      <c r="J27" s="18"/>
      <c r="K27" s="18">
        <v>438.28300000000002</v>
      </c>
      <c r="L27" s="19" t="s">
        <v>18</v>
      </c>
      <c r="N27" s="17">
        <f t="shared" si="0"/>
        <v>0.95434107671562862</v>
      </c>
      <c r="O27" s="18"/>
      <c r="P27" s="18">
        <f t="shared" si="1"/>
        <v>0.89251706498541938</v>
      </c>
      <c r="Q27" s="19"/>
      <c r="R27" s="18"/>
      <c r="S27" s="17">
        <f t="shared" si="4"/>
        <v>141.33550000000002</v>
      </c>
      <c r="T27" s="18"/>
      <c r="U27" s="18">
        <f t="shared" si="5"/>
        <v>119.70250000000001</v>
      </c>
      <c r="V27" s="19"/>
      <c r="X27" s="17" t="s">
        <v>91</v>
      </c>
      <c r="Y27" s="18"/>
      <c r="Z27" s="18">
        <v>79.267200000000003</v>
      </c>
      <c r="AA27" s="18" t="s">
        <v>18</v>
      </c>
      <c r="AB27" s="18">
        <v>90.484399999999994</v>
      </c>
      <c r="AC27" s="18" t="s">
        <v>18</v>
      </c>
      <c r="AD27" s="18">
        <v>100.038</v>
      </c>
      <c r="AE27" s="18" t="s">
        <v>18</v>
      </c>
      <c r="AF27" s="18">
        <v>85.096999999999994</v>
      </c>
      <c r="AG27" s="18" t="s">
        <v>18</v>
      </c>
      <c r="AH27" s="18"/>
      <c r="AI27" s="19"/>
    </row>
    <row r="28" spans="1:35" x14ac:dyDescent="0.25">
      <c r="A28" s="17"/>
      <c r="B28" s="18"/>
      <c r="C28" s="18" t="s">
        <v>31</v>
      </c>
      <c r="D28" s="18" t="s">
        <v>33</v>
      </c>
      <c r="E28" s="18">
        <v>260.209</v>
      </c>
      <c r="F28" s="18" t="s">
        <v>18</v>
      </c>
      <c r="G28" s="18">
        <v>230.935</v>
      </c>
      <c r="H28" s="18" t="s">
        <v>18</v>
      </c>
      <c r="I28" s="18">
        <v>472.471</v>
      </c>
      <c r="J28" s="18"/>
      <c r="K28" s="18">
        <v>444.70600000000002</v>
      </c>
      <c r="L28" s="19" t="s">
        <v>18</v>
      </c>
      <c r="N28" s="17">
        <f t="shared" si="0"/>
        <v>0.88749812650600091</v>
      </c>
      <c r="O28" s="18"/>
      <c r="P28" s="18">
        <f t="shared" si="1"/>
        <v>0.94123448846595881</v>
      </c>
      <c r="Q28" s="19"/>
      <c r="R28" s="18"/>
      <c r="S28" s="17">
        <f t="shared" si="4"/>
        <v>106.131</v>
      </c>
      <c r="T28" s="18"/>
      <c r="U28" s="18">
        <f t="shared" si="5"/>
        <v>106.88550000000001</v>
      </c>
      <c r="V28" s="19"/>
      <c r="X28" s="17" t="s">
        <v>92</v>
      </c>
      <c r="Y28" s="18"/>
      <c r="Z28" s="18">
        <v>84.454400000000007</v>
      </c>
      <c r="AA28" s="18" t="s">
        <v>18</v>
      </c>
      <c r="AB28" s="18">
        <v>93.918400000000005</v>
      </c>
      <c r="AC28" s="18" t="s">
        <v>18</v>
      </c>
      <c r="AD28" s="18">
        <v>80.133399999999995</v>
      </c>
      <c r="AE28" s="18" t="s">
        <v>18</v>
      </c>
      <c r="AF28" s="18">
        <v>80.995000000000005</v>
      </c>
      <c r="AG28" s="18" t="s">
        <v>18</v>
      </c>
      <c r="AH28" s="18"/>
      <c r="AI28" s="19"/>
    </row>
    <row r="29" spans="1:35" ht="15.75" thickBot="1" x14ac:dyDescent="0.3">
      <c r="A29" s="17"/>
      <c r="B29" s="18"/>
      <c r="C29" s="18" t="s">
        <v>31</v>
      </c>
      <c r="D29" s="18" t="s">
        <v>34</v>
      </c>
      <c r="E29" s="18">
        <v>362.02</v>
      </c>
      <c r="F29" s="18" t="s">
        <v>18</v>
      </c>
      <c r="G29" s="18">
        <v>319.08999999999997</v>
      </c>
      <c r="H29" s="18" t="s">
        <v>18</v>
      </c>
      <c r="I29" s="18">
        <v>632.43600000000004</v>
      </c>
      <c r="J29" s="18"/>
      <c r="K29" s="18">
        <v>589.53800000000001</v>
      </c>
      <c r="L29" s="19" t="s">
        <v>18</v>
      </c>
      <c r="N29" s="17">
        <f t="shared" si="0"/>
        <v>0.88141539141483893</v>
      </c>
      <c r="O29" s="18"/>
      <c r="P29" s="18">
        <f t="shared" si="1"/>
        <v>0.93217021168940406</v>
      </c>
      <c r="Q29" s="19"/>
      <c r="R29" s="18"/>
      <c r="S29" s="17">
        <f t="shared" si="4"/>
        <v>135.20800000000003</v>
      </c>
      <c r="T29" s="18"/>
      <c r="U29" s="18">
        <f t="shared" si="5"/>
        <v>135.22400000000002</v>
      </c>
      <c r="V29" s="19"/>
      <c r="X29" s="21" t="s">
        <v>93</v>
      </c>
      <c r="Y29" s="22"/>
      <c r="Z29" s="22">
        <v>70.319400000000002</v>
      </c>
      <c r="AA29" s="22" t="s">
        <v>18</v>
      </c>
      <c r="AB29" s="22">
        <v>79.271900000000002</v>
      </c>
      <c r="AC29" s="22" t="s">
        <v>18</v>
      </c>
      <c r="AD29" s="22">
        <v>81.155199999999994</v>
      </c>
      <c r="AE29" s="22" t="s">
        <v>18</v>
      </c>
      <c r="AF29" s="22">
        <v>75.864900000000006</v>
      </c>
      <c r="AG29" s="22" t="s">
        <v>18</v>
      </c>
      <c r="AH29" s="22"/>
      <c r="AI29" s="23"/>
    </row>
    <row r="30" spans="1:35" x14ac:dyDescent="0.25">
      <c r="A30" s="17"/>
      <c r="B30" s="18"/>
      <c r="C30" s="18" t="s">
        <v>31</v>
      </c>
      <c r="D30" s="18" t="s">
        <v>35</v>
      </c>
      <c r="E30" s="18">
        <v>306.25</v>
      </c>
      <c r="F30" s="18" t="s">
        <v>18</v>
      </c>
      <c r="G30" s="18">
        <v>296.89100000000002</v>
      </c>
      <c r="H30" s="18" t="s">
        <v>18</v>
      </c>
      <c r="I30" s="18">
        <v>523.50400000000002</v>
      </c>
      <c r="J30" s="18" t="s">
        <v>18</v>
      </c>
      <c r="K30" s="18">
        <v>522.95100000000002</v>
      </c>
      <c r="L30" s="19" t="s">
        <v>18</v>
      </c>
      <c r="N30" s="17">
        <f t="shared" si="0"/>
        <v>0.96944000000000008</v>
      </c>
      <c r="O30" s="18"/>
      <c r="P30" s="18">
        <f t="shared" si="1"/>
        <v>0.99894365659097162</v>
      </c>
      <c r="Q30" s="19"/>
      <c r="R30" s="18"/>
      <c r="S30" s="17">
        <f t="shared" si="4"/>
        <v>108.62700000000001</v>
      </c>
      <c r="T30" s="18"/>
      <c r="U30" s="18">
        <f t="shared" si="5"/>
        <v>113.03</v>
      </c>
      <c r="V30" s="19"/>
    </row>
    <row r="31" spans="1:35" x14ac:dyDescent="0.25">
      <c r="A31" s="17"/>
      <c r="B31" s="18"/>
      <c r="C31" s="18" t="s">
        <v>31</v>
      </c>
      <c r="D31" s="18" t="s">
        <v>36</v>
      </c>
      <c r="E31" s="18">
        <v>364.67200000000003</v>
      </c>
      <c r="F31" s="18" t="s">
        <v>18</v>
      </c>
      <c r="G31" s="18">
        <v>280.16699999999997</v>
      </c>
      <c r="H31" s="18" t="s">
        <v>18</v>
      </c>
      <c r="I31" s="18">
        <v>587.39099999999996</v>
      </c>
      <c r="J31" s="18"/>
      <c r="K31" s="18">
        <v>530.68100000000004</v>
      </c>
      <c r="L31" s="19" t="s">
        <v>18</v>
      </c>
      <c r="N31" s="17">
        <f t="shared" si="0"/>
        <v>0.76827121358371342</v>
      </c>
      <c r="O31" s="18"/>
      <c r="P31" s="18">
        <f t="shared" si="1"/>
        <v>0.90345442814071053</v>
      </c>
      <c r="Q31" s="19"/>
      <c r="R31" s="18"/>
      <c r="S31" s="17">
        <f t="shared" si="4"/>
        <v>111.35949999999997</v>
      </c>
      <c r="T31" s="18"/>
      <c r="U31" s="18">
        <f t="shared" si="5"/>
        <v>125.25700000000003</v>
      </c>
      <c r="V31" s="19"/>
    </row>
    <row r="32" spans="1:35" x14ac:dyDescent="0.25">
      <c r="A32" s="17"/>
      <c r="B32" s="18"/>
      <c r="C32" s="18" t="s">
        <v>31</v>
      </c>
      <c r="D32" s="18" t="s">
        <v>37</v>
      </c>
      <c r="E32" s="18">
        <v>243.167</v>
      </c>
      <c r="F32" s="18"/>
      <c r="G32" s="18">
        <v>214.50899999999999</v>
      </c>
      <c r="H32" s="18"/>
      <c r="I32" s="18">
        <v>507.476</v>
      </c>
      <c r="J32" s="18"/>
      <c r="K32" s="18">
        <v>507.04300000000001</v>
      </c>
      <c r="L32" s="19"/>
      <c r="N32" s="17">
        <f t="shared" si="0"/>
        <v>0.8821468373586876</v>
      </c>
      <c r="O32" s="18"/>
      <c r="P32" s="18">
        <f t="shared" si="1"/>
        <v>0.99914675767918093</v>
      </c>
      <c r="Q32" s="19"/>
      <c r="R32" s="18"/>
      <c r="S32" s="17">
        <f t="shared" si="4"/>
        <v>132.15449999999998</v>
      </c>
      <c r="T32" s="18"/>
      <c r="U32" s="18">
        <f t="shared" si="5"/>
        <v>146.267</v>
      </c>
      <c r="V32" s="19"/>
    </row>
    <row r="33" spans="1:22" x14ac:dyDescent="0.25">
      <c r="A33" s="17"/>
      <c r="B33" s="18"/>
      <c r="C33" s="18" t="s">
        <v>31</v>
      </c>
      <c r="D33" s="18" t="s">
        <v>38</v>
      </c>
      <c r="E33" s="18">
        <v>255.57400000000001</v>
      </c>
      <c r="F33" s="18"/>
      <c r="G33" s="18">
        <v>242.83099999999999</v>
      </c>
      <c r="H33" s="18"/>
      <c r="I33" s="18">
        <v>506.31</v>
      </c>
      <c r="J33" s="18"/>
      <c r="K33" s="18"/>
      <c r="L33" s="19"/>
      <c r="N33" s="17">
        <f t="shared" si="0"/>
        <v>0.95013968557051964</v>
      </c>
      <c r="O33" s="18"/>
      <c r="P33" s="18"/>
      <c r="Q33" s="19"/>
      <c r="R33" s="18"/>
      <c r="S33" s="17">
        <f t="shared" si="4"/>
        <v>125.36799999999999</v>
      </c>
      <c r="T33" s="18"/>
      <c r="U33" s="18"/>
      <c r="V33" s="19"/>
    </row>
    <row r="34" spans="1:22" x14ac:dyDescent="0.25">
      <c r="A34" s="17"/>
      <c r="B34" s="18"/>
      <c r="C34" s="18" t="s">
        <v>31</v>
      </c>
      <c r="D34" s="18" t="s">
        <v>39</v>
      </c>
      <c r="E34" s="18">
        <v>296.51100000000002</v>
      </c>
      <c r="F34" s="18"/>
      <c r="G34" s="18">
        <v>228.667</v>
      </c>
      <c r="H34" s="18"/>
      <c r="I34" s="18">
        <v>522.86</v>
      </c>
      <c r="J34" s="18"/>
      <c r="K34" s="18">
        <v>434.82400000000001</v>
      </c>
      <c r="L34" s="19"/>
      <c r="N34" s="17">
        <f t="shared" si="0"/>
        <v>0.77119229977977199</v>
      </c>
      <c r="O34" s="18"/>
      <c r="P34" s="18">
        <f t="shared" si="1"/>
        <v>0.83162605668821477</v>
      </c>
      <c r="Q34" s="19"/>
      <c r="R34" s="18"/>
      <c r="S34" s="17">
        <f t="shared" si="4"/>
        <v>113.17449999999999</v>
      </c>
      <c r="T34" s="18"/>
      <c r="U34" s="18">
        <f>(K34-G34)/2</f>
        <v>103.07850000000001</v>
      </c>
      <c r="V34" s="19"/>
    </row>
    <row r="35" spans="1:22" x14ac:dyDescent="0.25">
      <c r="A35" s="17"/>
      <c r="B35" s="18"/>
      <c r="C35" s="18" t="s">
        <v>31</v>
      </c>
      <c r="D35" s="18" t="s">
        <v>40</v>
      </c>
      <c r="E35" s="18">
        <v>279.24299999999999</v>
      </c>
      <c r="F35" s="18"/>
      <c r="G35" s="18">
        <v>276.05599999999998</v>
      </c>
      <c r="H35" s="18"/>
      <c r="I35" s="18">
        <v>621.30899999999997</v>
      </c>
      <c r="J35" s="18"/>
      <c r="K35" s="18">
        <v>587.62099999999998</v>
      </c>
      <c r="L35" s="19"/>
      <c r="N35" s="17">
        <f t="shared" si="0"/>
        <v>0.98858700128561861</v>
      </c>
      <c r="O35" s="18"/>
      <c r="P35" s="18">
        <f t="shared" si="1"/>
        <v>0.94577899241762153</v>
      </c>
      <c r="Q35" s="19"/>
      <c r="R35" s="18"/>
      <c r="S35" s="17">
        <f t="shared" si="4"/>
        <v>171.03299999999999</v>
      </c>
      <c r="T35" s="18"/>
      <c r="U35" s="18">
        <f>(K35-G35)/2</f>
        <v>155.7825</v>
      </c>
      <c r="V35" s="19"/>
    </row>
    <row r="36" spans="1:22" x14ac:dyDescent="0.25">
      <c r="A36" s="17"/>
      <c r="B36" s="18"/>
      <c r="C36" s="18" t="s">
        <v>31</v>
      </c>
      <c r="D36" s="18" t="s">
        <v>41</v>
      </c>
      <c r="E36" s="18">
        <v>191.46899999999999</v>
      </c>
      <c r="F36" s="18"/>
      <c r="G36" s="18">
        <v>185.35400000000001</v>
      </c>
      <c r="H36" s="18"/>
      <c r="I36" s="18">
        <v>575.09500000000003</v>
      </c>
      <c r="J36" s="18"/>
      <c r="K36" s="18">
        <v>537.25400000000002</v>
      </c>
      <c r="L36" s="19"/>
      <c r="N36" s="17">
        <f t="shared" si="0"/>
        <v>0.96806271511315156</v>
      </c>
      <c r="O36" s="18"/>
      <c r="P36" s="18">
        <f t="shared" si="1"/>
        <v>0.93420043644963002</v>
      </c>
      <c r="Q36" s="19"/>
      <c r="R36" s="18"/>
      <c r="S36" s="17">
        <f t="shared" si="4"/>
        <v>191.81300000000002</v>
      </c>
      <c r="T36" s="18"/>
      <c r="U36" s="18">
        <f>(K36-G36)/2</f>
        <v>175.95</v>
      </c>
      <c r="V36" s="19"/>
    </row>
    <row r="37" spans="1:22" x14ac:dyDescent="0.25">
      <c r="A37" s="17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9"/>
      <c r="N37" s="17"/>
      <c r="O37" s="18"/>
      <c r="P37" s="18"/>
      <c r="Q37" s="19"/>
      <c r="R37" s="18"/>
      <c r="S37" s="17"/>
      <c r="T37" s="18"/>
      <c r="U37" s="18"/>
      <c r="V37" s="19"/>
    </row>
    <row r="38" spans="1:22" x14ac:dyDescent="0.25">
      <c r="A38" s="17"/>
      <c r="B38" s="18"/>
      <c r="C38" s="18" t="s">
        <v>31</v>
      </c>
      <c r="D38" s="18" t="s">
        <v>42</v>
      </c>
      <c r="E38" s="18">
        <v>273.65499999999997</v>
      </c>
      <c r="F38" s="18"/>
      <c r="G38" s="18">
        <v>253.619</v>
      </c>
      <c r="H38" s="18"/>
      <c r="I38" s="18">
        <v>469.363</v>
      </c>
      <c r="J38" s="18"/>
      <c r="K38" s="18">
        <v>447.33199999999999</v>
      </c>
      <c r="L38" s="19"/>
      <c r="N38" s="17">
        <f t="shared" si="0"/>
        <v>0.92678372403208431</v>
      </c>
      <c r="O38" s="18"/>
      <c r="P38" s="18">
        <f t="shared" si="1"/>
        <v>0.9530619158306044</v>
      </c>
      <c r="Q38" s="19"/>
      <c r="R38" s="18"/>
      <c r="S38" s="17">
        <f>(I38-E38)/2</f>
        <v>97.854000000000013</v>
      </c>
      <c r="T38" s="18"/>
      <c r="U38" s="18">
        <f>(K38-G38)/2</f>
        <v>96.856499999999997</v>
      </c>
      <c r="V38" s="19"/>
    </row>
    <row r="39" spans="1:22" x14ac:dyDescent="0.25">
      <c r="A39" s="17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9"/>
      <c r="N39" s="17"/>
      <c r="O39" s="18"/>
      <c r="P39" s="18"/>
      <c r="Q39" s="19"/>
      <c r="R39" s="18"/>
      <c r="S39" s="17"/>
      <c r="T39" s="18"/>
      <c r="U39" s="18"/>
      <c r="V39" s="19"/>
    </row>
    <row r="40" spans="1:22" x14ac:dyDescent="0.25">
      <c r="A40" s="17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9"/>
      <c r="N40" s="17"/>
      <c r="O40" s="18"/>
      <c r="P40" s="18"/>
      <c r="Q40" s="19"/>
      <c r="R40" s="18"/>
      <c r="S40" s="17"/>
      <c r="T40" s="18"/>
      <c r="U40" s="18"/>
      <c r="V40" s="19"/>
    </row>
    <row r="41" spans="1:22" x14ac:dyDescent="0.25">
      <c r="A41" s="17"/>
      <c r="B41" s="18"/>
      <c r="C41" s="18" t="s">
        <v>31</v>
      </c>
      <c r="D41" s="18" t="s">
        <v>43</v>
      </c>
      <c r="E41" s="18">
        <v>207.29900000000001</v>
      </c>
      <c r="F41" s="18" t="s">
        <v>18</v>
      </c>
      <c r="G41" s="18">
        <v>192.46</v>
      </c>
      <c r="H41" s="18" t="s">
        <v>18</v>
      </c>
      <c r="I41" s="18">
        <v>485.90199999999999</v>
      </c>
      <c r="J41" s="18"/>
      <c r="K41" s="18">
        <v>411.49599999999998</v>
      </c>
      <c r="L41" s="19" t="s">
        <v>18</v>
      </c>
      <c r="N41" s="17">
        <f t="shared" si="0"/>
        <v>0.92841740674098772</v>
      </c>
      <c r="O41" s="18"/>
      <c r="P41" s="18">
        <f t="shared" si="1"/>
        <v>0.84687035657395937</v>
      </c>
      <c r="Q41" s="19"/>
      <c r="R41" s="18"/>
      <c r="S41" s="17">
        <f>(I41-E41)/2</f>
        <v>139.30149999999998</v>
      </c>
      <c r="T41" s="18"/>
      <c r="U41" s="18">
        <f>(K41-G41)/2</f>
        <v>109.51799999999999</v>
      </c>
      <c r="V41" s="19"/>
    </row>
    <row r="42" spans="1:22" x14ac:dyDescent="0.25">
      <c r="A42" s="17"/>
      <c r="B42" s="18"/>
      <c r="C42" s="18" t="s">
        <v>31</v>
      </c>
      <c r="D42" s="18" t="s">
        <v>44</v>
      </c>
      <c r="E42" s="18">
        <v>246.08099999999999</v>
      </c>
      <c r="F42" s="18" t="s">
        <v>18</v>
      </c>
      <c r="G42" s="18">
        <v>237.75800000000001</v>
      </c>
      <c r="H42" s="18" t="s">
        <v>18</v>
      </c>
      <c r="I42" s="18">
        <v>525.84199999999998</v>
      </c>
      <c r="J42" s="18"/>
      <c r="K42" s="18">
        <v>522.38499999999999</v>
      </c>
      <c r="L42" s="19" t="s">
        <v>18</v>
      </c>
      <c r="N42" s="17">
        <f t="shared" si="0"/>
        <v>0.96617780324364755</v>
      </c>
      <c r="O42" s="18"/>
      <c r="P42" s="18">
        <f t="shared" si="1"/>
        <v>0.99342578188885633</v>
      </c>
      <c r="Q42" s="19"/>
      <c r="R42" s="18"/>
      <c r="S42" s="17">
        <f>(I42-E42)/2</f>
        <v>139.88049999999998</v>
      </c>
      <c r="T42" s="18"/>
      <c r="U42" s="18">
        <f>(K42-G42)/2</f>
        <v>142.31349999999998</v>
      </c>
      <c r="V42" s="19"/>
    </row>
    <row r="43" spans="1:22" x14ac:dyDescent="0.25">
      <c r="A43" s="17"/>
      <c r="B43" s="18"/>
      <c r="C43" s="18" t="s">
        <v>31</v>
      </c>
      <c r="D43" s="18" t="s">
        <v>45</v>
      </c>
      <c r="E43" s="18">
        <v>193.929</v>
      </c>
      <c r="F43" s="18" t="s">
        <v>18</v>
      </c>
      <c r="G43" s="18">
        <v>171.93299999999999</v>
      </c>
      <c r="H43" s="18" t="s">
        <v>18</v>
      </c>
      <c r="I43" s="18">
        <v>421.49400000000003</v>
      </c>
      <c r="J43" s="18" t="s">
        <v>18</v>
      </c>
      <c r="K43" s="18">
        <v>398.05500000000001</v>
      </c>
      <c r="L43" s="19" t="s">
        <v>18</v>
      </c>
      <c r="N43" s="17">
        <f t="shared" si="0"/>
        <v>0.88657704623857181</v>
      </c>
      <c r="O43" s="18"/>
      <c r="P43" s="18">
        <f t="shared" si="1"/>
        <v>0.94439066748281109</v>
      </c>
      <c r="Q43" s="19"/>
      <c r="R43" s="18"/>
      <c r="S43" s="17">
        <f>(I43-E43)/2</f>
        <v>113.78250000000001</v>
      </c>
      <c r="T43" s="18"/>
      <c r="U43" s="18">
        <f>(K43-G43)/2</f>
        <v>113.06100000000001</v>
      </c>
      <c r="V43" s="19"/>
    </row>
    <row r="44" spans="1:22" x14ac:dyDescent="0.25">
      <c r="A44" s="17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9"/>
      <c r="N44" s="17"/>
      <c r="O44" s="18"/>
      <c r="P44" s="18"/>
      <c r="Q44" s="19"/>
      <c r="R44" s="18"/>
      <c r="S44" s="17"/>
      <c r="T44" s="18"/>
      <c r="U44" s="18"/>
      <c r="V44" s="19"/>
    </row>
    <row r="45" spans="1:22" x14ac:dyDescent="0.25">
      <c r="A45" s="17"/>
      <c r="B45" s="18"/>
      <c r="C45" s="18" t="s">
        <v>46</v>
      </c>
      <c r="D45" s="18"/>
      <c r="E45" s="18"/>
      <c r="F45" s="18"/>
      <c r="G45" s="18"/>
      <c r="H45" s="18"/>
      <c r="I45" s="18"/>
      <c r="J45" s="18"/>
      <c r="K45" s="18"/>
      <c r="L45" s="19"/>
      <c r="N45" s="17"/>
      <c r="O45" s="18"/>
      <c r="P45" s="18"/>
      <c r="Q45" s="19"/>
      <c r="R45" s="18"/>
      <c r="S45" s="17"/>
      <c r="T45" s="18"/>
      <c r="U45" s="18"/>
      <c r="V45" s="19"/>
    </row>
    <row r="46" spans="1:22" x14ac:dyDescent="0.25">
      <c r="A46" s="17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9"/>
      <c r="N46" s="17"/>
      <c r="O46" s="18"/>
      <c r="P46" s="18"/>
      <c r="Q46" s="19"/>
      <c r="R46" s="18"/>
      <c r="S46" s="17"/>
      <c r="T46" s="18"/>
      <c r="U46" s="18"/>
      <c r="V46" s="19"/>
    </row>
    <row r="47" spans="1:22" x14ac:dyDescent="0.25">
      <c r="A47" s="17"/>
      <c r="B47" s="18"/>
      <c r="C47" s="18" t="s">
        <v>31</v>
      </c>
      <c r="D47" s="18" t="s">
        <v>47</v>
      </c>
      <c r="E47" s="18">
        <v>263.79300000000001</v>
      </c>
      <c r="F47" s="18"/>
      <c r="G47" s="18">
        <v>235.68</v>
      </c>
      <c r="H47" s="18"/>
      <c r="I47" s="18">
        <v>525.51800000000003</v>
      </c>
      <c r="J47" s="18"/>
      <c r="K47" s="18">
        <v>499.92500000000001</v>
      </c>
      <c r="L47" s="19"/>
      <c r="N47" s="17">
        <f t="shared" si="0"/>
        <v>0.89342780134423583</v>
      </c>
      <c r="O47" s="18"/>
      <c r="P47" s="18">
        <f t="shared" si="1"/>
        <v>0.95129947975140716</v>
      </c>
      <c r="Q47" s="19"/>
      <c r="R47" s="18"/>
      <c r="S47" s="17">
        <f>(I47-E47)/2</f>
        <v>130.86250000000001</v>
      </c>
      <c r="T47" s="18"/>
      <c r="U47" s="18">
        <f>(K47-G47)/2</f>
        <v>132.1225</v>
      </c>
      <c r="V47" s="19"/>
    </row>
    <row r="48" spans="1:22" x14ac:dyDescent="0.25">
      <c r="A48" s="17"/>
      <c r="B48" s="18"/>
      <c r="C48" s="18" t="s">
        <v>31</v>
      </c>
      <c r="D48" s="18" t="s">
        <v>48</v>
      </c>
      <c r="E48" s="18">
        <v>335.59100000000001</v>
      </c>
      <c r="F48" s="18" t="s">
        <v>18</v>
      </c>
      <c r="G48" s="18">
        <v>197.95500000000001</v>
      </c>
      <c r="H48" s="18" t="s">
        <v>18</v>
      </c>
      <c r="I48" s="18">
        <v>533.21400000000006</v>
      </c>
      <c r="J48" s="18"/>
      <c r="K48" s="18">
        <v>415.39499999999998</v>
      </c>
      <c r="L48" s="19" t="s">
        <v>18</v>
      </c>
      <c r="N48" s="17">
        <f t="shared" si="0"/>
        <v>0.58986981176491626</v>
      </c>
      <c r="O48" s="18"/>
      <c r="P48" s="18">
        <f t="shared" si="1"/>
        <v>0.77903993518549763</v>
      </c>
      <c r="Q48" s="19"/>
      <c r="R48" s="18"/>
      <c r="S48" s="17">
        <f>(I48-E48)/2</f>
        <v>98.811500000000024</v>
      </c>
      <c r="T48" s="18"/>
      <c r="U48" s="18">
        <f>(K48-G48)/2</f>
        <v>108.71999999999998</v>
      </c>
      <c r="V48" s="19"/>
    </row>
    <row r="49" spans="1:22" x14ac:dyDescent="0.25">
      <c r="A49" s="17"/>
      <c r="B49" s="18"/>
      <c r="C49" s="18" t="s">
        <v>31</v>
      </c>
      <c r="D49" s="18" t="s">
        <v>49</v>
      </c>
      <c r="E49" s="18">
        <v>223.75299999999999</v>
      </c>
      <c r="F49" s="18"/>
      <c r="G49" s="18">
        <v>200.517</v>
      </c>
      <c r="H49" s="18" t="s">
        <v>18</v>
      </c>
      <c r="I49" s="18">
        <v>459.10599999999999</v>
      </c>
      <c r="J49" s="18"/>
      <c r="K49" s="18">
        <v>448.81</v>
      </c>
      <c r="L49" s="19" t="s">
        <v>18</v>
      </c>
      <c r="N49" s="17">
        <f t="shared" si="0"/>
        <v>0.89615334766461241</v>
      </c>
      <c r="O49" s="18"/>
      <c r="P49" s="18">
        <f t="shared" si="1"/>
        <v>0.97757380648477699</v>
      </c>
      <c r="Q49" s="19"/>
      <c r="R49" s="18"/>
      <c r="S49" s="17">
        <f>(I49-E49)/2</f>
        <v>117.6765</v>
      </c>
      <c r="T49" s="18"/>
      <c r="U49" s="18">
        <f>(K49-G49)/2</f>
        <v>124.1465</v>
      </c>
      <c r="V49" s="19"/>
    </row>
    <row r="50" spans="1:22" x14ac:dyDescent="0.25">
      <c r="A50" s="17"/>
      <c r="B50" s="18"/>
      <c r="C50" s="18" t="s">
        <v>31</v>
      </c>
      <c r="D50" s="18" t="s">
        <v>50</v>
      </c>
      <c r="E50" s="18">
        <v>270.00200000000001</v>
      </c>
      <c r="F50" s="18"/>
      <c r="G50" s="18">
        <v>243.708</v>
      </c>
      <c r="H50" s="18" t="s">
        <v>18</v>
      </c>
      <c r="I50" s="18">
        <v>538.13900000000001</v>
      </c>
      <c r="J50" s="18" t="s">
        <v>18</v>
      </c>
      <c r="K50" s="18">
        <v>536.673</v>
      </c>
      <c r="L50" s="19" t="s">
        <v>18</v>
      </c>
      <c r="N50" s="17">
        <f t="shared" si="0"/>
        <v>0.90261553618121348</v>
      </c>
      <c r="O50" s="18"/>
      <c r="P50" s="18">
        <f t="shared" si="1"/>
        <v>0.99727579677369604</v>
      </c>
      <c r="Q50" s="19"/>
      <c r="R50" s="18"/>
      <c r="S50" s="17">
        <f>(I50-E50)/2</f>
        <v>134.0685</v>
      </c>
      <c r="T50" s="18"/>
      <c r="U50" s="18">
        <f>(K50-G50)/2</f>
        <v>146.48250000000002</v>
      </c>
      <c r="V50" s="19"/>
    </row>
    <row r="51" spans="1:22" x14ac:dyDescent="0.25">
      <c r="A51" s="17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9"/>
      <c r="N51" s="17"/>
      <c r="O51" s="18"/>
      <c r="P51" s="18"/>
      <c r="Q51" s="19"/>
      <c r="R51" s="18"/>
      <c r="S51" s="17"/>
      <c r="T51" s="18"/>
      <c r="U51" s="18"/>
      <c r="V51" s="19"/>
    </row>
    <row r="52" spans="1:22" x14ac:dyDescent="0.25">
      <c r="A52" s="17"/>
      <c r="B52" s="18"/>
      <c r="C52" s="18"/>
      <c r="D52" s="18" t="s">
        <v>51</v>
      </c>
      <c r="E52" s="18">
        <v>252.042</v>
      </c>
      <c r="F52" s="18"/>
      <c r="G52" s="18">
        <v>202.17099999999999</v>
      </c>
      <c r="H52" s="18" t="s">
        <v>18</v>
      </c>
      <c r="I52" s="18">
        <v>617.12800000000004</v>
      </c>
      <c r="J52" s="18" t="s">
        <v>18</v>
      </c>
      <c r="K52" s="18">
        <v>587.25699999999995</v>
      </c>
      <c r="L52" s="19" t="s">
        <v>18</v>
      </c>
      <c r="N52" s="17">
        <f t="shared" si="0"/>
        <v>0.80213218431848654</v>
      </c>
      <c r="O52" s="18"/>
      <c r="P52" s="18">
        <f t="shared" si="1"/>
        <v>0.95159675140327438</v>
      </c>
      <c r="Q52" s="19"/>
      <c r="R52" s="18"/>
      <c r="S52" s="17">
        <f t="shared" ref="S52:S57" si="6">(I52-E52)/2</f>
        <v>182.54300000000001</v>
      </c>
      <c r="T52" s="18"/>
      <c r="U52" s="18">
        <f>(K52-G52)/2</f>
        <v>192.54299999999998</v>
      </c>
      <c r="V52" s="19"/>
    </row>
    <row r="53" spans="1:22" x14ac:dyDescent="0.25">
      <c r="A53" s="17"/>
      <c r="B53" s="18"/>
      <c r="C53" s="18"/>
      <c r="D53" s="18" t="s">
        <v>52</v>
      </c>
      <c r="E53" s="18">
        <v>219.67</v>
      </c>
      <c r="F53" s="18" t="s">
        <v>18</v>
      </c>
      <c r="G53" s="18">
        <v>217.90199999999999</v>
      </c>
      <c r="H53" s="18" t="s">
        <v>18</v>
      </c>
      <c r="I53" s="18">
        <v>413.5</v>
      </c>
      <c r="J53" s="18" t="s">
        <v>18</v>
      </c>
      <c r="K53" s="18">
        <v>411.46</v>
      </c>
      <c r="L53" s="19" t="s">
        <v>18</v>
      </c>
      <c r="N53" s="17">
        <f t="shared" si="0"/>
        <v>0.99195156370920012</v>
      </c>
      <c r="O53" s="18"/>
      <c r="P53" s="18">
        <f t="shared" si="1"/>
        <v>0.99506650544135422</v>
      </c>
      <c r="Q53" s="19"/>
      <c r="R53" s="18"/>
      <c r="S53" s="17">
        <f t="shared" si="6"/>
        <v>96.915000000000006</v>
      </c>
      <c r="T53" s="18"/>
      <c r="U53" s="18">
        <f>(K53-G53)/2</f>
        <v>96.778999999999996</v>
      </c>
      <c r="V53" s="19"/>
    </row>
    <row r="54" spans="1:22" x14ac:dyDescent="0.25">
      <c r="A54" s="17"/>
      <c r="B54" s="18"/>
      <c r="C54" s="18"/>
      <c r="D54" s="18" t="s">
        <v>53</v>
      </c>
      <c r="E54" s="18">
        <v>299.55</v>
      </c>
      <c r="F54" s="18" t="s">
        <v>18</v>
      </c>
      <c r="G54" s="18">
        <v>197.74299999999999</v>
      </c>
      <c r="H54" s="18" t="s">
        <v>18</v>
      </c>
      <c r="I54" s="18">
        <v>513.78800000000001</v>
      </c>
      <c r="J54" s="18" t="s">
        <v>18</v>
      </c>
      <c r="K54" s="18"/>
      <c r="L54" s="19"/>
      <c r="N54" s="17">
        <f t="shared" si="0"/>
        <v>0.66013353363378402</v>
      </c>
      <c r="O54" s="18"/>
      <c r="P54" s="18"/>
      <c r="Q54" s="19"/>
      <c r="R54" s="18"/>
      <c r="S54" s="17">
        <f t="shared" si="6"/>
        <v>107.119</v>
      </c>
      <c r="T54" s="18"/>
      <c r="U54" s="18"/>
      <c r="V54" s="19"/>
    </row>
    <row r="55" spans="1:22" x14ac:dyDescent="0.25">
      <c r="A55" s="17"/>
      <c r="B55" s="18"/>
      <c r="C55" s="18"/>
      <c r="D55" s="18" t="s">
        <v>54</v>
      </c>
      <c r="E55" s="18">
        <v>313.53500000000003</v>
      </c>
      <c r="F55" s="18" t="s">
        <v>18</v>
      </c>
      <c r="G55" s="18">
        <v>160.072</v>
      </c>
      <c r="H55" s="18" t="s">
        <v>18</v>
      </c>
      <c r="I55" s="18">
        <v>550.97699999999998</v>
      </c>
      <c r="J55" s="18"/>
      <c r="K55" s="18">
        <v>387.97899999999998</v>
      </c>
      <c r="L55" s="19" t="s">
        <v>18</v>
      </c>
      <c r="N55" s="17">
        <f t="shared" si="0"/>
        <v>0.51053949319852643</v>
      </c>
      <c r="O55" s="18"/>
      <c r="P55" s="18">
        <f t="shared" si="1"/>
        <v>0.70416550963107349</v>
      </c>
      <c r="Q55" s="19"/>
      <c r="R55" s="18"/>
      <c r="S55" s="17">
        <f t="shared" si="6"/>
        <v>118.72099999999998</v>
      </c>
      <c r="T55" s="18"/>
      <c r="U55" s="18">
        <f>(K55-G55)/2</f>
        <v>113.95349999999999</v>
      </c>
      <c r="V55" s="19"/>
    </row>
    <row r="56" spans="1:22" x14ac:dyDescent="0.25">
      <c r="A56" s="17"/>
      <c r="B56" s="18"/>
      <c r="C56" s="18"/>
      <c r="D56" s="18" t="s">
        <v>55</v>
      </c>
      <c r="E56" s="18">
        <v>274.05500000000001</v>
      </c>
      <c r="F56" s="18" t="s">
        <v>18</v>
      </c>
      <c r="G56" s="18">
        <v>228.715</v>
      </c>
      <c r="H56" s="18" t="s">
        <v>18</v>
      </c>
      <c r="I56" s="18">
        <v>417.85</v>
      </c>
      <c r="J56" s="18" t="s">
        <v>18</v>
      </c>
      <c r="K56" s="18">
        <v>401.44200000000001</v>
      </c>
      <c r="L56" s="19" t="s">
        <v>18</v>
      </c>
      <c r="N56" s="17">
        <f t="shared" si="0"/>
        <v>0.83455875645399646</v>
      </c>
      <c r="O56" s="18"/>
      <c r="P56" s="18">
        <f t="shared" si="1"/>
        <v>0.96073232021060184</v>
      </c>
      <c r="Q56" s="19"/>
      <c r="R56" s="18"/>
      <c r="S56" s="17">
        <f t="shared" si="6"/>
        <v>71.897500000000008</v>
      </c>
      <c r="T56" s="18"/>
      <c r="U56" s="18">
        <f>(K56-G56)/2</f>
        <v>86.363500000000002</v>
      </c>
      <c r="V56" s="19"/>
    </row>
    <row r="57" spans="1:22" x14ac:dyDescent="0.25">
      <c r="A57" s="17"/>
      <c r="B57" s="18"/>
      <c r="C57" s="18"/>
      <c r="D57" s="18" t="s">
        <v>56</v>
      </c>
      <c r="E57" s="18">
        <v>242.041</v>
      </c>
      <c r="F57" s="18" t="s">
        <v>18</v>
      </c>
      <c r="G57" s="18">
        <v>211.72</v>
      </c>
      <c r="H57" s="18" t="s">
        <v>18</v>
      </c>
      <c r="I57" s="18">
        <v>499.649</v>
      </c>
      <c r="J57" s="18" t="s">
        <v>18</v>
      </c>
      <c r="K57" s="18">
        <v>469.31200000000001</v>
      </c>
      <c r="L57" s="19" t="s">
        <v>18</v>
      </c>
      <c r="N57" s="17">
        <f t="shared" si="0"/>
        <v>0.87472783536673537</v>
      </c>
      <c r="O57" s="18"/>
      <c r="P57" s="18">
        <f t="shared" si="1"/>
        <v>0.93928337693060526</v>
      </c>
      <c r="Q57" s="19"/>
      <c r="R57" s="18"/>
      <c r="S57" s="17">
        <f t="shared" si="6"/>
        <v>128.804</v>
      </c>
      <c r="T57" s="18"/>
      <c r="U57" s="18">
        <f>(K57-G57)/2</f>
        <v>128.79599999999999</v>
      </c>
      <c r="V57" s="19"/>
    </row>
    <row r="58" spans="1:22" x14ac:dyDescent="0.25">
      <c r="A58" s="17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9"/>
      <c r="N58" s="17"/>
      <c r="O58" s="18"/>
      <c r="P58" s="18"/>
      <c r="Q58" s="19"/>
      <c r="R58" s="18"/>
      <c r="S58" s="17"/>
      <c r="T58" s="18"/>
      <c r="U58" s="18"/>
      <c r="V58" s="19"/>
    </row>
    <row r="59" spans="1:22" x14ac:dyDescent="0.25">
      <c r="A59" s="17"/>
      <c r="B59" s="18"/>
      <c r="C59" s="18"/>
      <c r="D59" s="18" t="s">
        <v>57</v>
      </c>
      <c r="E59" s="18">
        <v>283.827</v>
      </c>
      <c r="F59" s="18"/>
      <c r="G59" s="18">
        <v>281.584</v>
      </c>
      <c r="H59" s="18" t="s">
        <v>18</v>
      </c>
      <c r="I59" s="18">
        <v>477.387</v>
      </c>
      <c r="J59" s="18"/>
      <c r="K59" s="18">
        <v>465.40800000000002</v>
      </c>
      <c r="L59" s="19" t="s">
        <v>18</v>
      </c>
      <c r="N59" s="17">
        <f t="shared" si="0"/>
        <v>0.99209729870660646</v>
      </c>
      <c r="O59" s="18"/>
      <c r="P59" s="18">
        <f t="shared" si="1"/>
        <v>0.97490715080217938</v>
      </c>
      <c r="Q59" s="19"/>
      <c r="R59" s="18"/>
      <c r="S59" s="17">
        <f t="shared" ref="S59:S66" si="7">(I59-E59)/2</f>
        <v>96.78</v>
      </c>
      <c r="T59" s="18"/>
      <c r="U59" s="18">
        <f t="shared" ref="U59:U66" si="8">(K59-G59)/2</f>
        <v>91.912000000000006</v>
      </c>
      <c r="V59" s="19"/>
    </row>
    <row r="60" spans="1:22" x14ac:dyDescent="0.25">
      <c r="A60" s="17"/>
      <c r="B60" s="18"/>
      <c r="C60" s="18"/>
      <c r="D60" s="18" t="s">
        <v>58</v>
      </c>
      <c r="E60" s="18">
        <v>221.74799999999999</v>
      </c>
      <c r="F60" s="18"/>
      <c r="G60" s="18">
        <v>187.81399999999999</v>
      </c>
      <c r="H60" s="18" t="s">
        <v>18</v>
      </c>
      <c r="I60" s="18">
        <v>477.70100000000002</v>
      </c>
      <c r="J60" s="18"/>
      <c r="K60" s="18">
        <v>430.54199999999997</v>
      </c>
      <c r="L60" s="19" t="s">
        <v>18</v>
      </c>
      <c r="N60" s="17">
        <f t="shared" si="0"/>
        <v>0.84697043490809387</v>
      </c>
      <c r="O60" s="18"/>
      <c r="P60" s="18">
        <f t="shared" si="1"/>
        <v>0.9012792520844628</v>
      </c>
      <c r="Q60" s="19"/>
      <c r="R60" s="18"/>
      <c r="S60" s="17">
        <f t="shared" si="7"/>
        <v>127.97650000000002</v>
      </c>
      <c r="T60" s="18"/>
      <c r="U60" s="18">
        <f t="shared" si="8"/>
        <v>121.36399999999999</v>
      </c>
      <c r="V60" s="19"/>
    </row>
    <row r="61" spans="1:22" x14ac:dyDescent="0.25">
      <c r="A61" s="17"/>
      <c r="B61" s="18"/>
      <c r="C61" s="18"/>
      <c r="D61" s="18" t="s">
        <v>59</v>
      </c>
      <c r="E61" s="18">
        <v>397.70400000000001</v>
      </c>
      <c r="F61" s="18" t="s">
        <v>18</v>
      </c>
      <c r="G61" s="18">
        <v>267.18799999999999</v>
      </c>
      <c r="H61" s="18" t="s">
        <v>18</v>
      </c>
      <c r="I61" s="18">
        <v>670.18600000000004</v>
      </c>
      <c r="J61" s="18" t="s">
        <v>18</v>
      </c>
      <c r="K61" s="18">
        <v>534.04</v>
      </c>
      <c r="L61" s="19" t="s">
        <v>18</v>
      </c>
      <c r="N61" s="17">
        <f t="shared" si="0"/>
        <v>0.67182628286363721</v>
      </c>
      <c r="O61" s="18"/>
      <c r="P61" s="18">
        <f t="shared" si="1"/>
        <v>0.79685341084415362</v>
      </c>
      <c r="Q61" s="19"/>
      <c r="R61" s="18"/>
      <c r="S61" s="17">
        <f t="shared" si="7"/>
        <v>136.24100000000001</v>
      </c>
      <c r="T61" s="18"/>
      <c r="U61" s="18">
        <f t="shared" si="8"/>
        <v>133.42599999999999</v>
      </c>
      <c r="V61" s="19"/>
    </row>
    <row r="62" spans="1:22" x14ac:dyDescent="0.25">
      <c r="A62" s="17"/>
      <c r="B62" s="18"/>
      <c r="C62" s="18"/>
      <c r="D62" s="18" t="s">
        <v>60</v>
      </c>
      <c r="E62" s="18">
        <v>301.30900000000003</v>
      </c>
      <c r="F62" s="18" t="s">
        <v>18</v>
      </c>
      <c r="G62" s="18">
        <v>220.739</v>
      </c>
      <c r="H62" s="18" t="s">
        <v>18</v>
      </c>
      <c r="I62" s="18">
        <v>494.05099999999999</v>
      </c>
      <c r="J62" s="18"/>
      <c r="K62" s="18">
        <v>460.99099999999999</v>
      </c>
      <c r="L62" s="19" t="s">
        <v>18</v>
      </c>
      <c r="N62" s="17">
        <f t="shared" si="0"/>
        <v>0.73260008828146517</v>
      </c>
      <c r="O62" s="18"/>
      <c r="P62" s="18">
        <f t="shared" si="1"/>
        <v>0.93308383142631024</v>
      </c>
      <c r="Q62" s="19"/>
      <c r="R62" s="18"/>
      <c r="S62" s="17">
        <f t="shared" si="7"/>
        <v>96.370999999999981</v>
      </c>
      <c r="T62" s="18"/>
      <c r="U62" s="18">
        <f t="shared" si="8"/>
        <v>120.12599999999999</v>
      </c>
      <c r="V62" s="19"/>
    </row>
    <row r="63" spans="1:22" x14ac:dyDescent="0.25">
      <c r="A63" s="17"/>
      <c r="B63" s="18"/>
      <c r="C63" s="18"/>
      <c r="D63" s="18" t="s">
        <v>61</v>
      </c>
      <c r="E63" s="18">
        <v>213.68799999999999</v>
      </c>
      <c r="F63" s="18" t="s">
        <v>18</v>
      </c>
      <c r="G63" s="18">
        <v>186.67400000000001</v>
      </c>
      <c r="H63" s="18" t="s">
        <v>18</v>
      </c>
      <c r="I63" s="18">
        <v>552.65</v>
      </c>
      <c r="J63" s="18"/>
      <c r="K63" s="18">
        <v>510.90800000000002</v>
      </c>
      <c r="L63" s="19" t="s">
        <v>18</v>
      </c>
      <c r="N63" s="17">
        <f t="shared" si="0"/>
        <v>0.87358204485043622</v>
      </c>
      <c r="O63" s="18"/>
      <c r="P63" s="18">
        <f t="shared" si="1"/>
        <v>0.92446937483036284</v>
      </c>
      <c r="Q63" s="19"/>
      <c r="R63" s="18"/>
      <c r="S63" s="17">
        <f t="shared" si="7"/>
        <v>169.48099999999999</v>
      </c>
      <c r="T63" s="18"/>
      <c r="U63" s="18">
        <f t="shared" si="8"/>
        <v>162.11700000000002</v>
      </c>
      <c r="V63" s="19"/>
    </row>
    <row r="64" spans="1:22" x14ac:dyDescent="0.25">
      <c r="A64" s="17"/>
      <c r="B64" s="18"/>
      <c r="C64" s="18"/>
      <c r="D64" s="18" t="s">
        <v>62</v>
      </c>
      <c r="E64" s="18">
        <v>227.149</v>
      </c>
      <c r="F64" s="18" t="s">
        <v>18</v>
      </c>
      <c r="G64" s="18">
        <v>191.80600000000001</v>
      </c>
      <c r="H64" s="18" t="s">
        <v>18</v>
      </c>
      <c r="I64" s="18">
        <v>449.32900000000001</v>
      </c>
      <c r="J64" s="18"/>
      <c r="K64" s="18">
        <v>417.37799999999999</v>
      </c>
      <c r="L64" s="19" t="s">
        <v>18</v>
      </c>
      <c r="N64" s="17">
        <f t="shared" si="0"/>
        <v>0.8444060946779427</v>
      </c>
      <c r="O64" s="18"/>
      <c r="P64" s="18">
        <f t="shared" si="1"/>
        <v>0.92889174747234204</v>
      </c>
      <c r="Q64" s="19"/>
      <c r="R64" s="18"/>
      <c r="S64" s="17">
        <f t="shared" si="7"/>
        <v>111.09</v>
      </c>
      <c r="T64" s="18"/>
      <c r="U64" s="18">
        <f t="shared" si="8"/>
        <v>112.78599999999999</v>
      </c>
      <c r="V64" s="19"/>
    </row>
    <row r="65" spans="1:22" x14ac:dyDescent="0.25">
      <c r="A65" s="17"/>
      <c r="B65" s="18"/>
      <c r="C65" s="18"/>
      <c r="D65" s="18" t="s">
        <v>63</v>
      </c>
      <c r="E65" s="18">
        <v>276.62599999999998</v>
      </c>
      <c r="F65" s="18" t="s">
        <v>18</v>
      </c>
      <c r="G65" s="18">
        <v>247.75700000000001</v>
      </c>
      <c r="H65" s="18" t="s">
        <v>18</v>
      </c>
      <c r="I65" s="18">
        <v>439.79399999999998</v>
      </c>
      <c r="J65" s="18" t="s">
        <v>18</v>
      </c>
      <c r="K65" s="18">
        <v>437.99900000000002</v>
      </c>
      <c r="L65" s="19" t="s">
        <v>18</v>
      </c>
      <c r="N65" s="17">
        <f t="shared" si="0"/>
        <v>0.89563887703975775</v>
      </c>
      <c r="O65" s="18"/>
      <c r="P65" s="18">
        <f t="shared" si="1"/>
        <v>0.99591854368181476</v>
      </c>
      <c r="Q65" s="19"/>
      <c r="R65" s="18"/>
      <c r="S65" s="17">
        <f t="shared" si="7"/>
        <v>81.584000000000003</v>
      </c>
      <c r="T65" s="18"/>
      <c r="U65" s="18">
        <f t="shared" si="8"/>
        <v>95.121000000000009</v>
      </c>
      <c r="V65" s="19"/>
    </row>
    <row r="66" spans="1:22" x14ac:dyDescent="0.25">
      <c r="A66" s="17"/>
      <c r="B66" s="18"/>
      <c r="C66" s="18"/>
      <c r="D66" s="18" t="s">
        <v>64</v>
      </c>
      <c r="E66" s="18">
        <v>222.24199999999999</v>
      </c>
      <c r="F66" s="18"/>
      <c r="G66" s="18">
        <v>193.20400000000001</v>
      </c>
      <c r="H66" s="18" t="s">
        <v>18</v>
      </c>
      <c r="I66" s="18">
        <v>599.57899999999995</v>
      </c>
      <c r="J66" s="18" t="s">
        <v>18</v>
      </c>
      <c r="K66" s="18">
        <v>548.35699999999997</v>
      </c>
      <c r="L66" s="19" t="s">
        <v>18</v>
      </c>
      <c r="N66" s="17">
        <f t="shared" si="0"/>
        <v>0.86934062868404716</v>
      </c>
      <c r="O66" s="18"/>
      <c r="P66" s="18">
        <f t="shared" si="1"/>
        <v>0.91457005665642066</v>
      </c>
      <c r="Q66" s="19"/>
      <c r="R66" s="18"/>
      <c r="S66" s="17">
        <f t="shared" si="7"/>
        <v>188.66849999999999</v>
      </c>
      <c r="T66" s="18"/>
      <c r="U66" s="18">
        <f t="shared" si="8"/>
        <v>177.57649999999998</v>
      </c>
      <c r="V66" s="19"/>
    </row>
    <row r="67" spans="1:22" x14ac:dyDescent="0.25">
      <c r="A67" s="17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9"/>
      <c r="N67" s="17"/>
      <c r="O67" s="18"/>
      <c r="P67" s="18"/>
      <c r="Q67" s="19"/>
      <c r="R67" s="18"/>
      <c r="S67" s="17"/>
      <c r="T67" s="18"/>
      <c r="U67" s="18"/>
      <c r="V67" s="19"/>
    </row>
    <row r="68" spans="1:22" x14ac:dyDescent="0.25">
      <c r="A68" s="17"/>
      <c r="B68" s="18"/>
      <c r="C68" s="18" t="s">
        <v>65</v>
      </c>
      <c r="D68" s="18"/>
      <c r="E68" s="18"/>
      <c r="F68" s="18"/>
      <c r="G68" s="18"/>
      <c r="H68" s="18"/>
      <c r="I68" s="18"/>
      <c r="J68" s="18"/>
      <c r="K68" s="18"/>
      <c r="L68" s="19"/>
      <c r="N68" s="17"/>
      <c r="O68" s="18"/>
      <c r="P68" s="18"/>
      <c r="Q68" s="19"/>
      <c r="R68" s="18"/>
      <c r="S68" s="17"/>
      <c r="T68" s="18"/>
      <c r="U68" s="18"/>
      <c r="V68" s="19"/>
    </row>
    <row r="69" spans="1:22" x14ac:dyDescent="0.25">
      <c r="A69" s="17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9"/>
      <c r="N69" s="17"/>
      <c r="O69" s="18"/>
      <c r="P69" s="18"/>
      <c r="Q69" s="19"/>
      <c r="R69" s="18"/>
      <c r="S69" s="17"/>
      <c r="T69" s="18"/>
      <c r="U69" s="18"/>
      <c r="V69" s="19"/>
    </row>
    <row r="70" spans="1:22" x14ac:dyDescent="0.25">
      <c r="A70" s="17"/>
      <c r="B70" s="18"/>
      <c r="C70" s="18"/>
      <c r="D70" s="18" t="s">
        <v>66</v>
      </c>
      <c r="E70" s="18">
        <v>252.821</v>
      </c>
      <c r="F70" s="18"/>
      <c r="G70" s="18">
        <v>213.16900000000001</v>
      </c>
      <c r="H70" s="18" t="s">
        <v>18</v>
      </c>
      <c r="I70" s="18">
        <v>441.084</v>
      </c>
      <c r="J70" s="18" t="s">
        <v>18</v>
      </c>
      <c r="K70" s="18">
        <v>394.363</v>
      </c>
      <c r="L70" s="19" t="s">
        <v>18</v>
      </c>
      <c r="N70" s="17">
        <f t="shared" si="0"/>
        <v>0.8431617626700314</v>
      </c>
      <c r="O70" s="18"/>
      <c r="P70" s="18">
        <f t="shared" si="1"/>
        <v>0.89407686517760787</v>
      </c>
      <c r="Q70" s="19"/>
      <c r="R70" s="18"/>
      <c r="S70" s="17">
        <f t="shared" ref="S70:S81" si="9">(I70-E70)/2</f>
        <v>94.131500000000003</v>
      </c>
      <c r="T70" s="18"/>
      <c r="U70" s="18">
        <f t="shared" ref="U70:U81" si="10">(K70-G70)/2</f>
        <v>90.596999999999994</v>
      </c>
      <c r="V70" s="19"/>
    </row>
    <row r="71" spans="1:22" x14ac:dyDescent="0.25">
      <c r="A71" s="17"/>
      <c r="B71" s="18"/>
      <c r="C71" s="18"/>
      <c r="D71" s="18" t="s">
        <v>67</v>
      </c>
      <c r="E71" s="18">
        <v>284.40300000000002</v>
      </c>
      <c r="F71" s="18"/>
      <c r="G71" s="18">
        <v>274.32100000000003</v>
      </c>
      <c r="H71" s="18" t="s">
        <v>18</v>
      </c>
      <c r="I71" s="18">
        <v>540.27700000000004</v>
      </c>
      <c r="J71" s="18" t="s">
        <v>18</v>
      </c>
      <c r="K71" s="18">
        <v>530.03800000000001</v>
      </c>
      <c r="L71" s="19" t="s">
        <v>18</v>
      </c>
      <c r="N71" s="17">
        <f t="shared" si="0"/>
        <v>0.96455030361845695</v>
      </c>
      <c r="O71" s="18"/>
      <c r="P71" s="18">
        <f t="shared" si="1"/>
        <v>0.98104861024992729</v>
      </c>
      <c r="Q71" s="19"/>
      <c r="R71" s="18"/>
      <c r="S71" s="17">
        <f t="shared" si="9"/>
        <v>127.93700000000001</v>
      </c>
      <c r="T71" s="18"/>
      <c r="U71" s="18">
        <f t="shared" si="10"/>
        <v>127.85849999999999</v>
      </c>
      <c r="V71" s="19"/>
    </row>
    <row r="72" spans="1:22" x14ac:dyDescent="0.25">
      <c r="A72" s="17"/>
      <c r="B72" s="18"/>
      <c r="C72" s="18"/>
      <c r="D72" s="18" t="s">
        <v>68</v>
      </c>
      <c r="E72" s="18">
        <v>252.04</v>
      </c>
      <c r="F72" s="18"/>
      <c r="G72" s="18">
        <v>239.059</v>
      </c>
      <c r="H72" s="18" t="s">
        <v>18</v>
      </c>
      <c r="I72" s="18">
        <v>519.13400000000001</v>
      </c>
      <c r="J72" s="18" t="s">
        <v>18</v>
      </c>
      <c r="K72" s="18">
        <v>506.69799999999998</v>
      </c>
      <c r="L72" s="19" t="s">
        <v>18</v>
      </c>
      <c r="N72" s="17">
        <f t="shared" si="0"/>
        <v>0.94849627043326457</v>
      </c>
      <c r="O72" s="18"/>
      <c r="P72" s="18">
        <f t="shared" si="1"/>
        <v>0.97604472063089676</v>
      </c>
      <c r="Q72" s="19"/>
      <c r="R72" s="18"/>
      <c r="S72" s="17">
        <f t="shared" si="9"/>
        <v>133.54700000000003</v>
      </c>
      <c r="T72" s="18"/>
      <c r="U72" s="18">
        <f t="shared" si="10"/>
        <v>133.81950000000001</v>
      </c>
      <c r="V72" s="19"/>
    </row>
    <row r="73" spans="1:22" x14ac:dyDescent="0.25">
      <c r="A73" s="17"/>
      <c r="B73" s="18"/>
      <c r="C73" s="18"/>
      <c r="D73" s="18" t="s">
        <v>69</v>
      </c>
      <c r="E73" s="18">
        <v>272.81900000000002</v>
      </c>
      <c r="F73" s="18"/>
      <c r="G73" s="18">
        <v>252.97900000000001</v>
      </c>
      <c r="H73" s="18" t="s">
        <v>18</v>
      </c>
      <c r="I73" s="18">
        <v>488.33</v>
      </c>
      <c r="J73" s="18"/>
      <c r="K73" s="18">
        <v>468.495</v>
      </c>
      <c r="L73" s="19" t="s">
        <v>18</v>
      </c>
      <c r="N73" s="17">
        <f t="shared" si="0"/>
        <v>0.92727779223587803</v>
      </c>
      <c r="O73" s="18"/>
      <c r="P73" s="18">
        <f t="shared" si="1"/>
        <v>0.95938197530358571</v>
      </c>
      <c r="Q73" s="19"/>
      <c r="R73" s="18"/>
      <c r="S73" s="17">
        <f t="shared" si="9"/>
        <v>107.75549999999998</v>
      </c>
      <c r="T73" s="18"/>
      <c r="U73" s="18">
        <f t="shared" si="10"/>
        <v>107.758</v>
      </c>
      <c r="V73" s="19"/>
    </row>
    <row r="74" spans="1:22" x14ac:dyDescent="0.25">
      <c r="A74" s="17"/>
      <c r="B74" s="18"/>
      <c r="C74" s="18"/>
      <c r="D74" s="18" t="s">
        <v>70</v>
      </c>
      <c r="E74" s="18">
        <v>303.68700000000001</v>
      </c>
      <c r="F74" s="18"/>
      <c r="G74" s="18">
        <v>232.32499999999999</v>
      </c>
      <c r="H74" s="18" t="s">
        <v>18</v>
      </c>
      <c r="I74" s="18">
        <v>599.20399999999995</v>
      </c>
      <c r="J74" s="18"/>
      <c r="K74" s="18">
        <v>501.82100000000003</v>
      </c>
      <c r="L74" s="19" t="s">
        <v>18</v>
      </c>
      <c r="N74" s="17">
        <f t="shared" si="0"/>
        <v>0.76501463678063264</v>
      </c>
      <c r="O74" s="18"/>
      <c r="P74" s="18">
        <f t="shared" si="1"/>
        <v>0.8374793893231689</v>
      </c>
      <c r="Q74" s="19"/>
      <c r="R74" s="18"/>
      <c r="S74" s="17">
        <f t="shared" si="9"/>
        <v>147.75849999999997</v>
      </c>
      <c r="T74" s="18"/>
      <c r="U74" s="18">
        <f t="shared" si="10"/>
        <v>134.74800000000002</v>
      </c>
      <c r="V74" s="19"/>
    </row>
    <row r="75" spans="1:22" x14ac:dyDescent="0.25">
      <c r="A75" s="17"/>
      <c r="B75" s="18"/>
      <c r="C75" s="18"/>
      <c r="D75" s="18" t="s">
        <v>71</v>
      </c>
      <c r="E75" s="18">
        <v>250.911</v>
      </c>
      <c r="F75" s="18"/>
      <c r="G75" s="18">
        <v>247.411</v>
      </c>
      <c r="H75" s="18" t="s">
        <v>18</v>
      </c>
      <c r="I75" s="18">
        <v>557.01300000000003</v>
      </c>
      <c r="J75" s="18" t="s">
        <v>18</v>
      </c>
      <c r="K75" s="18">
        <v>549.45699999999999</v>
      </c>
      <c r="L75" s="19" t="s">
        <v>18</v>
      </c>
      <c r="N75" s="17">
        <f t="shared" si="0"/>
        <v>0.98605083077266442</v>
      </c>
      <c r="O75" s="18"/>
      <c r="P75" s="18">
        <f t="shared" si="1"/>
        <v>0.986434786979837</v>
      </c>
      <c r="Q75" s="19"/>
      <c r="R75" s="18"/>
      <c r="S75" s="17">
        <f t="shared" si="9"/>
        <v>153.05100000000002</v>
      </c>
      <c r="T75" s="18"/>
      <c r="U75" s="18">
        <f t="shared" si="10"/>
        <v>151.023</v>
      </c>
      <c r="V75" s="19"/>
    </row>
    <row r="76" spans="1:22" x14ac:dyDescent="0.25">
      <c r="A76" s="17"/>
      <c r="B76" s="18"/>
      <c r="C76" s="18"/>
      <c r="D76" s="18" t="s">
        <v>72</v>
      </c>
      <c r="E76" s="18">
        <v>267.10000000000002</v>
      </c>
      <c r="F76" s="18" t="s">
        <v>18</v>
      </c>
      <c r="G76" s="18">
        <v>113.331</v>
      </c>
      <c r="H76" s="18" t="s">
        <v>18</v>
      </c>
      <c r="I76" s="18">
        <v>507.423</v>
      </c>
      <c r="J76" s="18"/>
      <c r="K76" s="18">
        <v>446.07100000000003</v>
      </c>
      <c r="L76" s="19" t="s">
        <v>18</v>
      </c>
      <c r="N76" s="17">
        <f t="shared" si="0"/>
        <v>0.42430175964058403</v>
      </c>
      <c r="O76" s="18"/>
      <c r="P76" s="18">
        <f t="shared" si="1"/>
        <v>0.87909101479436291</v>
      </c>
      <c r="Q76" s="19"/>
      <c r="R76" s="18"/>
      <c r="S76" s="17">
        <f t="shared" si="9"/>
        <v>120.16149999999999</v>
      </c>
      <c r="T76" s="18"/>
      <c r="U76" s="18">
        <f t="shared" si="10"/>
        <v>166.37</v>
      </c>
      <c r="V76" s="19"/>
    </row>
    <row r="77" spans="1:22" x14ac:dyDescent="0.25">
      <c r="A77" s="17"/>
      <c r="B77" s="18"/>
      <c r="C77" s="18"/>
      <c r="D77" s="18" t="s">
        <v>73</v>
      </c>
      <c r="E77" s="18">
        <v>263.67599999999999</v>
      </c>
      <c r="F77" s="18" t="s">
        <v>18</v>
      </c>
      <c r="G77" s="18">
        <v>201.63499999999999</v>
      </c>
      <c r="H77" s="18" t="s">
        <v>18</v>
      </c>
      <c r="I77" s="18">
        <v>559.43700000000001</v>
      </c>
      <c r="J77" s="18"/>
      <c r="K77" s="18">
        <v>543.16399999999999</v>
      </c>
      <c r="L77" s="19" t="s">
        <v>18</v>
      </c>
      <c r="N77" s="17">
        <f t="shared" ref="N77:N96" si="11">G77/E77</f>
        <v>0.7647074439842837</v>
      </c>
      <c r="O77" s="18"/>
      <c r="P77" s="18">
        <f t="shared" ref="P77:P96" si="12">K77/I77</f>
        <v>0.97091182742650195</v>
      </c>
      <c r="Q77" s="19"/>
      <c r="R77" s="18"/>
      <c r="S77" s="17">
        <f t="shared" si="9"/>
        <v>147.88050000000001</v>
      </c>
      <c r="T77" s="18"/>
      <c r="U77" s="18">
        <f t="shared" si="10"/>
        <v>170.7645</v>
      </c>
      <c r="V77" s="19"/>
    </row>
    <row r="78" spans="1:22" x14ac:dyDescent="0.25">
      <c r="A78" s="17"/>
      <c r="B78" s="18"/>
      <c r="C78" s="18"/>
      <c r="D78" s="18" t="s">
        <v>74</v>
      </c>
      <c r="E78" s="18">
        <v>243.215</v>
      </c>
      <c r="F78" s="18"/>
      <c r="G78" s="18">
        <v>229.95400000000001</v>
      </c>
      <c r="H78" s="18" t="s">
        <v>18</v>
      </c>
      <c r="I78" s="18">
        <v>473.12900000000002</v>
      </c>
      <c r="J78" s="18"/>
      <c r="K78" s="18">
        <v>473.09399999999999</v>
      </c>
      <c r="L78" s="19" t="s">
        <v>18</v>
      </c>
      <c r="N78" s="17">
        <f t="shared" si="11"/>
        <v>0.94547622473942805</v>
      </c>
      <c r="O78" s="18"/>
      <c r="P78" s="18">
        <f t="shared" si="12"/>
        <v>0.99992602440349243</v>
      </c>
      <c r="Q78" s="19"/>
      <c r="R78" s="18"/>
      <c r="S78" s="17">
        <f t="shared" si="9"/>
        <v>114.95700000000001</v>
      </c>
      <c r="T78" s="18"/>
      <c r="U78" s="18">
        <f t="shared" si="10"/>
        <v>121.57</v>
      </c>
      <c r="V78" s="19"/>
    </row>
    <row r="79" spans="1:22" x14ac:dyDescent="0.25">
      <c r="A79" s="17"/>
      <c r="B79" s="18"/>
      <c r="C79" s="18"/>
      <c r="D79" s="18" t="s">
        <v>75</v>
      </c>
      <c r="E79" s="18">
        <v>275.58499999999998</v>
      </c>
      <c r="F79" s="18" t="s">
        <v>18</v>
      </c>
      <c r="G79" s="18">
        <v>196.61699999999999</v>
      </c>
      <c r="H79" s="18" t="s">
        <v>18</v>
      </c>
      <c r="I79" s="18">
        <v>554.34900000000005</v>
      </c>
      <c r="J79" s="18"/>
      <c r="K79" s="18">
        <v>466.12099999999998</v>
      </c>
      <c r="L79" s="19" t="s">
        <v>18</v>
      </c>
      <c r="N79" s="17">
        <f t="shared" si="11"/>
        <v>0.71345319955730535</v>
      </c>
      <c r="O79" s="18"/>
      <c r="P79" s="18">
        <f t="shared" si="12"/>
        <v>0.84084394487948921</v>
      </c>
      <c r="Q79" s="19"/>
      <c r="R79" s="18"/>
      <c r="S79" s="17">
        <f t="shared" si="9"/>
        <v>139.38200000000003</v>
      </c>
      <c r="T79" s="18"/>
      <c r="U79" s="18">
        <f t="shared" si="10"/>
        <v>134.75200000000001</v>
      </c>
      <c r="V79" s="19"/>
    </row>
    <row r="80" spans="1:22" x14ac:dyDescent="0.25">
      <c r="A80" s="17"/>
      <c r="B80" s="18"/>
      <c r="C80" s="18"/>
      <c r="D80" s="18" t="s">
        <v>76</v>
      </c>
      <c r="E80" s="18">
        <v>251.80099999999999</v>
      </c>
      <c r="F80" s="18" t="s">
        <v>18</v>
      </c>
      <c r="G80" s="18">
        <v>245.703</v>
      </c>
      <c r="H80" s="18" t="s">
        <v>18</v>
      </c>
      <c r="I80" s="18">
        <v>522.20699999999999</v>
      </c>
      <c r="J80" s="18"/>
      <c r="K80" s="18">
        <v>502.30700000000002</v>
      </c>
      <c r="L80" s="19" t="s">
        <v>18</v>
      </c>
      <c r="N80" s="17">
        <f t="shared" si="11"/>
        <v>0.97578246313557138</v>
      </c>
      <c r="O80" s="18"/>
      <c r="P80" s="18">
        <f t="shared" si="12"/>
        <v>0.96189250622837308</v>
      </c>
      <c r="Q80" s="19"/>
      <c r="R80" s="18"/>
      <c r="S80" s="17">
        <f t="shared" si="9"/>
        <v>135.203</v>
      </c>
      <c r="T80" s="18"/>
      <c r="U80" s="18">
        <f t="shared" si="10"/>
        <v>128.30200000000002</v>
      </c>
      <c r="V80" s="19"/>
    </row>
    <row r="81" spans="1:22" x14ac:dyDescent="0.25">
      <c r="A81" s="17"/>
      <c r="B81" s="18"/>
      <c r="C81" s="18"/>
      <c r="D81" s="18" t="s">
        <v>77</v>
      </c>
      <c r="E81" s="18">
        <v>235.16900000000001</v>
      </c>
      <c r="F81" s="18" t="s">
        <v>18</v>
      </c>
      <c r="G81" s="18">
        <v>203.18600000000001</v>
      </c>
      <c r="H81" s="18" t="s">
        <v>18</v>
      </c>
      <c r="I81" s="18">
        <v>456.005</v>
      </c>
      <c r="J81" s="18" t="s">
        <v>18</v>
      </c>
      <c r="K81" s="18">
        <v>432.81799999999998</v>
      </c>
      <c r="L81" s="19" t="s">
        <v>18</v>
      </c>
      <c r="N81" s="17">
        <f>G81/E81</f>
        <v>0.86399993196382174</v>
      </c>
      <c r="O81" s="18"/>
      <c r="P81" s="18">
        <f t="shared" si="12"/>
        <v>0.94915187333472217</v>
      </c>
      <c r="Q81" s="19"/>
      <c r="R81" s="18"/>
      <c r="S81" s="17">
        <f t="shared" si="9"/>
        <v>110.41799999999999</v>
      </c>
      <c r="T81" s="18"/>
      <c r="U81" s="18">
        <f t="shared" si="10"/>
        <v>114.81599999999999</v>
      </c>
      <c r="V81" s="19"/>
    </row>
    <row r="82" spans="1:22" x14ac:dyDescent="0.25">
      <c r="A82" s="17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9"/>
      <c r="N82" s="17"/>
      <c r="O82" s="18"/>
      <c r="P82" s="18"/>
      <c r="Q82" s="19"/>
      <c r="R82" s="18"/>
      <c r="S82" s="17"/>
      <c r="T82" s="18"/>
      <c r="U82" s="18"/>
      <c r="V82" s="19"/>
    </row>
    <row r="83" spans="1:22" x14ac:dyDescent="0.25">
      <c r="A83" s="17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9"/>
      <c r="N83" s="17"/>
      <c r="O83" s="18"/>
      <c r="P83" s="18"/>
      <c r="Q83" s="19"/>
      <c r="R83" s="18"/>
      <c r="S83" s="17"/>
      <c r="T83" s="18"/>
      <c r="U83" s="18"/>
      <c r="V83" s="19"/>
    </row>
    <row r="84" spans="1:22" x14ac:dyDescent="0.25">
      <c r="A84" s="17"/>
      <c r="B84" s="18"/>
      <c r="C84" s="18"/>
      <c r="D84" s="18" t="s">
        <v>78</v>
      </c>
      <c r="E84" s="18">
        <v>209.566</v>
      </c>
      <c r="F84" s="18" t="s">
        <v>18</v>
      </c>
      <c r="G84" s="18">
        <v>206.56299999999999</v>
      </c>
      <c r="H84" s="18" t="s">
        <v>18</v>
      </c>
      <c r="I84" s="18">
        <v>545.46600000000001</v>
      </c>
      <c r="J84" s="18" t="s">
        <v>18</v>
      </c>
      <c r="K84" s="18">
        <v>536.80600000000004</v>
      </c>
      <c r="L84" s="19" t="s">
        <v>18</v>
      </c>
      <c r="N84" s="17">
        <f t="shared" si="11"/>
        <v>0.98567038546329078</v>
      </c>
      <c r="O84" s="18"/>
      <c r="P84" s="18">
        <f t="shared" si="12"/>
        <v>0.98412366673633189</v>
      </c>
      <c r="Q84" s="19"/>
      <c r="R84" s="18"/>
      <c r="S84" s="17">
        <f>(I84-E84)/2</f>
        <v>167.95</v>
      </c>
      <c r="T84" s="18"/>
      <c r="U84" s="18">
        <f>(K84-G84)/2</f>
        <v>165.12150000000003</v>
      </c>
      <c r="V84" s="19"/>
    </row>
    <row r="85" spans="1:22" x14ac:dyDescent="0.25">
      <c r="A85" s="17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9"/>
      <c r="N85" s="17"/>
      <c r="O85" s="18"/>
      <c r="P85" s="18"/>
      <c r="Q85" s="19"/>
      <c r="R85" s="18"/>
      <c r="S85" s="17"/>
      <c r="T85" s="18"/>
      <c r="U85" s="18"/>
      <c r="V85" s="19"/>
    </row>
    <row r="86" spans="1:22" x14ac:dyDescent="0.25">
      <c r="A86" s="17"/>
      <c r="B86" s="18"/>
      <c r="C86" s="18"/>
      <c r="D86" s="18" t="s">
        <v>79</v>
      </c>
      <c r="E86" s="18">
        <v>278</v>
      </c>
      <c r="F86" s="18"/>
      <c r="G86" s="18">
        <v>231</v>
      </c>
      <c r="H86" s="18"/>
      <c r="I86" s="18">
        <v>539</v>
      </c>
      <c r="J86" s="18"/>
      <c r="K86" s="18">
        <v>461</v>
      </c>
      <c r="L86" s="19"/>
      <c r="N86" s="17">
        <f t="shared" si="11"/>
        <v>0.8309352517985612</v>
      </c>
      <c r="O86" s="18"/>
      <c r="P86" s="18">
        <f t="shared" si="12"/>
        <v>0.85528756957328389</v>
      </c>
      <c r="Q86" s="19"/>
      <c r="R86" s="18"/>
      <c r="S86" s="17">
        <f t="shared" ref="S86:S93" si="13">(I86-E86)/2</f>
        <v>130.5</v>
      </c>
      <c r="T86" s="18"/>
      <c r="U86" s="18">
        <f t="shared" ref="U86:U93" si="14">(K86-G86)/2</f>
        <v>115</v>
      </c>
      <c r="V86" s="19"/>
    </row>
    <row r="87" spans="1:22" x14ac:dyDescent="0.25">
      <c r="A87" s="17"/>
      <c r="B87" s="18"/>
      <c r="C87" s="18"/>
      <c r="D87" s="18"/>
      <c r="E87" s="18">
        <v>264</v>
      </c>
      <c r="F87" s="18"/>
      <c r="G87" s="18">
        <v>235</v>
      </c>
      <c r="H87" s="18"/>
      <c r="I87" s="18">
        <v>472</v>
      </c>
      <c r="J87" s="18"/>
      <c r="K87" s="18">
        <v>447</v>
      </c>
      <c r="L87" s="19"/>
      <c r="N87" s="17">
        <f t="shared" si="11"/>
        <v>0.89015151515151514</v>
      </c>
      <c r="O87" s="18"/>
      <c r="P87" s="18">
        <f t="shared" si="12"/>
        <v>0.94703389830508478</v>
      </c>
      <c r="Q87" s="19"/>
      <c r="R87" s="18"/>
      <c r="S87" s="17">
        <f t="shared" si="13"/>
        <v>104</v>
      </c>
      <c r="T87" s="18"/>
      <c r="U87" s="18">
        <f t="shared" si="14"/>
        <v>106</v>
      </c>
      <c r="V87" s="19"/>
    </row>
    <row r="88" spans="1:22" x14ac:dyDescent="0.25">
      <c r="A88" s="17"/>
      <c r="B88" s="18"/>
      <c r="C88" s="18"/>
      <c r="D88" s="18"/>
      <c r="E88" s="18">
        <v>207</v>
      </c>
      <c r="F88" s="18"/>
      <c r="G88" s="18">
        <v>201</v>
      </c>
      <c r="H88" s="18"/>
      <c r="I88" s="18">
        <v>516</v>
      </c>
      <c r="J88" s="18"/>
      <c r="K88" s="18">
        <v>507</v>
      </c>
      <c r="L88" s="19"/>
      <c r="N88" s="17">
        <f t="shared" si="11"/>
        <v>0.97101449275362317</v>
      </c>
      <c r="O88" s="18"/>
      <c r="P88" s="18">
        <f t="shared" si="12"/>
        <v>0.98255813953488369</v>
      </c>
      <c r="Q88" s="19"/>
      <c r="R88" s="18"/>
      <c r="S88" s="17">
        <f t="shared" si="13"/>
        <v>154.5</v>
      </c>
      <c r="T88" s="18"/>
      <c r="U88" s="18">
        <f t="shared" si="14"/>
        <v>153</v>
      </c>
      <c r="V88" s="19"/>
    </row>
    <row r="89" spans="1:22" x14ac:dyDescent="0.25">
      <c r="A89" s="17"/>
      <c r="B89" s="18"/>
      <c r="C89" s="18"/>
      <c r="D89" s="18"/>
      <c r="E89" s="18">
        <v>264</v>
      </c>
      <c r="F89" s="18"/>
      <c r="G89" s="18">
        <v>198</v>
      </c>
      <c r="H89" s="18"/>
      <c r="I89" s="18">
        <v>508</v>
      </c>
      <c r="J89" s="18"/>
      <c r="K89" s="18">
        <v>453</v>
      </c>
      <c r="L89" s="19"/>
      <c r="N89" s="17">
        <f t="shared" si="11"/>
        <v>0.75</v>
      </c>
      <c r="O89" s="18"/>
      <c r="P89" s="18">
        <f t="shared" si="12"/>
        <v>0.8917322834645669</v>
      </c>
      <c r="Q89" s="19"/>
      <c r="R89" s="18"/>
      <c r="S89" s="17">
        <f t="shared" si="13"/>
        <v>122</v>
      </c>
      <c r="T89" s="18"/>
      <c r="U89" s="18">
        <f t="shared" si="14"/>
        <v>127.5</v>
      </c>
      <c r="V89" s="19"/>
    </row>
    <row r="90" spans="1:22" x14ac:dyDescent="0.25">
      <c r="A90" s="17"/>
      <c r="B90" s="18" t="s">
        <v>80</v>
      </c>
      <c r="C90" s="18" t="s">
        <v>81</v>
      </c>
      <c r="D90" s="18" t="s">
        <v>82</v>
      </c>
      <c r="E90" s="18">
        <v>249</v>
      </c>
      <c r="F90" s="18"/>
      <c r="G90" s="18">
        <v>243</v>
      </c>
      <c r="H90" s="18"/>
      <c r="I90" s="18">
        <v>564</v>
      </c>
      <c r="J90" s="18"/>
      <c r="K90" s="18">
        <v>508</v>
      </c>
      <c r="L90" s="19"/>
      <c r="N90" s="17">
        <f t="shared" si="11"/>
        <v>0.97590361445783136</v>
      </c>
      <c r="O90" s="18"/>
      <c r="P90" s="18">
        <f t="shared" si="12"/>
        <v>0.900709219858156</v>
      </c>
      <c r="Q90" s="19"/>
      <c r="R90" s="18"/>
      <c r="S90" s="17">
        <f t="shared" si="13"/>
        <v>157.5</v>
      </c>
      <c r="T90" s="18"/>
      <c r="U90" s="18">
        <f t="shared" si="14"/>
        <v>132.5</v>
      </c>
      <c r="V90" s="19"/>
    </row>
    <row r="91" spans="1:22" x14ac:dyDescent="0.25">
      <c r="A91" s="17"/>
      <c r="B91" s="18"/>
      <c r="C91" s="18"/>
      <c r="D91" s="18"/>
      <c r="E91" s="18">
        <v>256</v>
      </c>
      <c r="F91" s="18"/>
      <c r="G91" s="18">
        <v>218</v>
      </c>
      <c r="H91" s="18"/>
      <c r="I91" s="18">
        <v>523</v>
      </c>
      <c r="J91" s="18"/>
      <c r="K91" s="18">
        <v>496</v>
      </c>
      <c r="L91" s="19"/>
      <c r="N91" s="17">
        <f t="shared" si="11"/>
        <v>0.8515625</v>
      </c>
      <c r="O91" s="18"/>
      <c r="P91" s="18">
        <f t="shared" si="12"/>
        <v>0.94837476099426388</v>
      </c>
      <c r="Q91" s="19"/>
      <c r="R91" s="18"/>
      <c r="S91" s="17">
        <f t="shared" si="13"/>
        <v>133.5</v>
      </c>
      <c r="T91" s="18"/>
      <c r="U91" s="18">
        <f t="shared" si="14"/>
        <v>139</v>
      </c>
      <c r="V91" s="19"/>
    </row>
    <row r="92" spans="1:22" x14ac:dyDescent="0.25">
      <c r="A92" s="17"/>
      <c r="B92" s="18"/>
      <c r="C92" s="18"/>
      <c r="D92" s="18"/>
      <c r="E92" s="18">
        <v>272</v>
      </c>
      <c r="F92" s="18"/>
      <c r="G92" s="18">
        <v>255</v>
      </c>
      <c r="H92" s="18"/>
      <c r="I92" s="18">
        <v>545</v>
      </c>
      <c r="J92" s="18"/>
      <c r="K92" s="18">
        <v>529</v>
      </c>
      <c r="L92" s="19"/>
      <c r="N92" s="17">
        <f t="shared" si="11"/>
        <v>0.9375</v>
      </c>
      <c r="O92" s="18"/>
      <c r="P92" s="18">
        <f t="shared" si="12"/>
        <v>0.97064220183486238</v>
      </c>
      <c r="Q92" s="19"/>
      <c r="R92" s="18"/>
      <c r="S92" s="17">
        <f t="shared" si="13"/>
        <v>136.5</v>
      </c>
      <c r="T92" s="18"/>
      <c r="U92" s="18">
        <f t="shared" si="14"/>
        <v>137</v>
      </c>
      <c r="V92" s="19"/>
    </row>
    <row r="93" spans="1:22" x14ac:dyDescent="0.25">
      <c r="A93" s="17"/>
      <c r="B93" s="18"/>
      <c r="C93" s="18"/>
      <c r="D93" s="18" t="s">
        <v>83</v>
      </c>
      <c r="E93" s="18">
        <v>299</v>
      </c>
      <c r="F93" s="18"/>
      <c r="G93" s="18">
        <v>295</v>
      </c>
      <c r="H93" s="18"/>
      <c r="I93" s="18">
        <v>493</v>
      </c>
      <c r="J93" s="18"/>
      <c r="K93" s="18">
        <v>489</v>
      </c>
      <c r="L93" s="19"/>
      <c r="N93" s="17">
        <f t="shared" si="11"/>
        <v>0.98662207357859533</v>
      </c>
      <c r="O93" s="18"/>
      <c r="P93" s="18">
        <f t="shared" si="12"/>
        <v>0.99188640973630826</v>
      </c>
      <c r="Q93" s="19"/>
      <c r="R93" s="18"/>
      <c r="S93" s="17">
        <f t="shared" si="13"/>
        <v>97</v>
      </c>
      <c r="T93" s="18"/>
      <c r="U93" s="18">
        <f t="shared" si="14"/>
        <v>97</v>
      </c>
      <c r="V93" s="19"/>
    </row>
    <row r="94" spans="1:22" x14ac:dyDescent="0.25">
      <c r="A94" s="17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9"/>
      <c r="N94" s="17"/>
      <c r="O94" s="18"/>
      <c r="P94" s="18"/>
      <c r="Q94" s="19"/>
      <c r="R94" s="18"/>
      <c r="S94" s="17"/>
      <c r="T94" s="18"/>
      <c r="U94" s="18"/>
      <c r="V94" s="19"/>
    </row>
    <row r="95" spans="1:22" x14ac:dyDescent="0.25">
      <c r="A95" s="17"/>
      <c r="B95" s="18"/>
      <c r="C95" s="18">
        <v>210930</v>
      </c>
      <c r="D95" s="18"/>
      <c r="E95" s="18"/>
      <c r="F95" s="18"/>
      <c r="G95" s="18"/>
      <c r="H95" s="18"/>
      <c r="I95" s="18"/>
      <c r="J95" s="18"/>
      <c r="K95" s="18"/>
      <c r="L95" s="19"/>
      <c r="N95" s="17"/>
      <c r="O95" s="18"/>
      <c r="P95" s="18"/>
      <c r="Q95" s="19"/>
      <c r="R95" s="18"/>
      <c r="S95" s="17"/>
      <c r="T95" s="18"/>
      <c r="U95" s="18"/>
      <c r="V95" s="19"/>
    </row>
    <row r="96" spans="1:22" ht="15.75" thickBot="1" x14ac:dyDescent="0.3">
      <c r="A96" s="29"/>
      <c r="B96" s="22"/>
      <c r="C96" s="22"/>
      <c r="D96" s="22" t="s">
        <v>84</v>
      </c>
      <c r="E96" s="22">
        <v>269.83199999999999</v>
      </c>
      <c r="F96" s="22"/>
      <c r="G96" s="22">
        <v>263.45999999999998</v>
      </c>
      <c r="H96" s="22"/>
      <c r="I96" s="22">
        <v>528.70699999999999</v>
      </c>
      <c r="J96" s="22"/>
      <c r="K96" s="22">
        <v>525.85199999999998</v>
      </c>
      <c r="L96" s="23"/>
      <c r="N96" s="29">
        <f t="shared" si="11"/>
        <v>0.97638530641287902</v>
      </c>
      <c r="O96" s="22"/>
      <c r="P96" s="22">
        <f t="shared" si="12"/>
        <v>0.99460003366704053</v>
      </c>
      <c r="Q96" s="23"/>
      <c r="R96" s="22"/>
      <c r="S96" s="29">
        <f>(I96-E96)/2</f>
        <v>129.4375</v>
      </c>
      <c r="T96" s="22"/>
      <c r="U96" s="22">
        <f>(K96-G96)/2</f>
        <v>131.196</v>
      </c>
      <c r="V96" s="2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E9C86-8042-4EB4-8F50-D1CC72BB48F2}">
  <dimension ref="B1:CJ1552"/>
  <sheetViews>
    <sheetView topLeftCell="AE1" workbookViewId="0">
      <selection activeCell="AW2" sqref="AW2"/>
    </sheetView>
  </sheetViews>
  <sheetFormatPr defaultRowHeight="15" x14ac:dyDescent="0.25"/>
  <cols>
    <col min="6" max="6" width="9.42578125" customWidth="1"/>
    <col min="7" max="7" width="11" customWidth="1"/>
    <col min="8" max="8" width="11.5703125" customWidth="1"/>
    <col min="10" max="10" width="9.85546875" customWidth="1"/>
    <col min="14" max="14" width="13" customWidth="1"/>
    <col min="49" max="49" width="9.42578125" customWidth="1"/>
    <col min="50" max="50" width="11" customWidth="1"/>
    <col min="51" max="51" width="11.5703125" customWidth="1"/>
    <col min="53" max="53" width="9.85546875" customWidth="1"/>
    <col min="57" max="57" width="13" customWidth="1"/>
  </cols>
  <sheetData>
    <row r="1" spans="2:88" ht="15.75" thickBot="1" x14ac:dyDescent="0.3"/>
    <row r="2" spans="2:88" ht="15.75" thickBot="1" x14ac:dyDescent="0.3">
      <c r="AE2" s="13" t="s">
        <v>3391</v>
      </c>
      <c r="AF2" s="96"/>
      <c r="AG2" s="3"/>
    </row>
    <row r="3" spans="2:88" ht="15.75" thickBot="1" x14ac:dyDescent="0.3">
      <c r="B3" s="70" t="s">
        <v>3390</v>
      </c>
      <c r="C3" s="96"/>
      <c r="D3" s="3"/>
      <c r="AE3" s="14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AS3" s="70" t="s">
        <v>3390</v>
      </c>
      <c r="AT3" s="31"/>
      <c r="AU3" s="5"/>
    </row>
    <row r="4" spans="2:88" ht="15.75" thickBot="1" x14ac:dyDescent="0.3">
      <c r="C4" s="116" t="s">
        <v>94</v>
      </c>
      <c r="D4" s="116"/>
      <c r="E4" s="10"/>
      <c r="F4" s="10"/>
      <c r="G4" s="10"/>
      <c r="H4" s="10"/>
      <c r="I4" s="10"/>
      <c r="J4" s="10"/>
      <c r="K4" s="10"/>
      <c r="L4" s="10"/>
      <c r="M4" s="117" t="s">
        <v>95</v>
      </c>
      <c r="N4" s="117"/>
      <c r="O4" s="36"/>
      <c r="P4" s="36" t="s">
        <v>95</v>
      </c>
      <c r="Q4" s="36"/>
      <c r="R4" s="36"/>
      <c r="S4" s="36"/>
      <c r="T4" s="36"/>
      <c r="U4" s="36"/>
      <c r="V4" s="36"/>
      <c r="AE4" s="17"/>
      <c r="AF4" s="18"/>
      <c r="AG4" s="18"/>
      <c r="AH4" s="18"/>
      <c r="AI4" s="18"/>
      <c r="AJ4" s="18"/>
      <c r="AK4" s="18"/>
      <c r="AL4" s="18"/>
      <c r="AM4" s="18"/>
      <c r="AN4" s="32" t="s">
        <v>3284</v>
      </c>
      <c r="AO4" s="32"/>
      <c r="AP4" s="18"/>
      <c r="AQ4" s="18"/>
      <c r="AR4" s="19"/>
      <c r="AT4" s="119" t="s">
        <v>94</v>
      </c>
      <c r="AU4" s="120"/>
      <c r="AV4" s="120"/>
      <c r="AW4" s="120"/>
      <c r="AX4" s="120"/>
      <c r="AY4" s="120"/>
      <c r="AZ4" s="120"/>
      <c r="BA4" s="120"/>
      <c r="BB4" s="120"/>
      <c r="BC4" s="120"/>
      <c r="BD4" s="118" t="s">
        <v>95</v>
      </c>
      <c r="BE4" s="118"/>
      <c r="BF4" s="118"/>
      <c r="BG4" s="118"/>
      <c r="BH4" s="118"/>
      <c r="BI4" s="118"/>
      <c r="BJ4" s="118"/>
      <c r="BK4" s="118"/>
      <c r="BL4" s="118"/>
      <c r="BM4" s="118"/>
      <c r="BN4" s="15"/>
      <c r="BO4" s="15"/>
      <c r="BP4" s="15"/>
      <c r="BQ4" s="15"/>
      <c r="BR4" s="15"/>
      <c r="BS4" s="15"/>
      <c r="BT4" s="15"/>
      <c r="BU4" s="15"/>
      <c r="BV4" s="115" t="s">
        <v>3291</v>
      </c>
      <c r="BW4" s="115"/>
      <c r="BX4" s="115"/>
      <c r="BY4" s="115"/>
      <c r="BZ4" s="115"/>
      <c r="CA4" s="115"/>
      <c r="CB4" s="115"/>
      <c r="CC4" s="115"/>
      <c r="CD4" s="115"/>
      <c r="CE4" s="115"/>
      <c r="CF4" s="115"/>
      <c r="CG4" s="115"/>
      <c r="CH4" s="15"/>
      <c r="CI4" s="51" t="s">
        <v>103</v>
      </c>
      <c r="CJ4" s="52" t="s">
        <v>104</v>
      </c>
    </row>
    <row r="5" spans="2:88" ht="15.75" thickBot="1" x14ac:dyDescent="0.3">
      <c r="C5" t="s">
        <v>3385</v>
      </c>
      <c r="D5" t="s">
        <v>3386</v>
      </c>
      <c r="F5" t="s">
        <v>3387</v>
      </c>
      <c r="G5">
        <v>4.2737699999999998</v>
      </c>
      <c r="H5" t="s">
        <v>3388</v>
      </c>
      <c r="I5">
        <v>4.0396599999999996</v>
      </c>
      <c r="J5" t="s">
        <v>3389</v>
      </c>
      <c r="K5">
        <v>4.2986700000000004</v>
      </c>
      <c r="M5" t="s">
        <v>3385</v>
      </c>
      <c r="N5" t="s">
        <v>3386</v>
      </c>
      <c r="O5">
        <v>5.0044700000000004</v>
      </c>
      <c r="P5" t="s">
        <v>3387</v>
      </c>
      <c r="Q5" s="37"/>
      <c r="R5" t="s">
        <v>3388</v>
      </c>
      <c r="S5">
        <v>4.2934200000000002</v>
      </c>
      <c r="T5" t="s">
        <v>3389</v>
      </c>
      <c r="U5">
        <v>5.6169399999999996</v>
      </c>
      <c r="W5" s="18"/>
      <c r="X5" s="38" t="s">
        <v>103</v>
      </c>
      <c r="Y5" s="39" t="s">
        <v>104</v>
      </c>
      <c r="AE5" s="17"/>
      <c r="AF5" s="18"/>
      <c r="AG5" s="18"/>
      <c r="AH5" s="18"/>
      <c r="AI5" s="18"/>
      <c r="AJ5" s="18"/>
      <c r="AK5" s="18"/>
      <c r="AL5" s="18"/>
      <c r="AM5" s="18"/>
      <c r="AN5" s="4" t="s">
        <v>103</v>
      </c>
      <c r="AO5" s="46" t="s">
        <v>114</v>
      </c>
      <c r="AP5" s="18"/>
      <c r="AQ5" s="18"/>
      <c r="AR5" s="19"/>
      <c r="AT5" s="17" t="s">
        <v>3385</v>
      </c>
      <c r="AU5" s="18" t="s">
        <v>3386</v>
      </c>
      <c r="AV5" s="18"/>
      <c r="AW5" s="18" t="s">
        <v>3387</v>
      </c>
      <c r="AX5" s="18">
        <v>4.2737699999999998</v>
      </c>
      <c r="AY5" s="18" t="s">
        <v>3388</v>
      </c>
      <c r="AZ5" s="18">
        <v>4.0396599999999996</v>
      </c>
      <c r="BA5" s="18" t="s">
        <v>3389</v>
      </c>
      <c r="BB5" s="18">
        <v>4.2986700000000004</v>
      </c>
      <c r="BC5" s="18"/>
      <c r="BD5" s="18" t="s">
        <v>3385</v>
      </c>
      <c r="BE5" s="18" t="s">
        <v>3386</v>
      </c>
      <c r="BF5" s="18">
        <v>5.0044700000000004</v>
      </c>
      <c r="BG5" s="18" t="s">
        <v>3387</v>
      </c>
      <c r="BH5" s="103"/>
      <c r="BI5" s="18" t="s">
        <v>3388</v>
      </c>
      <c r="BJ5" s="18">
        <v>4.2934200000000002</v>
      </c>
      <c r="BK5" s="18" t="s">
        <v>3389</v>
      </c>
      <c r="BL5" s="18">
        <v>5.6169399999999996</v>
      </c>
      <c r="BM5" s="18"/>
      <c r="BN5" s="18"/>
      <c r="BO5" s="38" t="s">
        <v>103</v>
      </c>
      <c r="BP5" s="39" t="s">
        <v>104</v>
      </c>
      <c r="BQ5" s="18"/>
      <c r="BR5" s="18"/>
      <c r="BS5" s="18"/>
      <c r="BT5" s="18"/>
      <c r="BU5" s="18"/>
      <c r="BV5" s="18"/>
      <c r="BW5" s="18">
        <v>4.6598100000000002</v>
      </c>
      <c r="BX5" s="18"/>
      <c r="BY5" s="18">
        <v>4.2647000000000004</v>
      </c>
      <c r="BZ5" s="18"/>
      <c r="CA5" s="18">
        <v>4.8739499999999998</v>
      </c>
      <c r="CB5" s="18"/>
      <c r="CC5" s="18">
        <v>3.3646600000000002</v>
      </c>
      <c r="CD5" s="18"/>
      <c r="CE5" s="18">
        <v>4.0616199999999996</v>
      </c>
      <c r="CF5" s="18"/>
      <c r="CG5" s="18">
        <v>4.6398599999999997</v>
      </c>
      <c r="CH5" s="18"/>
      <c r="CI5" s="82">
        <f>AVERAGE(BW:BW,BY:BY,CA:CA,CC:CC,CE:CE,CG:CG)</f>
        <v>7.8790587160493866</v>
      </c>
      <c r="CJ5" s="104">
        <f>_xlfn.STDEV.P(BW:BW,BY:BY,CC:CC,CE:CE,CG:CG,CA:CA)</f>
        <v>2.09311740115802</v>
      </c>
    </row>
    <row r="6" spans="2:88" ht="15.75" thickBot="1" x14ac:dyDescent="0.3">
      <c r="C6" t="s">
        <v>3382</v>
      </c>
      <c r="D6" t="s">
        <v>96</v>
      </c>
      <c r="E6">
        <v>3.4614699999999998</v>
      </c>
      <c r="F6" t="s">
        <v>113</v>
      </c>
      <c r="G6">
        <v>4.2888999999999999</v>
      </c>
      <c r="H6" t="s">
        <v>97</v>
      </c>
      <c r="I6">
        <v>4.0553600000000003</v>
      </c>
      <c r="J6" t="s">
        <v>98</v>
      </c>
      <c r="K6">
        <v>4.3520700000000003</v>
      </c>
      <c r="N6" t="s">
        <v>99</v>
      </c>
      <c r="O6">
        <v>5.0084499999999998</v>
      </c>
      <c r="P6" t="s">
        <v>100</v>
      </c>
      <c r="Q6">
        <v>4.3294899999999998</v>
      </c>
      <c r="R6" t="s">
        <v>101</v>
      </c>
      <c r="S6">
        <v>4.4315499999999997</v>
      </c>
      <c r="T6" t="s">
        <v>102</v>
      </c>
      <c r="U6">
        <v>8.9643700000000006</v>
      </c>
      <c r="W6" s="13" t="s">
        <v>107</v>
      </c>
      <c r="X6" s="40">
        <f>AVERAGE(E:E,G:G,I:I,K:K)</f>
        <v>5.8687313557047016</v>
      </c>
      <c r="Y6" s="41">
        <f>_xlfn.STDEV.P(E:E,G:G,I:I,K:K)</f>
        <v>0.78654660343228888</v>
      </c>
      <c r="Z6" t="s">
        <v>108</v>
      </c>
      <c r="AA6">
        <f>COUNT(E:E,G:G,I:I,K:K)</f>
        <v>745</v>
      </c>
      <c r="AB6" s="42">
        <f>Y6/SQRT(AA6)</f>
        <v>2.8816837904366559E-2</v>
      </c>
      <c r="AE6" s="17"/>
      <c r="AF6" s="18" t="s">
        <v>115</v>
      </c>
      <c r="AG6" s="18" t="s">
        <v>116</v>
      </c>
      <c r="AH6" s="18">
        <v>1024</v>
      </c>
      <c r="AI6" s="18" t="s">
        <v>117</v>
      </c>
      <c r="AJ6" s="18" t="s">
        <v>118</v>
      </c>
      <c r="AK6" s="18">
        <v>323</v>
      </c>
      <c r="AL6" s="18" t="s">
        <v>119</v>
      </c>
      <c r="AM6" s="18"/>
      <c r="AN6" s="47">
        <f>AVERAGE(AQ:AQ)</f>
        <v>4.5158636571056086</v>
      </c>
      <c r="AO6" s="48">
        <f>_xlfn.STDEV.P(AQ:AQ)</f>
        <v>0.46155250219701199</v>
      </c>
      <c r="AP6" s="18"/>
      <c r="AQ6" s="18"/>
      <c r="AR6" s="19"/>
      <c r="AT6" s="17" t="s">
        <v>3382</v>
      </c>
      <c r="AU6" s="18" t="s">
        <v>96</v>
      </c>
      <c r="AV6" s="18">
        <v>3.4614699999999998</v>
      </c>
      <c r="AW6" s="18" t="s">
        <v>113</v>
      </c>
      <c r="AX6" s="18">
        <v>4.2888999999999999</v>
      </c>
      <c r="AY6" s="18" t="s">
        <v>97</v>
      </c>
      <c r="AZ6" s="18">
        <v>4.0553600000000003</v>
      </c>
      <c r="BA6" s="18" t="s">
        <v>98</v>
      </c>
      <c r="BB6" s="18">
        <v>4.3520700000000003</v>
      </c>
      <c r="BC6" s="18"/>
      <c r="BD6" s="18"/>
      <c r="BE6" s="18" t="s">
        <v>99</v>
      </c>
      <c r="BF6" s="18">
        <v>5.0084499999999998</v>
      </c>
      <c r="BG6" s="18" t="s">
        <v>100</v>
      </c>
      <c r="BH6" s="18">
        <v>4.3294899999999998</v>
      </c>
      <c r="BI6" s="18" t="s">
        <v>101</v>
      </c>
      <c r="BJ6" s="18">
        <v>4.4315499999999997</v>
      </c>
      <c r="BK6" s="18" t="s">
        <v>102</v>
      </c>
      <c r="BL6" s="18">
        <v>8.9643700000000006</v>
      </c>
      <c r="BM6" s="18"/>
      <c r="BN6" s="13" t="s">
        <v>107</v>
      </c>
      <c r="BO6" s="40">
        <f>AVERAGE(AV:AV,AX:AX,AZ:AZ,BB:BB)</f>
        <v>5.8687313557047016</v>
      </c>
      <c r="BP6" s="41">
        <f>_xlfn.STDEV.P(AV:AV,AX:AX,AZ:AZ,BB:BB)</f>
        <v>0.78654660343228888</v>
      </c>
      <c r="BQ6" s="18" t="s">
        <v>108</v>
      </c>
      <c r="BR6" s="18">
        <f>COUNT(AV:AV,AX:AX,AZ:AZ,BB:BB)</f>
        <v>745</v>
      </c>
      <c r="BS6" s="105">
        <f>BP6/SQRT(BR6)</f>
        <v>2.8816837904366559E-2</v>
      </c>
      <c r="BT6" s="18"/>
      <c r="BU6" s="18"/>
      <c r="BV6" s="18" t="s">
        <v>3285</v>
      </c>
      <c r="BW6" s="18">
        <v>5.0239500000000001</v>
      </c>
      <c r="BX6" s="18"/>
      <c r="BY6" s="18">
        <v>4.8164899999999999</v>
      </c>
      <c r="BZ6" s="18"/>
      <c r="CA6" s="18">
        <v>5.1775599999999997</v>
      </c>
      <c r="CB6" s="18"/>
      <c r="CC6" s="18">
        <v>4.4353600000000002</v>
      </c>
      <c r="CD6" s="18"/>
      <c r="CE6" s="18">
        <v>4.0641600000000002</v>
      </c>
      <c r="CF6" s="18"/>
      <c r="CG6" s="18">
        <v>4.6752700000000003</v>
      </c>
      <c r="CH6" s="18"/>
      <c r="CI6" s="18"/>
      <c r="CJ6" s="19"/>
    </row>
    <row r="7" spans="2:88" ht="15.75" thickBot="1" x14ac:dyDescent="0.3">
      <c r="D7" t="s">
        <v>105</v>
      </c>
      <c r="E7">
        <v>3.8424499999999999</v>
      </c>
      <c r="F7" t="s">
        <v>106</v>
      </c>
      <c r="G7">
        <v>4.3954199999999997</v>
      </c>
      <c r="I7">
        <v>4.2035799999999997</v>
      </c>
      <c r="K7">
        <v>4.47248</v>
      </c>
      <c r="O7">
        <v>5.0913700000000004</v>
      </c>
      <c r="Q7">
        <v>4.7240900000000003</v>
      </c>
      <c r="S7">
        <v>4.53437</v>
      </c>
      <c r="T7" t="s">
        <v>109</v>
      </c>
      <c r="U7">
        <v>7.0129200000000003</v>
      </c>
      <c r="W7" s="43" t="s">
        <v>110</v>
      </c>
      <c r="X7" s="44">
        <f>AVERAGE(O:O,Q:Q,S:S,U:U)</f>
        <v>7.5966486317567625</v>
      </c>
      <c r="Y7" s="45">
        <f>_xlfn.STDEV.P(O:O,Q:Q,S:S,U:U)</f>
        <v>1.5439493504470585</v>
      </c>
      <c r="Z7" t="s">
        <v>111</v>
      </c>
      <c r="AA7">
        <f>COUNT(O:O,Q:Q,S:S,U:U)</f>
        <v>592</v>
      </c>
      <c r="AB7" s="42">
        <f>Y7/SQRT(AA7)</f>
        <v>6.345592741606515E-2</v>
      </c>
      <c r="AE7" s="17"/>
      <c r="AF7" s="18" t="s">
        <v>120</v>
      </c>
      <c r="AG7" s="18" t="s">
        <v>121</v>
      </c>
      <c r="AH7" s="18" t="s">
        <v>122</v>
      </c>
      <c r="AI7" s="18"/>
      <c r="AJ7" s="18"/>
      <c r="AK7" s="18"/>
      <c r="AL7" s="18"/>
      <c r="AM7" s="18"/>
      <c r="AN7" s="49" t="s">
        <v>108</v>
      </c>
      <c r="AO7" s="50">
        <f>COUNT(AQ:AQ)</f>
        <v>1534</v>
      </c>
      <c r="AP7" s="18"/>
      <c r="AQ7" s="18"/>
      <c r="AR7" s="19"/>
      <c r="AT7" s="17"/>
      <c r="AU7" s="18" t="s">
        <v>105</v>
      </c>
      <c r="AV7" s="18">
        <v>3.8424499999999999</v>
      </c>
      <c r="AW7" s="18" t="s">
        <v>106</v>
      </c>
      <c r="AX7" s="18">
        <v>4.3954199999999997</v>
      </c>
      <c r="AY7" s="18"/>
      <c r="AZ7" s="18">
        <v>4.2035799999999997</v>
      </c>
      <c r="BA7" s="18"/>
      <c r="BB7" s="18">
        <v>4.47248</v>
      </c>
      <c r="BC7" s="18"/>
      <c r="BD7" s="18"/>
      <c r="BE7" s="18"/>
      <c r="BF7" s="18">
        <v>5.0913700000000004</v>
      </c>
      <c r="BG7" s="18"/>
      <c r="BH7" s="18">
        <v>4.7240900000000003</v>
      </c>
      <c r="BI7" s="18"/>
      <c r="BJ7" s="18">
        <v>4.53437</v>
      </c>
      <c r="BK7" s="18" t="s">
        <v>109</v>
      </c>
      <c r="BL7" s="18">
        <v>7.0129200000000003</v>
      </c>
      <c r="BM7" s="18"/>
      <c r="BN7" s="43" t="s">
        <v>110</v>
      </c>
      <c r="BO7" s="44">
        <f>AVERAGE(BF:BF,BH:BH,BJ:BJ,BL:BL)</f>
        <v>7.5966486317567625</v>
      </c>
      <c r="BP7" s="45">
        <f>_xlfn.STDEV.P(BF:BF,BH:BH,BJ:BJ,BL:BL)</f>
        <v>1.5439493504470585</v>
      </c>
      <c r="BQ7" s="18" t="s">
        <v>111</v>
      </c>
      <c r="BR7" s="18">
        <f>COUNT(BF:BF,BH:BH,BJ:BJ,BL:BL)</f>
        <v>592</v>
      </c>
      <c r="BS7" s="105">
        <f>BP7/SQRT(BR7)</f>
        <v>6.345592741606515E-2</v>
      </c>
      <c r="BT7" s="18"/>
      <c r="BU7" s="18"/>
      <c r="BV7" s="18"/>
      <c r="BW7" s="18">
        <v>5.2053799999999999</v>
      </c>
      <c r="BX7" s="18"/>
      <c r="BY7" s="18">
        <v>5.0239500000000001</v>
      </c>
      <c r="BZ7" s="18"/>
      <c r="CA7" s="18">
        <v>5.5243700000000002</v>
      </c>
      <c r="CB7" s="18"/>
      <c r="CC7" s="18">
        <v>4.6398599999999997</v>
      </c>
      <c r="CD7" s="18"/>
      <c r="CE7" s="18">
        <v>4.4862000000000002</v>
      </c>
      <c r="CF7" s="18"/>
      <c r="CG7" s="18">
        <v>4.9411399999999999</v>
      </c>
      <c r="CH7" s="18"/>
      <c r="CI7" s="82" t="s">
        <v>3292</v>
      </c>
      <c r="CJ7" s="104">
        <f>COUNT(BW:BW,BY:BY,CA:CA,CC:CC,CE:CE,CG:CG)</f>
        <v>810</v>
      </c>
    </row>
    <row r="8" spans="2:88" x14ac:dyDescent="0.25">
      <c r="E8">
        <v>3.9516100000000001</v>
      </c>
      <c r="G8">
        <v>4.4943600000000004</v>
      </c>
      <c r="I8">
        <v>4.3851100000000001</v>
      </c>
      <c r="K8">
        <v>4.5695199999999998</v>
      </c>
      <c r="O8">
        <v>5.1699700000000002</v>
      </c>
      <c r="Q8">
        <v>4.7240900000000003</v>
      </c>
      <c r="S8">
        <v>4.9528600000000003</v>
      </c>
      <c r="U8">
        <v>7.3362600000000002</v>
      </c>
      <c r="AE8" s="17"/>
      <c r="AF8" s="18" t="s">
        <v>123</v>
      </c>
      <c r="AG8" s="18" t="s">
        <v>124</v>
      </c>
      <c r="AH8" s="18" t="s">
        <v>125</v>
      </c>
      <c r="AI8" s="18" t="s">
        <v>126</v>
      </c>
      <c r="AJ8" s="18"/>
      <c r="AK8" s="18"/>
      <c r="AL8" s="18"/>
      <c r="AM8" s="18"/>
      <c r="AN8" s="18"/>
      <c r="AO8" s="18"/>
      <c r="AP8" s="18"/>
      <c r="AQ8" s="18"/>
      <c r="AR8" s="19"/>
      <c r="AT8" s="17"/>
      <c r="AU8" s="18"/>
      <c r="AV8" s="18">
        <v>3.9516100000000001</v>
      </c>
      <c r="AW8" s="18"/>
      <c r="AX8" s="18">
        <v>4.4943600000000004</v>
      </c>
      <c r="AY8" s="18"/>
      <c r="AZ8" s="18">
        <v>4.3851100000000001</v>
      </c>
      <c r="BA8" s="18"/>
      <c r="BB8" s="18">
        <v>4.5695199999999998</v>
      </c>
      <c r="BC8" s="18"/>
      <c r="BD8" s="18"/>
      <c r="BE8" s="18"/>
      <c r="BF8" s="18">
        <v>5.1699700000000002</v>
      </c>
      <c r="BG8" s="18"/>
      <c r="BH8" s="18">
        <v>4.7240900000000003</v>
      </c>
      <c r="BI8" s="18"/>
      <c r="BJ8" s="18">
        <v>4.9528600000000003</v>
      </c>
      <c r="BK8" s="18"/>
      <c r="BL8" s="18">
        <v>7.3362600000000002</v>
      </c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>
        <v>5.2409100000000004</v>
      </c>
      <c r="BX8" s="18"/>
      <c r="BY8" s="18">
        <v>5.2585800000000003</v>
      </c>
      <c r="BZ8" s="18"/>
      <c r="CA8" s="18">
        <v>5.89283</v>
      </c>
      <c r="CB8" s="18"/>
      <c r="CC8" s="18">
        <v>4.6398599999999997</v>
      </c>
      <c r="CD8" s="18"/>
      <c r="CE8" s="18">
        <v>4.5794699999999997</v>
      </c>
      <c r="CF8" s="18"/>
      <c r="CG8" s="18">
        <v>5.1875200000000001</v>
      </c>
      <c r="CH8" s="18"/>
      <c r="CI8" s="18"/>
      <c r="CJ8" s="19"/>
    </row>
    <row r="9" spans="2:88" x14ac:dyDescent="0.25">
      <c r="E9">
        <v>3.9940000000000002</v>
      </c>
      <c r="G9">
        <v>4.5186999999999999</v>
      </c>
      <c r="I9">
        <v>4.4264000000000001</v>
      </c>
      <c r="K9">
        <v>4.6188799999999999</v>
      </c>
      <c r="O9">
        <v>5.19604</v>
      </c>
      <c r="Q9">
        <v>4.7388000000000003</v>
      </c>
      <c r="S9">
        <v>5.3286600000000002</v>
      </c>
      <c r="U9">
        <v>6.1228199999999999</v>
      </c>
      <c r="W9" t="s">
        <v>112</v>
      </c>
      <c r="AE9" s="17"/>
      <c r="AF9" s="18" t="s">
        <v>127</v>
      </c>
      <c r="AG9" s="18" t="s">
        <v>128</v>
      </c>
      <c r="AH9" s="18" t="s">
        <v>129</v>
      </c>
      <c r="AI9" s="18" t="s">
        <v>130</v>
      </c>
      <c r="AJ9" s="18" t="s">
        <v>128</v>
      </c>
      <c r="AK9" s="18" t="s">
        <v>131</v>
      </c>
      <c r="AL9" s="18"/>
      <c r="AM9" s="18"/>
      <c r="AN9" s="18"/>
      <c r="AO9" s="18"/>
      <c r="AP9" s="18"/>
      <c r="AQ9" s="18"/>
      <c r="AR9" s="19"/>
      <c r="AT9" s="17"/>
      <c r="AU9" s="18"/>
      <c r="AV9" s="18">
        <v>3.9940000000000002</v>
      </c>
      <c r="AW9" s="18"/>
      <c r="AX9" s="18">
        <v>4.5186999999999999</v>
      </c>
      <c r="AY9" s="18"/>
      <c r="AZ9" s="18">
        <v>4.4264000000000001</v>
      </c>
      <c r="BA9" s="18"/>
      <c r="BB9" s="18">
        <v>4.6188799999999999</v>
      </c>
      <c r="BC9" s="18"/>
      <c r="BD9" s="18"/>
      <c r="BE9" s="18"/>
      <c r="BF9" s="18">
        <v>5.19604</v>
      </c>
      <c r="BG9" s="18"/>
      <c r="BH9" s="18">
        <v>4.7388000000000003</v>
      </c>
      <c r="BI9" s="18"/>
      <c r="BJ9" s="18">
        <v>5.3286600000000002</v>
      </c>
      <c r="BK9" s="18"/>
      <c r="BL9" s="18">
        <v>6.1228199999999999</v>
      </c>
      <c r="BM9" s="18"/>
      <c r="BN9" s="18" t="s">
        <v>112</v>
      </c>
      <c r="BO9" s="18"/>
      <c r="BP9" s="18"/>
      <c r="BQ9" s="18"/>
      <c r="BR9" s="18"/>
      <c r="BS9" s="18"/>
      <c r="BT9" s="18"/>
      <c r="BU9" s="18"/>
      <c r="BV9" s="18"/>
      <c r="BW9" s="18">
        <v>5.3979100000000004</v>
      </c>
      <c r="BX9" s="18"/>
      <c r="BY9" s="18">
        <v>5.3287000000000004</v>
      </c>
      <c r="BZ9" s="18"/>
      <c r="CA9" s="18">
        <v>6.1463700000000001</v>
      </c>
      <c r="CB9" s="18"/>
      <c r="CC9" s="18">
        <v>4.6598100000000002</v>
      </c>
      <c r="CD9" s="18"/>
      <c r="CE9" s="18">
        <v>4.7583399999999996</v>
      </c>
      <c r="CF9" s="18"/>
      <c r="CG9" s="18">
        <v>5.1875200000000001</v>
      </c>
      <c r="CH9" s="18"/>
      <c r="CI9" s="18"/>
      <c r="CJ9" s="19"/>
    </row>
    <row r="10" spans="2:88" x14ac:dyDescent="0.25">
      <c r="E10">
        <v>4.2100499999999998</v>
      </c>
      <c r="G10">
        <v>4.7407500000000002</v>
      </c>
      <c r="I10">
        <v>4.4702099999999998</v>
      </c>
      <c r="K10">
        <v>4.6188799999999999</v>
      </c>
      <c r="O10">
        <v>5.2266500000000002</v>
      </c>
      <c r="Q10">
        <v>4.9729000000000001</v>
      </c>
      <c r="S10">
        <v>5.4699200000000001</v>
      </c>
      <c r="U10">
        <v>6.8115500000000004</v>
      </c>
      <c r="AE10" s="17"/>
      <c r="AF10" s="18" t="s">
        <v>132</v>
      </c>
      <c r="AG10" s="18" t="s">
        <v>133</v>
      </c>
      <c r="AH10" s="18" t="s">
        <v>134</v>
      </c>
      <c r="AI10" s="103">
        <v>0.56208333333333338</v>
      </c>
      <c r="AJ10" s="18"/>
      <c r="AK10" s="18"/>
      <c r="AL10" s="18"/>
      <c r="AM10" s="18"/>
      <c r="AN10" s="18"/>
      <c r="AO10" s="18"/>
      <c r="AP10" s="18"/>
      <c r="AQ10" s="18"/>
      <c r="AR10" s="19"/>
      <c r="AT10" s="17"/>
      <c r="AU10" s="18"/>
      <c r="AV10" s="18">
        <v>4.2100499999999998</v>
      </c>
      <c r="AW10" s="18"/>
      <c r="AX10" s="18">
        <v>4.7407500000000002</v>
      </c>
      <c r="AY10" s="18"/>
      <c r="AZ10" s="18">
        <v>4.4702099999999998</v>
      </c>
      <c r="BA10" s="18"/>
      <c r="BB10" s="18">
        <v>4.6188799999999999</v>
      </c>
      <c r="BC10" s="18"/>
      <c r="BD10" s="18"/>
      <c r="BE10" s="18"/>
      <c r="BF10" s="18">
        <v>5.2266500000000002</v>
      </c>
      <c r="BG10" s="18"/>
      <c r="BH10" s="18">
        <v>4.9729000000000001</v>
      </c>
      <c r="BI10" s="18"/>
      <c r="BJ10" s="18">
        <v>5.4699200000000001</v>
      </c>
      <c r="BK10" s="18"/>
      <c r="BL10" s="18">
        <v>6.8115500000000004</v>
      </c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>
        <v>5.4492399999999996</v>
      </c>
      <c r="BX10" s="18"/>
      <c r="BY10" s="18">
        <v>5.3979100000000004</v>
      </c>
      <c r="BZ10" s="18"/>
      <c r="CA10" s="18">
        <v>6.16812</v>
      </c>
      <c r="CB10" s="18"/>
      <c r="CC10" s="18">
        <v>4.7583399999999996</v>
      </c>
      <c r="CD10" s="18"/>
      <c r="CE10" s="18">
        <v>4.7583399999999996</v>
      </c>
      <c r="CF10" s="18"/>
      <c r="CG10" s="18">
        <v>5.2957200000000002</v>
      </c>
      <c r="CH10" s="18"/>
      <c r="CI10" s="18"/>
      <c r="CJ10" s="19"/>
    </row>
    <row r="11" spans="2:88" x14ac:dyDescent="0.25">
      <c r="E11">
        <v>4.2934200000000002</v>
      </c>
      <c r="G11">
        <v>4.8094099999999997</v>
      </c>
      <c r="I11">
        <v>4.5302100000000003</v>
      </c>
      <c r="K11">
        <v>4.6497200000000003</v>
      </c>
      <c r="O11">
        <v>5.3061600000000002</v>
      </c>
      <c r="Q11">
        <v>5.0423799999999996</v>
      </c>
      <c r="S11">
        <v>5.5979200000000002</v>
      </c>
      <c r="U11">
        <v>7.53592</v>
      </c>
      <c r="AE11" s="17"/>
      <c r="AF11" s="18" t="s">
        <v>135</v>
      </c>
      <c r="AG11" s="18" t="s">
        <v>136</v>
      </c>
      <c r="AH11" s="18" t="s">
        <v>137</v>
      </c>
      <c r="AI11" s="18" t="s">
        <v>138</v>
      </c>
      <c r="AJ11" s="18" t="s">
        <v>139</v>
      </c>
      <c r="AK11" s="18" t="s">
        <v>140</v>
      </c>
      <c r="AL11" s="18" t="s">
        <v>141</v>
      </c>
      <c r="AM11" s="18" t="s">
        <v>138</v>
      </c>
      <c r="AN11" s="18" t="s">
        <v>142</v>
      </c>
      <c r="AO11" s="18">
        <v>5.5</v>
      </c>
      <c r="AP11" s="18" t="s">
        <v>143</v>
      </c>
      <c r="AQ11" s="18">
        <v>4.7411300000000001</v>
      </c>
      <c r="AR11" s="19" t="s">
        <v>18</v>
      </c>
      <c r="AT11" s="17"/>
      <c r="AU11" s="18"/>
      <c r="AV11" s="18">
        <v>4.2934200000000002</v>
      </c>
      <c r="AW11" s="18"/>
      <c r="AX11" s="18">
        <v>4.8094099999999997</v>
      </c>
      <c r="AY11" s="18"/>
      <c r="AZ11" s="18">
        <v>4.5302100000000003</v>
      </c>
      <c r="BA11" s="18"/>
      <c r="BB11" s="18">
        <v>4.6497200000000003</v>
      </c>
      <c r="BC11" s="18"/>
      <c r="BD11" s="18"/>
      <c r="BE11" s="18"/>
      <c r="BF11" s="18">
        <v>5.3061600000000002</v>
      </c>
      <c r="BG11" s="18"/>
      <c r="BH11" s="18">
        <v>5.0423799999999996</v>
      </c>
      <c r="BI11" s="18"/>
      <c r="BJ11" s="18">
        <v>5.5979200000000002</v>
      </c>
      <c r="BK11" s="18"/>
      <c r="BL11" s="18">
        <v>7.53592</v>
      </c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>
        <v>5.4492399999999996</v>
      </c>
      <c r="BX11" s="18"/>
      <c r="BY11" s="18">
        <v>5.3979100000000004</v>
      </c>
      <c r="BZ11" s="18"/>
      <c r="CA11" s="18">
        <v>6.2130900000000002</v>
      </c>
      <c r="CB11" s="18"/>
      <c r="CC11" s="18">
        <v>4.91188</v>
      </c>
      <c r="CD11" s="18"/>
      <c r="CE11" s="18">
        <v>4.8164899999999999</v>
      </c>
      <c r="CF11" s="18"/>
      <c r="CG11" s="18">
        <v>5.5467500000000003</v>
      </c>
      <c r="CH11" s="18"/>
      <c r="CI11" s="18"/>
      <c r="CJ11" s="19"/>
    </row>
    <row r="12" spans="2:88" x14ac:dyDescent="0.25">
      <c r="E12">
        <v>4.4205500000000004</v>
      </c>
      <c r="G12">
        <v>4.9259500000000003</v>
      </c>
      <c r="I12">
        <v>4.5821699999999996</v>
      </c>
      <c r="K12">
        <v>4.7187700000000001</v>
      </c>
      <c r="O12">
        <v>5.3956</v>
      </c>
      <c r="Q12">
        <v>5.12</v>
      </c>
      <c r="S12">
        <v>5.6351199999999997</v>
      </c>
      <c r="U12">
        <v>9.2195199999999993</v>
      </c>
      <c r="AE12" s="17"/>
      <c r="AF12" s="18" t="s">
        <v>135</v>
      </c>
      <c r="AG12" s="18" t="s">
        <v>140</v>
      </c>
      <c r="AH12" s="18" t="s">
        <v>141</v>
      </c>
      <c r="AI12" s="18" t="s">
        <v>138</v>
      </c>
      <c r="AJ12" s="18" t="s">
        <v>139</v>
      </c>
      <c r="AK12" s="18" t="s">
        <v>144</v>
      </c>
      <c r="AL12" s="18" t="s">
        <v>145</v>
      </c>
      <c r="AM12" s="18" t="s">
        <v>138</v>
      </c>
      <c r="AN12" s="18" t="s">
        <v>142</v>
      </c>
      <c r="AO12" s="18">
        <v>5.6</v>
      </c>
      <c r="AP12" s="18" t="s">
        <v>143</v>
      </c>
      <c r="AQ12" s="18">
        <v>4.8556699999999999</v>
      </c>
      <c r="AR12" s="19" t="s">
        <v>18</v>
      </c>
      <c r="AT12" s="17"/>
      <c r="AU12" s="18"/>
      <c r="AV12" s="18">
        <v>4.4205500000000004</v>
      </c>
      <c r="AW12" s="18"/>
      <c r="AX12" s="18">
        <v>4.9259500000000003</v>
      </c>
      <c r="AY12" s="18"/>
      <c r="AZ12" s="18">
        <v>4.5821699999999996</v>
      </c>
      <c r="BA12" s="18"/>
      <c r="BB12" s="18">
        <v>4.7187700000000001</v>
      </c>
      <c r="BC12" s="18"/>
      <c r="BD12" s="18"/>
      <c r="BE12" s="18"/>
      <c r="BF12" s="18">
        <v>5.3956</v>
      </c>
      <c r="BG12" s="18"/>
      <c r="BH12" s="18">
        <v>5.12</v>
      </c>
      <c r="BI12" s="18"/>
      <c r="BJ12" s="18">
        <v>5.6351199999999997</v>
      </c>
      <c r="BK12" s="18"/>
      <c r="BL12" s="18">
        <v>9.2195199999999993</v>
      </c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>
        <v>5.5169300000000003</v>
      </c>
      <c r="BX12" s="18"/>
      <c r="BY12" s="18">
        <v>5.3979100000000004</v>
      </c>
      <c r="BZ12" s="18"/>
      <c r="CA12" s="18">
        <v>6.5758799999999997</v>
      </c>
      <c r="CB12" s="18"/>
      <c r="CC12" s="18">
        <v>5.0239500000000001</v>
      </c>
      <c r="CD12" s="18"/>
      <c r="CE12" s="18">
        <v>4.8164899999999999</v>
      </c>
      <c r="CF12" s="18"/>
      <c r="CG12" s="18">
        <v>5.6003999999999996</v>
      </c>
      <c r="CH12" s="18"/>
      <c r="CI12" s="18"/>
      <c r="CJ12" s="19"/>
    </row>
    <row r="13" spans="2:88" x14ac:dyDescent="0.25">
      <c r="E13">
        <v>4.4733499999999999</v>
      </c>
      <c r="G13">
        <v>4.9259599999999999</v>
      </c>
      <c r="I13">
        <v>4.5821699999999996</v>
      </c>
      <c r="K13">
        <v>4.7285300000000001</v>
      </c>
      <c r="O13">
        <v>5.6058500000000002</v>
      </c>
      <c r="Q13">
        <v>5.1785699999999997</v>
      </c>
      <c r="S13">
        <v>5.6739100000000002</v>
      </c>
      <c r="U13">
        <v>8.8811699999999991</v>
      </c>
      <c r="AE13" s="17"/>
      <c r="AF13" s="18" t="s">
        <v>135</v>
      </c>
      <c r="AG13" s="18" t="s">
        <v>146</v>
      </c>
      <c r="AH13" s="18" t="s">
        <v>147</v>
      </c>
      <c r="AI13" s="18" t="s">
        <v>138</v>
      </c>
      <c r="AJ13" s="18" t="s">
        <v>139</v>
      </c>
      <c r="AK13" s="18" t="s">
        <v>148</v>
      </c>
      <c r="AL13" s="18" t="s">
        <v>149</v>
      </c>
      <c r="AM13" s="18" t="s">
        <v>138</v>
      </c>
      <c r="AN13" s="18" t="s">
        <v>142</v>
      </c>
      <c r="AO13" s="18">
        <v>5.4</v>
      </c>
      <c r="AP13" s="18" t="s">
        <v>143</v>
      </c>
      <c r="AQ13" s="18">
        <v>4.6653799999999999</v>
      </c>
      <c r="AR13" s="19" t="s">
        <v>18</v>
      </c>
      <c r="AT13" s="17"/>
      <c r="AU13" s="18"/>
      <c r="AV13" s="18">
        <v>4.4733499999999999</v>
      </c>
      <c r="AW13" s="18"/>
      <c r="AX13" s="18">
        <v>4.9259599999999999</v>
      </c>
      <c r="AY13" s="18"/>
      <c r="AZ13" s="18">
        <v>4.5821699999999996</v>
      </c>
      <c r="BA13" s="18"/>
      <c r="BB13" s="18">
        <v>4.7285300000000001</v>
      </c>
      <c r="BC13" s="18"/>
      <c r="BD13" s="18"/>
      <c r="BE13" s="18"/>
      <c r="BF13" s="18">
        <v>5.6058500000000002</v>
      </c>
      <c r="BG13" s="18"/>
      <c r="BH13" s="18">
        <v>5.1785699999999997</v>
      </c>
      <c r="BI13" s="18"/>
      <c r="BJ13" s="18">
        <v>5.6739100000000002</v>
      </c>
      <c r="BK13" s="18"/>
      <c r="BL13" s="18">
        <v>8.8811699999999991</v>
      </c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>
        <v>5.6169399999999996</v>
      </c>
      <c r="BX13" s="18"/>
      <c r="BY13" s="18">
        <v>5.3979100000000004</v>
      </c>
      <c r="BZ13" s="18"/>
      <c r="CA13" s="18">
        <v>6.7047100000000004</v>
      </c>
      <c r="CB13" s="18"/>
      <c r="CC13" s="18">
        <v>5.0423799999999996</v>
      </c>
      <c r="CD13" s="18"/>
      <c r="CE13" s="18">
        <v>4.8739499999999998</v>
      </c>
      <c r="CF13" s="18"/>
      <c r="CG13" s="18">
        <v>5.66629</v>
      </c>
      <c r="CH13" s="18"/>
      <c r="CI13" s="18"/>
      <c r="CJ13" s="19"/>
    </row>
    <row r="14" spans="2:88" x14ac:dyDescent="0.25">
      <c r="E14">
        <v>4.5265399999999998</v>
      </c>
      <c r="G14">
        <v>4.9322299999999997</v>
      </c>
      <c r="I14">
        <v>4.7629099999999998</v>
      </c>
      <c r="K14">
        <v>4.8300200000000002</v>
      </c>
      <c r="O14">
        <v>5.71854</v>
      </c>
      <c r="Q14">
        <v>5.2098300000000002</v>
      </c>
      <c r="S14">
        <v>5.8639099999999997</v>
      </c>
      <c r="U14">
        <v>5.2723199999999997</v>
      </c>
      <c r="AE14" s="17"/>
      <c r="AF14" s="18" t="s">
        <v>135</v>
      </c>
      <c r="AG14" s="18" t="s">
        <v>148</v>
      </c>
      <c r="AH14" s="18" t="s">
        <v>149</v>
      </c>
      <c r="AI14" s="18" t="s">
        <v>138</v>
      </c>
      <c r="AJ14" s="18" t="s">
        <v>139</v>
      </c>
      <c r="AK14" s="18" t="s">
        <v>150</v>
      </c>
      <c r="AL14" s="18" t="s">
        <v>151</v>
      </c>
      <c r="AM14" s="18" t="s">
        <v>138</v>
      </c>
      <c r="AN14" s="18" t="s">
        <v>142</v>
      </c>
      <c r="AO14" s="18">
        <v>5.3</v>
      </c>
      <c r="AP14" s="18" t="s">
        <v>143</v>
      </c>
      <c r="AQ14" s="18">
        <v>4.5980999999999996</v>
      </c>
      <c r="AR14" s="19" t="s">
        <v>18</v>
      </c>
      <c r="AT14" s="17"/>
      <c r="AU14" s="18"/>
      <c r="AV14" s="18">
        <v>4.5265399999999998</v>
      </c>
      <c r="AW14" s="18"/>
      <c r="AX14" s="18">
        <v>4.9322299999999997</v>
      </c>
      <c r="AY14" s="18"/>
      <c r="AZ14" s="18">
        <v>4.7629099999999998</v>
      </c>
      <c r="BA14" s="18"/>
      <c r="BB14" s="18">
        <v>4.8300200000000002</v>
      </c>
      <c r="BC14" s="18"/>
      <c r="BD14" s="18"/>
      <c r="BE14" s="18"/>
      <c r="BF14" s="18">
        <v>5.71854</v>
      </c>
      <c r="BG14" s="18"/>
      <c r="BH14" s="18">
        <v>5.2098300000000002</v>
      </c>
      <c r="BI14" s="18"/>
      <c r="BJ14" s="18">
        <v>5.8639099999999997</v>
      </c>
      <c r="BK14" s="18"/>
      <c r="BL14" s="18">
        <v>5.2723199999999997</v>
      </c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>
        <v>5.7475899999999998</v>
      </c>
      <c r="BX14" s="18"/>
      <c r="BY14" s="18">
        <v>5.4492399999999996</v>
      </c>
      <c r="BZ14" s="18"/>
      <c r="CA14" s="18">
        <v>6.7047499999999998</v>
      </c>
      <c r="CB14" s="18"/>
      <c r="CC14" s="18">
        <v>5.1696</v>
      </c>
      <c r="CD14" s="18"/>
      <c r="CE14" s="18">
        <v>4.91188</v>
      </c>
      <c r="CF14" s="18"/>
      <c r="CG14" s="18">
        <v>5.7797900000000002</v>
      </c>
      <c r="CH14" s="18"/>
      <c r="CI14" s="18"/>
      <c r="CJ14" s="19"/>
    </row>
    <row r="15" spans="2:88" x14ac:dyDescent="0.25">
      <c r="E15">
        <v>4.5906900000000004</v>
      </c>
      <c r="G15">
        <v>4.9331399999999999</v>
      </c>
      <c r="I15">
        <v>4.8847100000000001</v>
      </c>
      <c r="K15">
        <v>4.8633800000000003</v>
      </c>
      <c r="O15">
        <v>5.7220199999999997</v>
      </c>
      <c r="Q15">
        <v>5.2585800000000003</v>
      </c>
      <c r="S15">
        <v>5.8970700000000003</v>
      </c>
      <c r="U15">
        <v>5.6645500000000002</v>
      </c>
      <c r="AE15" s="17"/>
      <c r="AF15" s="18" t="s">
        <v>135</v>
      </c>
      <c r="AG15" s="18" t="s">
        <v>150</v>
      </c>
      <c r="AH15" s="18" t="s">
        <v>151</v>
      </c>
      <c r="AI15" s="18" t="s">
        <v>138</v>
      </c>
      <c r="AJ15" s="18" t="s">
        <v>139</v>
      </c>
      <c r="AK15" s="18" t="s">
        <v>152</v>
      </c>
      <c r="AL15" s="18" t="s">
        <v>153</v>
      </c>
      <c r="AM15" s="18" t="s">
        <v>138</v>
      </c>
      <c r="AN15" s="18" t="s">
        <v>142</v>
      </c>
      <c r="AO15" s="18">
        <v>5.6</v>
      </c>
      <c r="AP15" s="18" t="s">
        <v>143</v>
      </c>
      <c r="AQ15" s="18">
        <v>4.8647900000000002</v>
      </c>
      <c r="AR15" s="19" t="s">
        <v>18</v>
      </c>
      <c r="AT15" s="17"/>
      <c r="AU15" s="18"/>
      <c r="AV15" s="18">
        <v>4.5906900000000004</v>
      </c>
      <c r="AW15" s="18"/>
      <c r="AX15" s="18">
        <v>4.9331399999999999</v>
      </c>
      <c r="AY15" s="18"/>
      <c r="AZ15" s="18">
        <v>4.8847100000000001</v>
      </c>
      <c r="BA15" s="18"/>
      <c r="BB15" s="18">
        <v>4.8633800000000003</v>
      </c>
      <c r="BC15" s="18"/>
      <c r="BD15" s="18"/>
      <c r="BE15" s="18"/>
      <c r="BF15" s="18">
        <v>5.7220199999999997</v>
      </c>
      <c r="BG15" s="18"/>
      <c r="BH15" s="18">
        <v>5.2585800000000003</v>
      </c>
      <c r="BI15" s="18"/>
      <c r="BJ15" s="18">
        <v>5.8970700000000003</v>
      </c>
      <c r="BK15" s="18"/>
      <c r="BL15" s="18">
        <v>5.6645500000000002</v>
      </c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>
        <v>5.7797900000000002</v>
      </c>
      <c r="BX15" s="18"/>
      <c r="BY15" s="18">
        <v>5.5169300000000003</v>
      </c>
      <c r="BZ15" s="18"/>
      <c r="CA15" s="18">
        <v>6.7047699999999999</v>
      </c>
      <c r="CB15" s="18"/>
      <c r="CC15" s="18">
        <v>5.1875200000000001</v>
      </c>
      <c r="CD15" s="18"/>
      <c r="CE15" s="18">
        <v>4.91188</v>
      </c>
      <c r="CF15" s="18"/>
      <c r="CG15" s="18">
        <v>5.7797900000000002</v>
      </c>
      <c r="CH15" s="18"/>
      <c r="CI15" s="18"/>
      <c r="CJ15" s="19"/>
    </row>
    <row r="16" spans="2:88" x14ac:dyDescent="0.25">
      <c r="E16">
        <v>4.5974399999999997</v>
      </c>
      <c r="G16">
        <v>4.9420999999999999</v>
      </c>
      <c r="I16">
        <v>4.9027099999999999</v>
      </c>
      <c r="K16">
        <v>5.0176699999999999</v>
      </c>
      <c r="O16">
        <v>5.7636900000000004</v>
      </c>
      <c r="Q16">
        <v>5.2805999999999997</v>
      </c>
      <c r="S16">
        <v>5.9080500000000002</v>
      </c>
      <c r="U16">
        <v>6.9938200000000004</v>
      </c>
      <c r="AE16" s="17"/>
      <c r="AF16" s="18" t="s">
        <v>135</v>
      </c>
      <c r="AG16" s="18" t="s">
        <v>152</v>
      </c>
      <c r="AH16" s="18" t="s">
        <v>153</v>
      </c>
      <c r="AI16" s="18" t="s">
        <v>138</v>
      </c>
      <c r="AJ16" s="18" t="s">
        <v>139</v>
      </c>
      <c r="AK16" s="18" t="s">
        <v>154</v>
      </c>
      <c r="AL16" s="18" t="s">
        <v>155</v>
      </c>
      <c r="AM16" s="18" t="s">
        <v>138</v>
      </c>
      <c r="AN16" s="18" t="s">
        <v>142</v>
      </c>
      <c r="AO16" s="18">
        <v>5.0999999999999996</v>
      </c>
      <c r="AP16" s="18" t="s">
        <v>143</v>
      </c>
      <c r="AQ16" s="18">
        <v>4.3593700000000002</v>
      </c>
      <c r="AR16" s="19" t="s">
        <v>18</v>
      </c>
      <c r="AT16" s="17"/>
      <c r="AU16" s="18"/>
      <c r="AV16" s="18">
        <v>4.5974399999999997</v>
      </c>
      <c r="AW16" s="18"/>
      <c r="AX16" s="18">
        <v>4.9420999999999999</v>
      </c>
      <c r="AY16" s="18"/>
      <c r="AZ16" s="18">
        <v>4.9027099999999999</v>
      </c>
      <c r="BA16" s="18"/>
      <c r="BB16" s="18">
        <v>5.0176699999999999</v>
      </c>
      <c r="BC16" s="18"/>
      <c r="BD16" s="18"/>
      <c r="BE16" s="18"/>
      <c r="BF16" s="18">
        <v>5.7636900000000004</v>
      </c>
      <c r="BG16" s="18"/>
      <c r="BH16" s="18">
        <v>5.2805999999999997</v>
      </c>
      <c r="BI16" s="18"/>
      <c r="BJ16" s="18">
        <v>5.9080500000000002</v>
      </c>
      <c r="BK16" s="18"/>
      <c r="BL16" s="18">
        <v>6.9938200000000004</v>
      </c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>
        <v>5.8595100000000002</v>
      </c>
      <c r="BX16" s="18"/>
      <c r="BY16" s="18">
        <v>5.5169300000000003</v>
      </c>
      <c r="BZ16" s="18"/>
      <c r="CA16" s="18">
        <v>6.7293099999999999</v>
      </c>
      <c r="CB16" s="18"/>
      <c r="CC16" s="18">
        <v>5.1875200000000001</v>
      </c>
      <c r="CD16" s="18"/>
      <c r="CE16" s="18">
        <v>4.91188</v>
      </c>
      <c r="CF16" s="18"/>
      <c r="CG16" s="18">
        <v>5.8595100000000002</v>
      </c>
      <c r="CH16" s="18"/>
      <c r="CI16" s="18"/>
      <c r="CJ16" s="19"/>
    </row>
    <row r="17" spans="5:88" x14ac:dyDescent="0.25">
      <c r="E17">
        <v>4.6255499999999996</v>
      </c>
      <c r="G17">
        <v>4.94747</v>
      </c>
      <c r="I17">
        <v>4.9212199999999999</v>
      </c>
      <c r="K17">
        <v>5.0176699999999999</v>
      </c>
      <c r="O17">
        <v>5.7636900000000004</v>
      </c>
      <c r="Q17">
        <v>5.4021999999999997</v>
      </c>
      <c r="S17">
        <v>5.9120999999999997</v>
      </c>
      <c r="U17">
        <v>6.2130900000000002</v>
      </c>
      <c r="AE17" s="17"/>
      <c r="AF17" s="18" t="s">
        <v>135</v>
      </c>
      <c r="AG17" s="18" t="s">
        <v>156</v>
      </c>
      <c r="AH17" s="18" t="s">
        <v>157</v>
      </c>
      <c r="AI17" s="18" t="s">
        <v>138</v>
      </c>
      <c r="AJ17" s="18" t="s">
        <v>139</v>
      </c>
      <c r="AK17" s="18" t="s">
        <v>158</v>
      </c>
      <c r="AL17" s="18" t="s">
        <v>159</v>
      </c>
      <c r="AM17" s="18" t="s">
        <v>138</v>
      </c>
      <c r="AN17" s="18" t="s">
        <v>142</v>
      </c>
      <c r="AO17" s="18">
        <v>5.5</v>
      </c>
      <c r="AP17" s="18" t="s">
        <v>143</v>
      </c>
      <c r="AQ17" s="18">
        <v>4.7034000000000002</v>
      </c>
      <c r="AR17" s="19" t="s">
        <v>18</v>
      </c>
      <c r="AT17" s="17"/>
      <c r="AU17" s="18"/>
      <c r="AV17" s="18">
        <v>4.6255499999999996</v>
      </c>
      <c r="AW17" s="18"/>
      <c r="AX17" s="18">
        <v>4.94747</v>
      </c>
      <c r="AY17" s="18"/>
      <c r="AZ17" s="18">
        <v>4.9212199999999999</v>
      </c>
      <c r="BA17" s="18"/>
      <c r="BB17" s="18">
        <v>5.0176699999999999</v>
      </c>
      <c r="BC17" s="18"/>
      <c r="BD17" s="18"/>
      <c r="BE17" s="18"/>
      <c r="BF17" s="18">
        <v>5.7636900000000004</v>
      </c>
      <c r="BG17" s="18"/>
      <c r="BH17" s="18">
        <v>5.4021999999999997</v>
      </c>
      <c r="BI17" s="18"/>
      <c r="BJ17" s="18">
        <v>5.9120999999999997</v>
      </c>
      <c r="BK17" s="18"/>
      <c r="BL17" s="18">
        <v>6.2130900000000002</v>
      </c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>
        <v>5.9848699999999999</v>
      </c>
      <c r="BX17" s="18"/>
      <c r="BY17" s="18">
        <v>5.6003999999999996</v>
      </c>
      <c r="BZ17" s="18"/>
      <c r="CA17" s="18">
        <v>6.7293099999999999</v>
      </c>
      <c r="CB17" s="18"/>
      <c r="CC17" s="18">
        <v>5.1875200000000001</v>
      </c>
      <c r="CD17" s="18"/>
      <c r="CE17" s="18">
        <v>5.1696</v>
      </c>
      <c r="CF17" s="18"/>
      <c r="CG17" s="18">
        <v>5.91378</v>
      </c>
      <c r="CH17" s="18"/>
      <c r="CI17" s="18"/>
      <c r="CJ17" s="19"/>
    </row>
    <row r="18" spans="5:88" x14ac:dyDescent="0.25">
      <c r="E18">
        <v>4.6615500000000001</v>
      </c>
      <c r="G18">
        <v>4.9664700000000002</v>
      </c>
      <c r="I18">
        <v>4.9212199999999999</v>
      </c>
      <c r="K18">
        <v>5.0314500000000004</v>
      </c>
      <c r="O18">
        <v>5.8050600000000001</v>
      </c>
      <c r="Q18">
        <v>5.4586699999999997</v>
      </c>
      <c r="S18">
        <v>5.9375099999999996</v>
      </c>
      <c r="U18">
        <v>8.8392800000000005</v>
      </c>
      <c r="AE18" s="17"/>
      <c r="AF18" s="18" t="s">
        <v>135</v>
      </c>
      <c r="AG18" s="18" t="s">
        <v>158</v>
      </c>
      <c r="AH18" s="18" t="s">
        <v>159</v>
      </c>
      <c r="AI18" s="18" t="s">
        <v>138</v>
      </c>
      <c r="AJ18" s="18" t="s">
        <v>139</v>
      </c>
      <c r="AK18" s="18" t="s">
        <v>160</v>
      </c>
      <c r="AL18" s="18" t="s">
        <v>161</v>
      </c>
      <c r="AM18" s="18" t="s">
        <v>138</v>
      </c>
      <c r="AN18" s="18" t="s">
        <v>142</v>
      </c>
      <c r="AO18" s="18">
        <v>5.7</v>
      </c>
      <c r="AP18" s="18" t="s">
        <v>143</v>
      </c>
      <c r="AQ18" s="18">
        <v>4.9345100000000004</v>
      </c>
      <c r="AR18" s="19" t="s">
        <v>18</v>
      </c>
      <c r="AT18" s="17"/>
      <c r="AU18" s="18"/>
      <c r="AV18" s="18">
        <v>4.6615500000000001</v>
      </c>
      <c r="AW18" s="18"/>
      <c r="AX18" s="18">
        <v>4.9664700000000002</v>
      </c>
      <c r="AY18" s="18"/>
      <c r="AZ18" s="18">
        <v>4.9212199999999999</v>
      </c>
      <c r="BA18" s="18"/>
      <c r="BB18" s="18">
        <v>5.0314500000000004</v>
      </c>
      <c r="BC18" s="18"/>
      <c r="BD18" s="18"/>
      <c r="BE18" s="18"/>
      <c r="BF18" s="18">
        <v>5.8050600000000001</v>
      </c>
      <c r="BG18" s="18"/>
      <c r="BH18" s="18">
        <v>5.4586699999999997</v>
      </c>
      <c r="BI18" s="18"/>
      <c r="BJ18" s="18">
        <v>5.9375099999999996</v>
      </c>
      <c r="BK18" s="18"/>
      <c r="BL18" s="18">
        <v>8.8392800000000005</v>
      </c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>
        <v>5.9848699999999999</v>
      </c>
      <c r="BX18" s="18"/>
      <c r="BY18" s="18">
        <v>5.6003999999999996</v>
      </c>
      <c r="BZ18" s="18"/>
      <c r="CA18" s="18">
        <v>6.8928000000000003</v>
      </c>
      <c r="CB18" s="18"/>
      <c r="CC18" s="18">
        <v>5.2053799999999999</v>
      </c>
      <c r="CD18" s="18"/>
      <c r="CE18" s="18">
        <v>5.1875200000000001</v>
      </c>
      <c r="CF18" s="18"/>
      <c r="CG18" s="18">
        <v>5.91378</v>
      </c>
      <c r="CH18" s="18"/>
      <c r="CI18" s="18"/>
      <c r="CJ18" s="19"/>
    </row>
    <row r="19" spans="5:88" x14ac:dyDescent="0.25">
      <c r="E19">
        <v>4.6684599999999996</v>
      </c>
      <c r="G19">
        <v>5.05905</v>
      </c>
      <c r="I19">
        <v>4.9224100000000002</v>
      </c>
      <c r="K19">
        <v>5.03146</v>
      </c>
      <c r="O19">
        <v>5.8324699999999998</v>
      </c>
      <c r="Q19">
        <v>5.4916400000000003</v>
      </c>
      <c r="S19">
        <v>5.9539099999999996</v>
      </c>
      <c r="U19">
        <v>7.53592</v>
      </c>
      <c r="AE19" s="17"/>
      <c r="AF19" s="18" t="s">
        <v>135</v>
      </c>
      <c r="AG19" s="18" t="s">
        <v>160</v>
      </c>
      <c r="AH19" s="18" t="s">
        <v>161</v>
      </c>
      <c r="AI19" s="18" t="s">
        <v>138</v>
      </c>
      <c r="AJ19" s="18" t="s">
        <v>139</v>
      </c>
      <c r="AK19" s="18" t="s">
        <v>162</v>
      </c>
      <c r="AL19" s="18" t="s">
        <v>163</v>
      </c>
      <c r="AM19" s="18" t="s">
        <v>138</v>
      </c>
      <c r="AN19" s="18" t="s">
        <v>142</v>
      </c>
      <c r="AO19" s="18">
        <v>5.0999999999999996</v>
      </c>
      <c r="AP19" s="18" t="s">
        <v>143</v>
      </c>
      <c r="AQ19" s="18">
        <v>4.3593700000000002</v>
      </c>
      <c r="AR19" s="19" t="s">
        <v>18</v>
      </c>
      <c r="AT19" s="17"/>
      <c r="AU19" s="18"/>
      <c r="AV19" s="18">
        <v>4.6684599999999996</v>
      </c>
      <c r="AW19" s="18"/>
      <c r="AX19" s="18">
        <v>5.05905</v>
      </c>
      <c r="AY19" s="18"/>
      <c r="AZ19" s="18">
        <v>4.9224100000000002</v>
      </c>
      <c r="BA19" s="18"/>
      <c r="BB19" s="18">
        <v>5.03146</v>
      </c>
      <c r="BC19" s="18"/>
      <c r="BD19" s="18"/>
      <c r="BE19" s="18"/>
      <c r="BF19" s="18">
        <v>5.8324699999999998</v>
      </c>
      <c r="BG19" s="18"/>
      <c r="BH19" s="18">
        <v>5.4916400000000003</v>
      </c>
      <c r="BI19" s="18"/>
      <c r="BJ19" s="18">
        <v>5.9539099999999996</v>
      </c>
      <c r="BK19" s="18"/>
      <c r="BL19" s="18">
        <v>7.53592</v>
      </c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>
        <v>6.0003500000000001</v>
      </c>
      <c r="BX19" s="18"/>
      <c r="BY19" s="18">
        <v>5.6169399999999996</v>
      </c>
      <c r="BZ19" s="18"/>
      <c r="CA19" s="18">
        <v>6.9464399999999999</v>
      </c>
      <c r="CB19" s="18"/>
      <c r="CC19" s="18">
        <v>5.2053799999999999</v>
      </c>
      <c r="CD19" s="18"/>
      <c r="CE19" s="18">
        <v>5.1875200000000001</v>
      </c>
      <c r="CF19" s="18"/>
      <c r="CG19" s="18">
        <v>5.9138000000000002</v>
      </c>
      <c r="CH19" s="18"/>
      <c r="CI19" s="18"/>
      <c r="CJ19" s="19"/>
    </row>
    <row r="20" spans="5:88" x14ac:dyDescent="0.25">
      <c r="E20">
        <v>4.7436600000000002</v>
      </c>
      <c r="G20">
        <v>5.0835299999999997</v>
      </c>
      <c r="I20">
        <v>4.9344099999999997</v>
      </c>
      <c r="K20">
        <v>5.0360500000000004</v>
      </c>
      <c r="O20">
        <v>5.8461299999999996</v>
      </c>
      <c r="Q20">
        <v>5.5169300000000003</v>
      </c>
      <c r="S20">
        <v>5.9909999999999997</v>
      </c>
      <c r="U20">
        <v>6.5899700000000001</v>
      </c>
      <c r="AE20" s="17"/>
      <c r="AF20" s="18" t="s">
        <v>135</v>
      </c>
      <c r="AG20" s="18" t="s">
        <v>164</v>
      </c>
      <c r="AH20" s="18" t="s">
        <v>165</v>
      </c>
      <c r="AI20" s="18" t="s">
        <v>166</v>
      </c>
      <c r="AJ20" s="18" t="s">
        <v>139</v>
      </c>
      <c r="AK20" s="18" t="s">
        <v>167</v>
      </c>
      <c r="AL20" s="18" t="s">
        <v>168</v>
      </c>
      <c r="AM20" s="18" t="s">
        <v>166</v>
      </c>
      <c r="AN20" s="18" t="s">
        <v>142</v>
      </c>
      <c r="AO20" s="18">
        <v>6.3</v>
      </c>
      <c r="AP20" s="18" t="s">
        <v>143</v>
      </c>
      <c r="AQ20" s="18">
        <v>5.4109800000000003</v>
      </c>
      <c r="AR20" s="19" t="s">
        <v>18</v>
      </c>
      <c r="AT20" s="17"/>
      <c r="AU20" s="18"/>
      <c r="AV20" s="18">
        <v>4.7436600000000002</v>
      </c>
      <c r="AW20" s="18"/>
      <c r="AX20" s="18">
        <v>5.0835299999999997</v>
      </c>
      <c r="AY20" s="18"/>
      <c r="AZ20" s="18">
        <v>4.9344099999999997</v>
      </c>
      <c r="BA20" s="18"/>
      <c r="BB20" s="18">
        <v>5.0360500000000004</v>
      </c>
      <c r="BC20" s="18"/>
      <c r="BD20" s="18"/>
      <c r="BE20" s="18"/>
      <c r="BF20" s="18">
        <v>5.8461299999999996</v>
      </c>
      <c r="BG20" s="18"/>
      <c r="BH20" s="18">
        <v>5.5169300000000003</v>
      </c>
      <c r="BI20" s="18"/>
      <c r="BJ20" s="18">
        <v>5.9909999999999997</v>
      </c>
      <c r="BK20" s="18"/>
      <c r="BL20" s="18">
        <v>6.5899700000000001</v>
      </c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>
        <v>6.0003500000000001</v>
      </c>
      <c r="BX20" s="18"/>
      <c r="BY20" s="18">
        <v>5.6169399999999996</v>
      </c>
      <c r="BZ20" s="18"/>
      <c r="CA20" s="18">
        <v>7.0129200000000003</v>
      </c>
      <c r="CB20" s="18"/>
      <c r="CC20" s="18">
        <v>5.2053799999999999</v>
      </c>
      <c r="CD20" s="18"/>
      <c r="CE20" s="18">
        <v>5.1875200000000001</v>
      </c>
      <c r="CF20" s="18"/>
      <c r="CG20" s="18">
        <v>5.9138099999999998</v>
      </c>
      <c r="CH20" s="18"/>
      <c r="CI20" s="18"/>
      <c r="CJ20" s="19"/>
    </row>
    <row r="21" spans="5:88" x14ac:dyDescent="0.25">
      <c r="E21">
        <v>4.7519299999999998</v>
      </c>
      <c r="G21">
        <v>5.0835299999999997</v>
      </c>
      <c r="I21">
        <v>4.9434699999999996</v>
      </c>
      <c r="K21">
        <v>5.0592199999999998</v>
      </c>
      <c r="O21">
        <v>5.8733500000000003</v>
      </c>
      <c r="Q21">
        <v>5.5588199999999999</v>
      </c>
      <c r="S21">
        <v>6.0718100000000002</v>
      </c>
      <c r="U21">
        <v>6.16812</v>
      </c>
      <c r="AE21" s="17"/>
      <c r="AF21" s="18" t="s">
        <v>135</v>
      </c>
      <c r="AG21" s="18" t="s">
        <v>167</v>
      </c>
      <c r="AH21" s="18" t="s">
        <v>168</v>
      </c>
      <c r="AI21" s="18" t="s">
        <v>166</v>
      </c>
      <c r="AJ21" s="18" t="s">
        <v>139</v>
      </c>
      <c r="AK21" s="18" t="s">
        <v>169</v>
      </c>
      <c r="AL21" s="18" t="s">
        <v>170</v>
      </c>
      <c r="AM21" s="18" t="s">
        <v>166</v>
      </c>
      <c r="AN21" s="18" t="s">
        <v>142</v>
      </c>
      <c r="AO21" s="18">
        <v>3.8</v>
      </c>
      <c r="AP21" s="18" t="s">
        <v>143</v>
      </c>
      <c r="AQ21" s="18">
        <v>3.2513299999999998</v>
      </c>
      <c r="AR21" s="19" t="s">
        <v>18</v>
      </c>
      <c r="AT21" s="17"/>
      <c r="AU21" s="18"/>
      <c r="AV21" s="18">
        <v>4.7519299999999998</v>
      </c>
      <c r="AW21" s="18"/>
      <c r="AX21" s="18">
        <v>5.0835299999999997</v>
      </c>
      <c r="AY21" s="18"/>
      <c r="AZ21" s="18">
        <v>4.9434699999999996</v>
      </c>
      <c r="BA21" s="18"/>
      <c r="BB21" s="18">
        <v>5.0592199999999998</v>
      </c>
      <c r="BC21" s="18"/>
      <c r="BD21" s="18"/>
      <c r="BE21" s="18"/>
      <c r="BF21" s="18">
        <v>5.8733500000000003</v>
      </c>
      <c r="BG21" s="18"/>
      <c r="BH21" s="18">
        <v>5.5588199999999999</v>
      </c>
      <c r="BI21" s="18"/>
      <c r="BJ21" s="18">
        <v>6.0718100000000002</v>
      </c>
      <c r="BK21" s="18"/>
      <c r="BL21" s="18">
        <v>6.16812</v>
      </c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>
        <v>6.0003500000000001</v>
      </c>
      <c r="BX21" s="18"/>
      <c r="BY21" s="18">
        <v>5.6169399999999996</v>
      </c>
      <c r="BZ21" s="18"/>
      <c r="CA21" s="18">
        <v>7.1107500000000003</v>
      </c>
      <c r="CB21" s="18"/>
      <c r="CC21" s="18">
        <v>5.2585800000000003</v>
      </c>
      <c r="CD21" s="18"/>
      <c r="CE21" s="18">
        <v>5.2053799999999999</v>
      </c>
      <c r="CF21" s="18"/>
      <c r="CG21" s="18">
        <v>5.9848699999999999</v>
      </c>
      <c r="CH21" s="18"/>
      <c r="CI21" s="18"/>
      <c r="CJ21" s="19"/>
    </row>
    <row r="22" spans="5:88" x14ac:dyDescent="0.25">
      <c r="E22">
        <v>4.75753</v>
      </c>
      <c r="G22">
        <v>5.0933299999999999</v>
      </c>
      <c r="I22">
        <v>5.0075900000000004</v>
      </c>
      <c r="K22">
        <v>5.0592199999999998</v>
      </c>
      <c r="O22">
        <v>5.9004500000000002</v>
      </c>
      <c r="Q22">
        <v>5.5588199999999999</v>
      </c>
      <c r="S22">
        <v>6.1760299999999999</v>
      </c>
      <c r="U22">
        <v>7.9435599999999997</v>
      </c>
      <c r="AE22" s="17"/>
      <c r="AF22" s="18" t="s">
        <v>135</v>
      </c>
      <c r="AG22" s="18" t="s">
        <v>169</v>
      </c>
      <c r="AH22" s="18" t="s">
        <v>170</v>
      </c>
      <c r="AI22" s="18" t="s">
        <v>166</v>
      </c>
      <c r="AJ22" s="18" t="s">
        <v>139</v>
      </c>
      <c r="AK22" s="18" t="s">
        <v>171</v>
      </c>
      <c r="AL22" s="18" t="s">
        <v>172</v>
      </c>
      <c r="AM22" s="18" t="s">
        <v>166</v>
      </c>
      <c r="AN22" s="18" t="s">
        <v>142</v>
      </c>
      <c r="AO22" s="18">
        <v>5.9</v>
      </c>
      <c r="AP22" s="18" t="s">
        <v>143</v>
      </c>
      <c r="AQ22" s="18">
        <v>5.1234500000000001</v>
      </c>
      <c r="AR22" s="19" t="s">
        <v>18</v>
      </c>
      <c r="AT22" s="17"/>
      <c r="AU22" s="18"/>
      <c r="AV22" s="18">
        <v>4.75753</v>
      </c>
      <c r="AW22" s="18"/>
      <c r="AX22" s="18">
        <v>5.0933299999999999</v>
      </c>
      <c r="AY22" s="18"/>
      <c r="AZ22" s="18">
        <v>5.0075900000000004</v>
      </c>
      <c r="BA22" s="18"/>
      <c r="BB22" s="18">
        <v>5.0592199999999998</v>
      </c>
      <c r="BC22" s="18"/>
      <c r="BD22" s="18"/>
      <c r="BE22" s="18"/>
      <c r="BF22" s="18">
        <v>5.9004500000000002</v>
      </c>
      <c r="BG22" s="18"/>
      <c r="BH22" s="18">
        <v>5.5588199999999999</v>
      </c>
      <c r="BI22" s="18"/>
      <c r="BJ22" s="18">
        <v>6.1760299999999999</v>
      </c>
      <c r="BK22" s="18"/>
      <c r="BL22" s="18">
        <v>7.9435599999999997</v>
      </c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>
        <v>6.0924300000000002</v>
      </c>
      <c r="BX22" s="18"/>
      <c r="BY22" s="18">
        <v>5.7475899999999998</v>
      </c>
      <c r="BZ22" s="18"/>
      <c r="CA22" s="18">
        <v>7.3109200000000003</v>
      </c>
      <c r="CB22" s="18"/>
      <c r="CC22" s="18">
        <v>5.2585800000000003</v>
      </c>
      <c r="CD22" s="18"/>
      <c r="CE22" s="18">
        <v>5.2409100000000004</v>
      </c>
      <c r="CF22" s="18"/>
      <c r="CG22" s="18">
        <v>5.99688</v>
      </c>
      <c r="CH22" s="18"/>
      <c r="CI22" s="18"/>
      <c r="CJ22" s="19"/>
    </row>
    <row r="23" spans="5:88" x14ac:dyDescent="0.25">
      <c r="E23">
        <v>4.7631300000000003</v>
      </c>
      <c r="G23">
        <v>5.09626</v>
      </c>
      <c r="I23">
        <v>5.01769</v>
      </c>
      <c r="K23">
        <v>5.1089200000000003</v>
      </c>
      <c r="O23">
        <v>6.02088</v>
      </c>
      <c r="Q23">
        <v>5.6375599999999997</v>
      </c>
      <c r="S23">
        <v>6.1932200000000002</v>
      </c>
      <c r="U23">
        <v>8.2304200000000005</v>
      </c>
      <c r="AE23" s="17"/>
      <c r="AF23" s="18" t="s">
        <v>135</v>
      </c>
      <c r="AG23" s="18" t="s">
        <v>171</v>
      </c>
      <c r="AH23" s="18" t="s">
        <v>172</v>
      </c>
      <c r="AI23" s="18" t="s">
        <v>166</v>
      </c>
      <c r="AJ23" s="18" t="s">
        <v>139</v>
      </c>
      <c r="AK23" s="18" t="s">
        <v>173</v>
      </c>
      <c r="AL23" s="18" t="s">
        <v>174</v>
      </c>
      <c r="AM23" s="18" t="s">
        <v>166</v>
      </c>
      <c r="AN23" s="18" t="s">
        <v>142</v>
      </c>
      <c r="AO23" s="18">
        <v>6.2</v>
      </c>
      <c r="AP23" s="18" t="s">
        <v>143</v>
      </c>
      <c r="AQ23" s="18">
        <v>5.3668500000000003</v>
      </c>
      <c r="AR23" s="19" t="s">
        <v>18</v>
      </c>
      <c r="AT23" s="17"/>
      <c r="AU23" s="18"/>
      <c r="AV23" s="18">
        <v>4.7631300000000003</v>
      </c>
      <c r="AW23" s="18"/>
      <c r="AX23" s="18">
        <v>5.09626</v>
      </c>
      <c r="AY23" s="18"/>
      <c r="AZ23" s="18">
        <v>5.01769</v>
      </c>
      <c r="BA23" s="18"/>
      <c r="BB23" s="18">
        <v>5.1089200000000003</v>
      </c>
      <c r="BC23" s="18"/>
      <c r="BD23" s="18"/>
      <c r="BE23" s="18"/>
      <c r="BF23" s="18">
        <v>6.02088</v>
      </c>
      <c r="BG23" s="18"/>
      <c r="BH23" s="18">
        <v>5.6375599999999997</v>
      </c>
      <c r="BI23" s="18"/>
      <c r="BJ23" s="18">
        <v>6.1932200000000002</v>
      </c>
      <c r="BK23" s="18"/>
      <c r="BL23" s="18">
        <v>8.2304200000000005</v>
      </c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>
        <v>6.1228199999999999</v>
      </c>
      <c r="BX23" s="18"/>
      <c r="BY23" s="18">
        <v>5.7797900000000002</v>
      </c>
      <c r="BZ23" s="18"/>
      <c r="CA23" s="18">
        <v>7.3235999999999999</v>
      </c>
      <c r="CB23" s="18"/>
      <c r="CC23" s="18">
        <v>5.2585800000000003</v>
      </c>
      <c r="CD23" s="18"/>
      <c r="CE23" s="18">
        <v>5.2409100000000004</v>
      </c>
      <c r="CF23" s="18"/>
      <c r="CG23" s="18">
        <v>6.04657</v>
      </c>
      <c r="CH23" s="18"/>
      <c r="CI23" s="18"/>
      <c r="CJ23" s="19"/>
    </row>
    <row r="24" spans="5:88" x14ac:dyDescent="0.25">
      <c r="E24">
        <v>4.7635899999999998</v>
      </c>
      <c r="G24">
        <v>5.10311</v>
      </c>
      <c r="I24">
        <v>5.03376</v>
      </c>
      <c r="K24">
        <v>5.1508399999999996</v>
      </c>
      <c r="O24">
        <v>6.0736400000000001</v>
      </c>
      <c r="Q24">
        <v>5.6898999999999997</v>
      </c>
      <c r="S24">
        <v>6.20608</v>
      </c>
      <c r="U24">
        <v>8.5511400000000002</v>
      </c>
      <c r="AE24" s="17"/>
      <c r="AF24" s="18" t="s">
        <v>135</v>
      </c>
      <c r="AG24" s="18" t="s">
        <v>173</v>
      </c>
      <c r="AH24" s="18" t="s">
        <v>174</v>
      </c>
      <c r="AI24" s="18" t="s">
        <v>166</v>
      </c>
      <c r="AJ24" s="18" t="s">
        <v>139</v>
      </c>
      <c r="AK24" s="18" t="s">
        <v>175</v>
      </c>
      <c r="AL24" s="18" t="s">
        <v>176</v>
      </c>
      <c r="AM24" s="18" t="s">
        <v>166</v>
      </c>
      <c r="AN24" s="18" t="s">
        <v>142</v>
      </c>
      <c r="AO24" s="18">
        <v>3.6</v>
      </c>
      <c r="AP24" s="18" t="s">
        <v>143</v>
      </c>
      <c r="AQ24" s="18">
        <v>3.0680999999999998</v>
      </c>
      <c r="AR24" s="19" t="s">
        <v>18</v>
      </c>
      <c r="AT24" s="17"/>
      <c r="AU24" s="18"/>
      <c r="AV24" s="18">
        <v>4.7635899999999998</v>
      </c>
      <c r="AW24" s="18"/>
      <c r="AX24" s="18">
        <v>5.10311</v>
      </c>
      <c r="AY24" s="18"/>
      <c r="AZ24" s="18">
        <v>5.03376</v>
      </c>
      <c r="BA24" s="18"/>
      <c r="BB24" s="18">
        <v>5.1508399999999996</v>
      </c>
      <c r="BC24" s="18"/>
      <c r="BD24" s="18"/>
      <c r="BE24" s="18"/>
      <c r="BF24" s="18">
        <v>6.0736400000000001</v>
      </c>
      <c r="BG24" s="18"/>
      <c r="BH24" s="18">
        <v>5.6898999999999997</v>
      </c>
      <c r="BI24" s="18"/>
      <c r="BJ24" s="18">
        <v>6.20608</v>
      </c>
      <c r="BK24" s="18"/>
      <c r="BL24" s="18">
        <v>8.5511400000000002</v>
      </c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>
        <v>6.16812</v>
      </c>
      <c r="BX24" s="18"/>
      <c r="BY24" s="18">
        <v>5.79582</v>
      </c>
      <c r="BZ24" s="18"/>
      <c r="CA24" s="18">
        <v>7.36151</v>
      </c>
      <c r="CB24" s="18"/>
      <c r="CC24" s="18">
        <v>5.2585800000000003</v>
      </c>
      <c r="CD24" s="18"/>
      <c r="CE24" s="18">
        <v>5.2409100000000004</v>
      </c>
      <c r="CF24" s="18"/>
      <c r="CG24" s="18">
        <v>6.0584899999999999</v>
      </c>
      <c r="CH24" s="18"/>
      <c r="CI24" s="18"/>
      <c r="CJ24" s="19"/>
    </row>
    <row r="25" spans="5:88" x14ac:dyDescent="0.25">
      <c r="E25">
        <v>4.7668299999999997</v>
      </c>
      <c r="G25">
        <v>5.1148199999999999</v>
      </c>
      <c r="I25">
        <v>5.0371899999999998</v>
      </c>
      <c r="K25">
        <v>5.1762699999999997</v>
      </c>
      <c r="O25">
        <v>6.1906999999999996</v>
      </c>
      <c r="Q25">
        <v>5.7878100000000003</v>
      </c>
      <c r="S25">
        <v>6.2388300000000001</v>
      </c>
      <c r="U25">
        <v>7.1699400000000004</v>
      </c>
      <c r="AE25" s="17"/>
      <c r="AF25" s="18" t="s">
        <v>135</v>
      </c>
      <c r="AG25" s="18" t="s">
        <v>177</v>
      </c>
      <c r="AH25" s="18" t="s">
        <v>176</v>
      </c>
      <c r="AI25" s="18" t="s">
        <v>166</v>
      </c>
      <c r="AJ25" s="18" t="s">
        <v>139</v>
      </c>
      <c r="AK25" s="18" t="s">
        <v>178</v>
      </c>
      <c r="AL25" s="18" t="s">
        <v>179</v>
      </c>
      <c r="AM25" s="18" t="s">
        <v>166</v>
      </c>
      <c r="AN25" s="18" t="s">
        <v>142</v>
      </c>
      <c r="AO25" s="18">
        <v>5.9</v>
      </c>
      <c r="AP25" s="18" t="s">
        <v>143</v>
      </c>
      <c r="AQ25" s="18">
        <v>5.0680300000000003</v>
      </c>
      <c r="AR25" s="19" t="s">
        <v>18</v>
      </c>
      <c r="AT25" s="17"/>
      <c r="AU25" s="18"/>
      <c r="AV25" s="18">
        <v>4.7668299999999997</v>
      </c>
      <c r="AW25" s="18"/>
      <c r="AX25" s="18">
        <v>5.1148199999999999</v>
      </c>
      <c r="AY25" s="18"/>
      <c r="AZ25" s="18">
        <v>5.0371899999999998</v>
      </c>
      <c r="BA25" s="18"/>
      <c r="BB25" s="18">
        <v>5.1762699999999997</v>
      </c>
      <c r="BC25" s="18"/>
      <c r="BD25" s="18"/>
      <c r="BE25" s="18"/>
      <c r="BF25" s="18">
        <v>6.1906999999999996</v>
      </c>
      <c r="BG25" s="18"/>
      <c r="BH25" s="18">
        <v>5.7878100000000003</v>
      </c>
      <c r="BI25" s="18"/>
      <c r="BJ25" s="18">
        <v>6.2388300000000001</v>
      </c>
      <c r="BK25" s="18"/>
      <c r="BL25" s="18">
        <v>7.1699400000000004</v>
      </c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>
        <v>6.16812</v>
      </c>
      <c r="BX25" s="18"/>
      <c r="BY25" s="18">
        <v>5.8595100000000002</v>
      </c>
      <c r="BZ25" s="18"/>
      <c r="CA25" s="18">
        <v>7.4117600000000001</v>
      </c>
      <c r="CB25" s="18"/>
      <c r="CC25" s="18">
        <v>5.2585800000000003</v>
      </c>
      <c r="CD25" s="18"/>
      <c r="CE25" s="18">
        <v>5.2585800000000003</v>
      </c>
      <c r="CF25" s="18"/>
      <c r="CG25" s="18">
        <v>6.0924300000000002</v>
      </c>
      <c r="CH25" s="18"/>
      <c r="CI25" s="18"/>
      <c r="CJ25" s="19"/>
    </row>
    <row r="26" spans="5:88" x14ac:dyDescent="0.25">
      <c r="E26">
        <v>4.7938400000000003</v>
      </c>
      <c r="G26">
        <v>5.1217600000000001</v>
      </c>
      <c r="I26">
        <v>5.0975900000000003</v>
      </c>
      <c r="K26">
        <v>5.1762800000000002</v>
      </c>
      <c r="O26">
        <v>6.2547899999999998</v>
      </c>
      <c r="Q26">
        <v>5.79582</v>
      </c>
      <c r="S26">
        <v>6.2388300000000001</v>
      </c>
      <c r="U26">
        <v>5.6169399999999996</v>
      </c>
      <c r="AE26" s="17"/>
      <c r="AF26" s="18" t="s">
        <v>135</v>
      </c>
      <c r="AG26" s="18" t="s">
        <v>178</v>
      </c>
      <c r="AH26" s="18" t="s">
        <v>179</v>
      </c>
      <c r="AI26" s="18" t="s">
        <v>166</v>
      </c>
      <c r="AJ26" s="18" t="s">
        <v>139</v>
      </c>
      <c r="AK26" s="18" t="s">
        <v>180</v>
      </c>
      <c r="AL26" s="18" t="s">
        <v>181</v>
      </c>
      <c r="AM26" s="18" t="s">
        <v>166</v>
      </c>
      <c r="AN26" s="18" t="s">
        <v>142</v>
      </c>
      <c r="AO26" s="18">
        <v>5.8</v>
      </c>
      <c r="AP26" s="18" t="s">
        <v>143</v>
      </c>
      <c r="AQ26" s="18">
        <v>4.9972899999999996</v>
      </c>
      <c r="AR26" s="19" t="s">
        <v>18</v>
      </c>
      <c r="AT26" s="17"/>
      <c r="AU26" s="18"/>
      <c r="AV26" s="18">
        <v>4.7938400000000003</v>
      </c>
      <c r="AW26" s="18"/>
      <c r="AX26" s="18">
        <v>5.1217600000000001</v>
      </c>
      <c r="AY26" s="18"/>
      <c r="AZ26" s="18">
        <v>5.0975900000000003</v>
      </c>
      <c r="BA26" s="18"/>
      <c r="BB26" s="18">
        <v>5.1762800000000002</v>
      </c>
      <c r="BC26" s="18"/>
      <c r="BD26" s="18"/>
      <c r="BE26" s="18"/>
      <c r="BF26" s="18">
        <v>6.2547899999999998</v>
      </c>
      <c r="BG26" s="18"/>
      <c r="BH26" s="18">
        <v>5.79582</v>
      </c>
      <c r="BI26" s="18"/>
      <c r="BJ26" s="18">
        <v>6.2388300000000001</v>
      </c>
      <c r="BK26" s="18"/>
      <c r="BL26" s="18">
        <v>5.6169399999999996</v>
      </c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>
        <v>6.16812</v>
      </c>
      <c r="BX26" s="18"/>
      <c r="BY26" s="18">
        <v>5.8595100000000002</v>
      </c>
      <c r="BZ26" s="18"/>
      <c r="CA26" s="18">
        <v>7.4117600000000001</v>
      </c>
      <c r="CB26" s="18"/>
      <c r="CC26" s="18">
        <v>5.3979100000000004</v>
      </c>
      <c r="CD26" s="18"/>
      <c r="CE26" s="18">
        <v>5.2585800000000003</v>
      </c>
      <c r="CF26" s="18"/>
      <c r="CG26" s="18">
        <v>6.1463599999999996</v>
      </c>
      <c r="CH26" s="18"/>
      <c r="CI26" s="18"/>
      <c r="CJ26" s="19"/>
    </row>
    <row r="27" spans="5:88" x14ac:dyDescent="0.25">
      <c r="E27">
        <v>4.8112399999999997</v>
      </c>
      <c r="G27">
        <v>5.1372900000000001</v>
      </c>
      <c r="I27">
        <v>5.0975900000000003</v>
      </c>
      <c r="K27">
        <v>5.1863099999999998</v>
      </c>
      <c r="O27">
        <v>6.3055899999999996</v>
      </c>
      <c r="Q27">
        <v>5.79582</v>
      </c>
      <c r="S27">
        <v>6.2675299999999998</v>
      </c>
      <c r="U27">
        <v>8.5836299999999994</v>
      </c>
      <c r="AE27" s="17"/>
      <c r="AF27" s="18" t="s">
        <v>135</v>
      </c>
      <c r="AG27" s="18" t="s">
        <v>180</v>
      </c>
      <c r="AH27" s="18" t="s">
        <v>181</v>
      </c>
      <c r="AI27" s="18" t="s">
        <v>166</v>
      </c>
      <c r="AJ27" s="18" t="s">
        <v>139</v>
      </c>
      <c r="AK27" s="18" t="s">
        <v>182</v>
      </c>
      <c r="AL27" s="18" t="s">
        <v>183</v>
      </c>
      <c r="AM27" s="18" t="s">
        <v>166</v>
      </c>
      <c r="AN27" s="18" t="s">
        <v>142</v>
      </c>
      <c r="AO27" s="18">
        <v>5.5</v>
      </c>
      <c r="AP27" s="18" t="s">
        <v>143</v>
      </c>
      <c r="AQ27" s="18">
        <v>4.7661800000000003</v>
      </c>
      <c r="AR27" s="19" t="s">
        <v>18</v>
      </c>
      <c r="AT27" s="17"/>
      <c r="AU27" s="18"/>
      <c r="AV27" s="18">
        <v>4.8112399999999997</v>
      </c>
      <c r="AW27" s="18"/>
      <c r="AX27" s="18">
        <v>5.1372900000000001</v>
      </c>
      <c r="AY27" s="18"/>
      <c r="AZ27" s="18">
        <v>5.0975900000000003</v>
      </c>
      <c r="BA27" s="18"/>
      <c r="BB27" s="18">
        <v>5.1863099999999998</v>
      </c>
      <c r="BC27" s="18"/>
      <c r="BD27" s="18"/>
      <c r="BE27" s="18"/>
      <c r="BF27" s="18">
        <v>6.3055899999999996</v>
      </c>
      <c r="BG27" s="18"/>
      <c r="BH27" s="18">
        <v>5.79582</v>
      </c>
      <c r="BI27" s="18"/>
      <c r="BJ27" s="18">
        <v>6.2675299999999998</v>
      </c>
      <c r="BK27" s="18"/>
      <c r="BL27" s="18">
        <v>8.5836299999999994</v>
      </c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>
        <v>6.16812</v>
      </c>
      <c r="BX27" s="18"/>
      <c r="BY27" s="18">
        <v>5.9848699999999999</v>
      </c>
      <c r="BZ27" s="18"/>
      <c r="CA27" s="18">
        <v>7.5236000000000001</v>
      </c>
      <c r="CB27" s="18"/>
      <c r="CC27" s="18">
        <v>5.4492399999999996</v>
      </c>
      <c r="CD27" s="18"/>
      <c r="CE27" s="18">
        <v>5.2585800000000003</v>
      </c>
      <c r="CF27" s="18"/>
      <c r="CG27" s="18">
        <v>6.16812</v>
      </c>
      <c r="CH27" s="18"/>
      <c r="CI27" s="18"/>
      <c r="CJ27" s="19"/>
    </row>
    <row r="28" spans="5:88" x14ac:dyDescent="0.25">
      <c r="E28">
        <v>4.8460999999999999</v>
      </c>
      <c r="G28">
        <v>5.1536499999999998</v>
      </c>
      <c r="I28">
        <v>5.1088800000000001</v>
      </c>
      <c r="K28">
        <v>5.1910400000000001</v>
      </c>
      <c r="O28">
        <v>6.3465699999999998</v>
      </c>
      <c r="Q28">
        <v>5.8158000000000003</v>
      </c>
      <c r="S28">
        <v>6.40144</v>
      </c>
      <c r="U28">
        <v>6.4043000000000001</v>
      </c>
      <c r="AE28" s="17"/>
      <c r="AF28" s="18" t="s">
        <v>135</v>
      </c>
      <c r="AG28" s="18" t="s">
        <v>182</v>
      </c>
      <c r="AH28" s="18" t="s">
        <v>183</v>
      </c>
      <c r="AI28" s="18" t="s">
        <v>166</v>
      </c>
      <c r="AJ28" s="18" t="s">
        <v>139</v>
      </c>
      <c r="AK28" s="18" t="s">
        <v>184</v>
      </c>
      <c r="AL28" s="18" t="s">
        <v>185</v>
      </c>
      <c r="AM28" s="18" t="s">
        <v>166</v>
      </c>
      <c r="AN28" s="18" t="s">
        <v>142</v>
      </c>
      <c r="AO28" s="18">
        <v>5.6</v>
      </c>
      <c r="AP28" s="18" t="s">
        <v>143</v>
      </c>
      <c r="AQ28" s="18">
        <v>4.8280200000000004</v>
      </c>
      <c r="AR28" s="19" t="s">
        <v>18</v>
      </c>
      <c r="AT28" s="17"/>
      <c r="AU28" s="18"/>
      <c r="AV28" s="18">
        <v>4.8460999999999999</v>
      </c>
      <c r="AW28" s="18"/>
      <c r="AX28" s="18">
        <v>5.1536499999999998</v>
      </c>
      <c r="AY28" s="18"/>
      <c r="AZ28" s="18">
        <v>5.1088800000000001</v>
      </c>
      <c r="BA28" s="18"/>
      <c r="BB28" s="18">
        <v>5.1910400000000001</v>
      </c>
      <c r="BC28" s="18"/>
      <c r="BD28" s="18"/>
      <c r="BE28" s="18"/>
      <c r="BF28" s="18">
        <v>6.3465699999999998</v>
      </c>
      <c r="BG28" s="18"/>
      <c r="BH28" s="18">
        <v>5.8158000000000003</v>
      </c>
      <c r="BI28" s="18"/>
      <c r="BJ28" s="18">
        <v>6.40144</v>
      </c>
      <c r="BK28" s="18"/>
      <c r="BL28" s="18">
        <v>6.4043000000000001</v>
      </c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>
        <v>6.16812</v>
      </c>
      <c r="BX28" s="18"/>
      <c r="BY28" s="18">
        <v>6.0003500000000001</v>
      </c>
      <c r="BZ28" s="18"/>
      <c r="CA28" s="18">
        <v>7.5236000000000001</v>
      </c>
      <c r="CB28" s="18"/>
      <c r="CC28" s="18">
        <v>5.4831899999999996</v>
      </c>
      <c r="CD28" s="18"/>
      <c r="CE28" s="18">
        <v>5.2957099999999997</v>
      </c>
      <c r="CF28" s="18"/>
      <c r="CG28" s="18">
        <v>6.1865300000000003</v>
      </c>
      <c r="CH28" s="18"/>
      <c r="CI28" s="18"/>
      <c r="CJ28" s="19"/>
    </row>
    <row r="29" spans="5:88" x14ac:dyDescent="0.25">
      <c r="E29">
        <v>4.8691599999999999</v>
      </c>
      <c r="G29">
        <v>5.1802700000000002</v>
      </c>
      <c r="I29">
        <v>5.1230200000000004</v>
      </c>
      <c r="K29">
        <v>5.2339500000000001</v>
      </c>
      <c r="O29">
        <v>6.3935199999999996</v>
      </c>
      <c r="Q29">
        <v>5.8317300000000003</v>
      </c>
      <c r="S29">
        <v>6.4125399999999999</v>
      </c>
      <c r="U29">
        <v>7.6337999999999999</v>
      </c>
      <c r="AE29" s="17"/>
      <c r="AF29" s="18" t="s">
        <v>135</v>
      </c>
      <c r="AG29" s="18" t="s">
        <v>184</v>
      </c>
      <c r="AH29" s="18" t="s">
        <v>185</v>
      </c>
      <c r="AI29" s="18" t="s">
        <v>166</v>
      </c>
      <c r="AJ29" s="18" t="s">
        <v>139</v>
      </c>
      <c r="AK29" s="18" t="s">
        <v>160</v>
      </c>
      <c r="AL29" s="18" t="s">
        <v>186</v>
      </c>
      <c r="AM29" s="18" t="s">
        <v>166</v>
      </c>
      <c r="AN29" s="18" t="s">
        <v>142</v>
      </c>
      <c r="AO29" s="18">
        <v>4.8</v>
      </c>
      <c r="AP29" s="18" t="s">
        <v>143</v>
      </c>
      <c r="AQ29" s="18">
        <v>4.1642999999999999</v>
      </c>
      <c r="AR29" s="19" t="s">
        <v>18</v>
      </c>
      <c r="AT29" s="17"/>
      <c r="AU29" s="18"/>
      <c r="AV29" s="18">
        <v>4.8691599999999999</v>
      </c>
      <c r="AW29" s="18"/>
      <c r="AX29" s="18">
        <v>5.1802700000000002</v>
      </c>
      <c r="AY29" s="18"/>
      <c r="AZ29" s="18">
        <v>5.1230200000000004</v>
      </c>
      <c r="BA29" s="18"/>
      <c r="BB29" s="18">
        <v>5.2339500000000001</v>
      </c>
      <c r="BC29" s="18"/>
      <c r="BD29" s="18"/>
      <c r="BE29" s="18"/>
      <c r="BF29" s="18">
        <v>6.3935199999999996</v>
      </c>
      <c r="BG29" s="18"/>
      <c r="BH29" s="18">
        <v>5.8317300000000003</v>
      </c>
      <c r="BI29" s="18"/>
      <c r="BJ29" s="18">
        <v>6.4125399999999999</v>
      </c>
      <c r="BK29" s="18"/>
      <c r="BL29" s="18">
        <v>7.6337999999999999</v>
      </c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>
        <v>6.16812</v>
      </c>
      <c r="BX29" s="18"/>
      <c r="BY29" s="18">
        <v>6.1228199999999999</v>
      </c>
      <c r="BZ29" s="18"/>
      <c r="CA29" s="18">
        <v>7.6216299999999997</v>
      </c>
      <c r="CB29" s="18"/>
      <c r="CC29" s="18">
        <v>5.4831899999999996</v>
      </c>
      <c r="CD29" s="18"/>
      <c r="CE29" s="18">
        <v>5.3287000000000004</v>
      </c>
      <c r="CF29" s="18"/>
      <c r="CG29" s="18">
        <v>6.2130900000000002</v>
      </c>
      <c r="CH29" s="18"/>
      <c r="CI29" s="18"/>
      <c r="CJ29" s="19"/>
    </row>
    <row r="30" spans="5:88" x14ac:dyDescent="0.25">
      <c r="E30">
        <v>4.8753000000000002</v>
      </c>
      <c r="G30">
        <v>5.1853699999999998</v>
      </c>
      <c r="I30">
        <v>5.1432700000000002</v>
      </c>
      <c r="K30">
        <v>5.2339500000000001</v>
      </c>
      <c r="O30">
        <v>6.4414999999999996</v>
      </c>
      <c r="Q30">
        <v>5.8515899999999998</v>
      </c>
      <c r="S30">
        <v>6.4308399999999999</v>
      </c>
      <c r="U30">
        <v>6.36069</v>
      </c>
      <c r="AE30" s="17"/>
      <c r="AF30" s="18" t="s">
        <v>135</v>
      </c>
      <c r="AG30" s="18" t="s">
        <v>160</v>
      </c>
      <c r="AH30" s="18" t="s">
        <v>186</v>
      </c>
      <c r="AI30" s="18" t="s">
        <v>166</v>
      </c>
      <c r="AJ30" s="18" t="s">
        <v>139</v>
      </c>
      <c r="AK30" s="18" t="s">
        <v>187</v>
      </c>
      <c r="AL30" s="18" t="s">
        <v>188</v>
      </c>
      <c r="AM30" s="18" t="s">
        <v>166</v>
      </c>
      <c r="AN30" s="18" t="s">
        <v>142</v>
      </c>
      <c r="AO30" s="18">
        <v>6.4</v>
      </c>
      <c r="AP30" s="18" t="s">
        <v>143</v>
      </c>
      <c r="AQ30" s="18">
        <v>5.4845600000000001</v>
      </c>
      <c r="AR30" s="19" t="s">
        <v>18</v>
      </c>
      <c r="AT30" s="17"/>
      <c r="AU30" s="18"/>
      <c r="AV30" s="18">
        <v>4.8753000000000002</v>
      </c>
      <c r="AW30" s="18"/>
      <c r="AX30" s="18">
        <v>5.1853699999999998</v>
      </c>
      <c r="AY30" s="18"/>
      <c r="AZ30" s="18">
        <v>5.1432700000000002</v>
      </c>
      <c r="BA30" s="18"/>
      <c r="BB30" s="18">
        <v>5.2339500000000001</v>
      </c>
      <c r="BC30" s="18"/>
      <c r="BD30" s="18"/>
      <c r="BE30" s="18"/>
      <c r="BF30" s="18">
        <v>6.4414999999999996</v>
      </c>
      <c r="BG30" s="18"/>
      <c r="BH30" s="18">
        <v>5.8515899999999998</v>
      </c>
      <c r="BI30" s="18"/>
      <c r="BJ30" s="18">
        <v>6.4308399999999999</v>
      </c>
      <c r="BK30" s="18"/>
      <c r="BL30" s="18">
        <v>6.36069</v>
      </c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>
        <v>6.2130900000000002</v>
      </c>
      <c r="BX30" s="18"/>
      <c r="BY30" s="18">
        <v>6.16812</v>
      </c>
      <c r="BZ30" s="18"/>
      <c r="CA30" s="18">
        <v>7.9435599999999997</v>
      </c>
      <c r="CB30" s="18"/>
      <c r="CC30" s="18">
        <v>5.6003999999999996</v>
      </c>
      <c r="CD30" s="18"/>
      <c r="CE30" s="18">
        <v>5.3979100000000004</v>
      </c>
      <c r="CF30" s="18"/>
      <c r="CG30" s="18">
        <v>6.2988</v>
      </c>
      <c r="CH30" s="18"/>
      <c r="CI30" s="18"/>
      <c r="CJ30" s="19"/>
    </row>
    <row r="31" spans="5:88" x14ac:dyDescent="0.25">
      <c r="E31">
        <v>4.8967200000000002</v>
      </c>
      <c r="G31">
        <v>5.19902</v>
      </c>
      <c r="I31">
        <v>5.2507700000000002</v>
      </c>
      <c r="K31">
        <v>5.2471899999999998</v>
      </c>
      <c r="O31">
        <v>6.4679399999999996</v>
      </c>
      <c r="Q31">
        <v>5.8792799999999996</v>
      </c>
      <c r="S31">
        <v>6.4456199999999999</v>
      </c>
      <c r="U31">
        <v>9.1284899999999993</v>
      </c>
      <c r="AE31" s="17"/>
      <c r="AF31" s="18" t="s">
        <v>135</v>
      </c>
      <c r="AG31" s="18" t="s">
        <v>187</v>
      </c>
      <c r="AH31" s="18" t="s">
        <v>188</v>
      </c>
      <c r="AI31" s="18" t="s">
        <v>166</v>
      </c>
      <c r="AJ31" s="18" t="s">
        <v>139</v>
      </c>
      <c r="AK31" s="18" t="s">
        <v>189</v>
      </c>
      <c r="AL31" s="18" t="s">
        <v>190</v>
      </c>
      <c r="AM31" s="18" t="s">
        <v>166</v>
      </c>
      <c r="AN31" s="18" t="s">
        <v>142</v>
      </c>
      <c r="AO31" s="18">
        <v>4.5</v>
      </c>
      <c r="AP31" s="18" t="s">
        <v>143</v>
      </c>
      <c r="AQ31" s="18">
        <v>3.8724099999999999</v>
      </c>
      <c r="AR31" s="19" t="s">
        <v>18</v>
      </c>
      <c r="AT31" s="17"/>
      <c r="AU31" s="18"/>
      <c r="AV31" s="18">
        <v>4.8967200000000002</v>
      </c>
      <c r="AW31" s="18"/>
      <c r="AX31" s="18">
        <v>5.19902</v>
      </c>
      <c r="AY31" s="18"/>
      <c r="AZ31" s="18">
        <v>5.2507700000000002</v>
      </c>
      <c r="BA31" s="18"/>
      <c r="BB31" s="18">
        <v>5.2471899999999998</v>
      </c>
      <c r="BC31" s="18"/>
      <c r="BD31" s="18"/>
      <c r="BE31" s="18"/>
      <c r="BF31" s="18">
        <v>6.4679399999999996</v>
      </c>
      <c r="BG31" s="18"/>
      <c r="BH31" s="18">
        <v>5.8792799999999996</v>
      </c>
      <c r="BI31" s="18"/>
      <c r="BJ31" s="18">
        <v>6.4456199999999999</v>
      </c>
      <c r="BK31" s="18"/>
      <c r="BL31" s="18">
        <v>9.1284899999999993</v>
      </c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>
        <v>6.36069</v>
      </c>
      <c r="BX31" s="18"/>
      <c r="BY31" s="18">
        <v>6.2130900000000002</v>
      </c>
      <c r="BZ31" s="18"/>
      <c r="CA31" s="18">
        <v>8.3201300000000007</v>
      </c>
      <c r="CB31" s="18"/>
      <c r="CC31" s="18">
        <v>5.6169399999999996</v>
      </c>
      <c r="CD31" s="18"/>
      <c r="CE31" s="18">
        <v>5.3979100000000004</v>
      </c>
      <c r="CF31" s="18"/>
      <c r="CG31" s="18">
        <v>6.3249000000000004</v>
      </c>
      <c r="CH31" s="18"/>
      <c r="CI31" s="18"/>
      <c r="CJ31" s="19"/>
    </row>
    <row r="32" spans="5:88" x14ac:dyDescent="0.25">
      <c r="E32">
        <v>4.9097099999999996</v>
      </c>
      <c r="G32">
        <v>5.2008299999999998</v>
      </c>
      <c r="I32">
        <v>5.2803800000000001</v>
      </c>
      <c r="K32">
        <v>5.2691499999999998</v>
      </c>
      <c r="O32">
        <v>6.5201399999999996</v>
      </c>
      <c r="Q32">
        <v>5.9420700000000002</v>
      </c>
      <c r="S32">
        <v>6.4785500000000003</v>
      </c>
      <c r="U32">
        <v>5.6003999999999996</v>
      </c>
      <c r="AE32" s="17"/>
      <c r="AF32" s="18" t="s">
        <v>135</v>
      </c>
      <c r="AG32" s="18" t="s">
        <v>189</v>
      </c>
      <c r="AH32" s="18" t="s">
        <v>190</v>
      </c>
      <c r="AI32" s="18" t="s">
        <v>166</v>
      </c>
      <c r="AJ32" s="18" t="s">
        <v>139</v>
      </c>
      <c r="AK32" s="18" t="s">
        <v>191</v>
      </c>
      <c r="AL32" s="18" t="s">
        <v>192</v>
      </c>
      <c r="AM32" s="18" t="s">
        <v>166</v>
      </c>
      <c r="AN32" s="18" t="s">
        <v>142</v>
      </c>
      <c r="AO32" s="18">
        <v>5.3</v>
      </c>
      <c r="AP32" s="18" t="s">
        <v>143</v>
      </c>
      <c r="AQ32" s="18">
        <v>4.5493600000000001</v>
      </c>
      <c r="AR32" s="19" t="s">
        <v>18</v>
      </c>
      <c r="AT32" s="17"/>
      <c r="AU32" s="18"/>
      <c r="AV32" s="18">
        <v>4.9097099999999996</v>
      </c>
      <c r="AW32" s="18"/>
      <c r="AX32" s="18">
        <v>5.2008299999999998</v>
      </c>
      <c r="AY32" s="18"/>
      <c r="AZ32" s="18">
        <v>5.2803800000000001</v>
      </c>
      <c r="BA32" s="18"/>
      <c r="BB32" s="18">
        <v>5.2691499999999998</v>
      </c>
      <c r="BC32" s="18"/>
      <c r="BD32" s="18"/>
      <c r="BE32" s="18"/>
      <c r="BF32" s="18">
        <v>6.5201399999999996</v>
      </c>
      <c r="BG32" s="18"/>
      <c r="BH32" s="18">
        <v>5.9420700000000002</v>
      </c>
      <c r="BI32" s="18"/>
      <c r="BJ32" s="18">
        <v>6.4785500000000003</v>
      </c>
      <c r="BK32" s="18"/>
      <c r="BL32" s="18">
        <v>5.6003999999999996</v>
      </c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>
        <v>6.4043000000000001</v>
      </c>
      <c r="BX32" s="18"/>
      <c r="BY32" s="18">
        <v>6.2130900000000002</v>
      </c>
      <c r="BZ32" s="18"/>
      <c r="CA32" s="18">
        <v>8.3288100000000007</v>
      </c>
      <c r="CB32" s="18"/>
      <c r="CC32" s="18">
        <v>5.6169399999999996</v>
      </c>
      <c r="CD32" s="18"/>
      <c r="CE32" s="18">
        <v>5.4188900000000002</v>
      </c>
      <c r="CF32" s="18"/>
      <c r="CG32" s="18">
        <v>6.4043000000000001</v>
      </c>
      <c r="CH32" s="18"/>
      <c r="CI32" s="18"/>
      <c r="CJ32" s="19"/>
    </row>
    <row r="33" spans="5:88" x14ac:dyDescent="0.25">
      <c r="E33">
        <v>4.9119700000000002</v>
      </c>
      <c r="G33">
        <v>5.2123200000000001</v>
      </c>
      <c r="I33">
        <v>5.2921199999999997</v>
      </c>
      <c r="K33">
        <v>5.2691600000000003</v>
      </c>
      <c r="O33">
        <v>6.5900999999999996</v>
      </c>
      <c r="Q33">
        <v>5.9451200000000002</v>
      </c>
      <c r="S33">
        <v>6.50176</v>
      </c>
      <c r="U33">
        <v>5.6169399999999996</v>
      </c>
      <c r="AE33" s="17"/>
      <c r="AF33" s="18" t="s">
        <v>135</v>
      </c>
      <c r="AG33" s="18" t="s">
        <v>191</v>
      </c>
      <c r="AH33" s="18" t="s">
        <v>192</v>
      </c>
      <c r="AI33" s="18" t="s">
        <v>166</v>
      </c>
      <c r="AJ33" s="18" t="s">
        <v>139</v>
      </c>
      <c r="AK33" s="18" t="s">
        <v>193</v>
      </c>
      <c r="AL33" s="18" t="s">
        <v>194</v>
      </c>
      <c r="AM33" s="18" t="s">
        <v>166</v>
      </c>
      <c r="AN33" s="18" t="s">
        <v>142</v>
      </c>
      <c r="AO33" s="18">
        <v>5.2</v>
      </c>
      <c r="AP33" s="18" t="s">
        <v>143</v>
      </c>
      <c r="AQ33" s="18">
        <v>4.4470700000000001</v>
      </c>
      <c r="AR33" s="19" t="s">
        <v>18</v>
      </c>
      <c r="AT33" s="17"/>
      <c r="AU33" s="18"/>
      <c r="AV33" s="18">
        <v>4.9119700000000002</v>
      </c>
      <c r="AW33" s="18"/>
      <c r="AX33" s="18">
        <v>5.2123200000000001</v>
      </c>
      <c r="AY33" s="18"/>
      <c r="AZ33" s="18">
        <v>5.2921199999999997</v>
      </c>
      <c r="BA33" s="18"/>
      <c r="BB33" s="18">
        <v>5.2691600000000003</v>
      </c>
      <c r="BC33" s="18"/>
      <c r="BD33" s="18"/>
      <c r="BE33" s="18"/>
      <c r="BF33" s="18">
        <v>6.5900999999999996</v>
      </c>
      <c r="BG33" s="18"/>
      <c r="BH33" s="18">
        <v>5.9451200000000002</v>
      </c>
      <c r="BI33" s="18"/>
      <c r="BJ33" s="18">
        <v>6.50176</v>
      </c>
      <c r="BK33" s="18"/>
      <c r="BL33" s="18">
        <v>5.6169399999999996</v>
      </c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>
        <v>6.4043000000000001</v>
      </c>
      <c r="BX33" s="18"/>
      <c r="BY33" s="18">
        <v>6.36069</v>
      </c>
      <c r="BZ33" s="18"/>
      <c r="CA33" s="18">
        <v>8.4857800000000001</v>
      </c>
      <c r="CB33" s="18"/>
      <c r="CC33" s="18">
        <v>5.6169399999999996</v>
      </c>
      <c r="CD33" s="18"/>
      <c r="CE33" s="18">
        <v>5.4189100000000003</v>
      </c>
      <c r="CF33" s="18"/>
      <c r="CG33" s="18">
        <v>6.4219600000000003</v>
      </c>
      <c r="CH33" s="18"/>
      <c r="CI33" s="18"/>
      <c r="CJ33" s="19"/>
    </row>
    <row r="34" spans="5:88" x14ac:dyDescent="0.25">
      <c r="E34">
        <v>4.9277199999999999</v>
      </c>
      <c r="G34">
        <v>5.2312900000000004</v>
      </c>
      <c r="I34">
        <v>5.2931999999999997</v>
      </c>
      <c r="K34">
        <v>5.28775</v>
      </c>
      <c r="O34">
        <v>6.6653200000000004</v>
      </c>
      <c r="Q34">
        <v>6.04657</v>
      </c>
      <c r="S34">
        <v>6.5762900000000002</v>
      </c>
      <c r="U34">
        <v>8.8811699999999991</v>
      </c>
      <c r="AE34" s="17"/>
      <c r="AF34" s="18" t="s">
        <v>135</v>
      </c>
      <c r="AG34" s="18" t="s">
        <v>193</v>
      </c>
      <c r="AH34" s="18" t="s">
        <v>194</v>
      </c>
      <c r="AI34" s="18" t="s">
        <v>166</v>
      </c>
      <c r="AJ34" s="18" t="s">
        <v>139</v>
      </c>
      <c r="AK34" s="18" t="s">
        <v>195</v>
      </c>
      <c r="AL34" s="18" t="s">
        <v>196</v>
      </c>
      <c r="AM34" s="18" t="s">
        <v>166</v>
      </c>
      <c r="AN34" s="18" t="s">
        <v>142</v>
      </c>
      <c r="AO34" s="18">
        <v>4.8</v>
      </c>
      <c r="AP34" s="18" t="s">
        <v>143</v>
      </c>
      <c r="AQ34" s="18">
        <v>4.1678600000000001</v>
      </c>
      <c r="AR34" s="19" t="s">
        <v>18</v>
      </c>
      <c r="AT34" s="17"/>
      <c r="AU34" s="18"/>
      <c r="AV34" s="18">
        <v>4.9277199999999999</v>
      </c>
      <c r="AW34" s="18"/>
      <c r="AX34" s="18">
        <v>5.2312900000000004</v>
      </c>
      <c r="AY34" s="18"/>
      <c r="AZ34" s="18">
        <v>5.2931999999999997</v>
      </c>
      <c r="BA34" s="18"/>
      <c r="BB34" s="18">
        <v>5.28775</v>
      </c>
      <c r="BC34" s="18"/>
      <c r="BD34" s="18"/>
      <c r="BE34" s="18"/>
      <c r="BF34" s="18">
        <v>6.6653200000000004</v>
      </c>
      <c r="BG34" s="18"/>
      <c r="BH34" s="18">
        <v>6.04657</v>
      </c>
      <c r="BI34" s="18"/>
      <c r="BJ34" s="18">
        <v>6.5762900000000002</v>
      </c>
      <c r="BK34" s="18"/>
      <c r="BL34" s="18">
        <v>8.8811699999999991</v>
      </c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>
        <v>6.4619999999999997</v>
      </c>
      <c r="BX34" s="18"/>
      <c r="BY34" s="18">
        <v>6.4043000000000001</v>
      </c>
      <c r="BZ34" s="18"/>
      <c r="CA34" s="18">
        <v>8.4967100000000002</v>
      </c>
      <c r="CB34" s="18"/>
      <c r="CC34" s="18">
        <v>5.7475899999999998</v>
      </c>
      <c r="CD34" s="18"/>
      <c r="CE34" s="18">
        <v>5.5169300000000003</v>
      </c>
      <c r="CF34" s="18"/>
      <c r="CG34" s="18">
        <v>6.42197</v>
      </c>
      <c r="CH34" s="18"/>
      <c r="CI34" s="18"/>
      <c r="CJ34" s="19"/>
    </row>
    <row r="35" spans="5:88" x14ac:dyDescent="0.25">
      <c r="E35">
        <v>4.9403100000000002</v>
      </c>
      <c r="G35">
        <v>5.2347000000000001</v>
      </c>
      <c r="I35">
        <v>5.3220400000000003</v>
      </c>
      <c r="K35">
        <v>5.32151</v>
      </c>
      <c r="O35">
        <v>6.7574199999999998</v>
      </c>
      <c r="Q35">
        <v>6.0585000000000004</v>
      </c>
      <c r="S35">
        <v>6.6726299999999998</v>
      </c>
      <c r="U35">
        <v>7.4117600000000001</v>
      </c>
      <c r="AE35" s="17"/>
      <c r="AF35" s="18" t="s">
        <v>135</v>
      </c>
      <c r="AG35" s="18" t="s">
        <v>195</v>
      </c>
      <c r="AH35" s="18" t="s">
        <v>196</v>
      </c>
      <c r="AI35" s="18" t="s">
        <v>166</v>
      </c>
      <c r="AJ35" s="18" t="s">
        <v>139</v>
      </c>
      <c r="AK35" s="18" t="s">
        <v>197</v>
      </c>
      <c r="AL35" s="18" t="s">
        <v>198</v>
      </c>
      <c r="AM35" s="18" t="s">
        <v>166</v>
      </c>
      <c r="AN35" s="18" t="s">
        <v>142</v>
      </c>
      <c r="AO35" s="18">
        <v>5.5</v>
      </c>
      <c r="AP35" s="18" t="s">
        <v>143</v>
      </c>
      <c r="AQ35" s="18">
        <v>4.7317499999999999</v>
      </c>
      <c r="AR35" s="19" t="s">
        <v>18</v>
      </c>
      <c r="AT35" s="17"/>
      <c r="AU35" s="18"/>
      <c r="AV35" s="18">
        <v>4.9403100000000002</v>
      </c>
      <c r="AW35" s="18"/>
      <c r="AX35" s="18">
        <v>5.2347000000000001</v>
      </c>
      <c r="AY35" s="18"/>
      <c r="AZ35" s="18">
        <v>5.3220400000000003</v>
      </c>
      <c r="BA35" s="18"/>
      <c r="BB35" s="18">
        <v>5.32151</v>
      </c>
      <c r="BC35" s="18"/>
      <c r="BD35" s="18"/>
      <c r="BE35" s="18"/>
      <c r="BF35" s="18">
        <v>6.7574199999999998</v>
      </c>
      <c r="BG35" s="18"/>
      <c r="BH35" s="18">
        <v>6.0585000000000004</v>
      </c>
      <c r="BI35" s="18"/>
      <c r="BJ35" s="18">
        <v>6.6726299999999998</v>
      </c>
      <c r="BK35" s="18"/>
      <c r="BL35" s="18">
        <v>7.4117600000000001</v>
      </c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>
        <v>6.56175</v>
      </c>
      <c r="BX35" s="18"/>
      <c r="BY35" s="18">
        <v>6.4043000000000001</v>
      </c>
      <c r="BZ35" s="18"/>
      <c r="CA35" s="18">
        <v>8.5294100000000004</v>
      </c>
      <c r="CB35" s="18"/>
      <c r="CC35" s="18">
        <v>5.8595100000000002</v>
      </c>
      <c r="CD35" s="18"/>
      <c r="CE35" s="18">
        <v>5.5169300000000003</v>
      </c>
      <c r="CF35" s="18"/>
      <c r="CG35" s="18">
        <v>6.4219999999999997</v>
      </c>
      <c r="CH35" s="18"/>
      <c r="CI35" s="18"/>
      <c r="CJ35" s="19"/>
    </row>
    <row r="36" spans="5:88" x14ac:dyDescent="0.25">
      <c r="E36">
        <v>4.9420999999999999</v>
      </c>
      <c r="G36">
        <v>5.2418899999999997</v>
      </c>
      <c r="I36">
        <v>5.3280000000000003</v>
      </c>
      <c r="K36">
        <v>5.3585399999999996</v>
      </c>
      <c r="O36">
        <v>6.7897999999999996</v>
      </c>
      <c r="Q36">
        <v>6.0657199999999998</v>
      </c>
      <c r="S36">
        <v>6.7044100000000002</v>
      </c>
      <c r="U36">
        <v>8.6159999999999997</v>
      </c>
      <c r="AE36" s="17"/>
      <c r="AF36" s="18" t="s">
        <v>135</v>
      </c>
      <c r="AG36" s="18" t="s">
        <v>197</v>
      </c>
      <c r="AH36" s="18" t="s">
        <v>198</v>
      </c>
      <c r="AI36" s="18" t="s">
        <v>166</v>
      </c>
      <c r="AJ36" s="18" t="s">
        <v>139</v>
      </c>
      <c r="AK36" s="18" t="s">
        <v>199</v>
      </c>
      <c r="AL36" s="18" t="s">
        <v>200</v>
      </c>
      <c r="AM36" s="18" t="s">
        <v>166</v>
      </c>
      <c r="AN36" s="18" t="s">
        <v>142</v>
      </c>
      <c r="AO36" s="18">
        <v>5.6</v>
      </c>
      <c r="AP36" s="18" t="s">
        <v>143</v>
      </c>
      <c r="AQ36" s="18">
        <v>4.7878499999999997</v>
      </c>
      <c r="AR36" s="19" t="s">
        <v>18</v>
      </c>
      <c r="AT36" s="17"/>
      <c r="AU36" s="18"/>
      <c r="AV36" s="18">
        <v>4.9420999999999999</v>
      </c>
      <c r="AW36" s="18"/>
      <c r="AX36" s="18">
        <v>5.2418899999999997</v>
      </c>
      <c r="AY36" s="18"/>
      <c r="AZ36" s="18">
        <v>5.3280000000000003</v>
      </c>
      <c r="BA36" s="18"/>
      <c r="BB36" s="18">
        <v>5.3585399999999996</v>
      </c>
      <c r="BC36" s="18"/>
      <c r="BD36" s="18"/>
      <c r="BE36" s="18"/>
      <c r="BF36" s="18">
        <v>6.7897999999999996</v>
      </c>
      <c r="BG36" s="18"/>
      <c r="BH36" s="18">
        <v>6.0657199999999998</v>
      </c>
      <c r="BI36" s="18"/>
      <c r="BJ36" s="18">
        <v>6.7044100000000002</v>
      </c>
      <c r="BK36" s="18"/>
      <c r="BL36" s="18">
        <v>8.6159999999999997</v>
      </c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>
        <v>6.5758799999999997</v>
      </c>
      <c r="BX36" s="18"/>
      <c r="BY36" s="18">
        <v>6.4043000000000001</v>
      </c>
      <c r="BZ36" s="18"/>
      <c r="CA36" s="18">
        <v>8.5511400000000002</v>
      </c>
      <c r="CB36" s="18"/>
      <c r="CC36" s="18">
        <v>5.8595100000000002</v>
      </c>
      <c r="CD36" s="18"/>
      <c r="CE36" s="18">
        <v>5.5169300000000003</v>
      </c>
      <c r="CF36" s="18"/>
      <c r="CG36" s="18">
        <v>6.4220100000000002</v>
      </c>
      <c r="CH36" s="18"/>
      <c r="CI36" s="18"/>
      <c r="CJ36" s="19"/>
    </row>
    <row r="37" spans="5:88" x14ac:dyDescent="0.25">
      <c r="E37">
        <v>4.94747</v>
      </c>
      <c r="G37">
        <v>5.2418899999999997</v>
      </c>
      <c r="I37">
        <v>5.3280200000000004</v>
      </c>
      <c r="K37">
        <v>5.3733300000000002</v>
      </c>
      <c r="O37">
        <v>6.8715400000000004</v>
      </c>
      <c r="Q37">
        <v>6.0924300000000002</v>
      </c>
      <c r="S37">
        <v>6.7100400000000002</v>
      </c>
      <c r="U37">
        <v>6.5899700000000001</v>
      </c>
      <c r="AE37" s="17"/>
      <c r="AF37" s="18" t="s">
        <v>135</v>
      </c>
      <c r="AG37" s="18" t="s">
        <v>199</v>
      </c>
      <c r="AH37" s="18" t="s">
        <v>200</v>
      </c>
      <c r="AI37" s="18" t="s">
        <v>166</v>
      </c>
      <c r="AJ37" s="18" t="s">
        <v>139</v>
      </c>
      <c r="AK37" s="18" t="s">
        <v>201</v>
      </c>
      <c r="AL37" s="18" t="s">
        <v>202</v>
      </c>
      <c r="AM37" s="18" t="s">
        <v>166</v>
      </c>
      <c r="AN37" s="18" t="s">
        <v>142</v>
      </c>
      <c r="AO37" s="18">
        <v>4.7</v>
      </c>
      <c r="AP37" s="18" t="s">
        <v>143</v>
      </c>
      <c r="AQ37" s="18">
        <v>4.0851499999999996</v>
      </c>
      <c r="AR37" s="19" t="s">
        <v>18</v>
      </c>
      <c r="AT37" s="17"/>
      <c r="AU37" s="18"/>
      <c r="AV37" s="18">
        <v>4.94747</v>
      </c>
      <c r="AW37" s="18"/>
      <c r="AX37" s="18">
        <v>5.2418899999999997</v>
      </c>
      <c r="AY37" s="18"/>
      <c r="AZ37" s="18">
        <v>5.3280200000000004</v>
      </c>
      <c r="BA37" s="18"/>
      <c r="BB37" s="18">
        <v>5.3733300000000002</v>
      </c>
      <c r="BC37" s="18"/>
      <c r="BD37" s="18"/>
      <c r="BE37" s="18"/>
      <c r="BF37" s="18">
        <v>6.8715400000000004</v>
      </c>
      <c r="BG37" s="18"/>
      <c r="BH37" s="18">
        <v>6.0924300000000002</v>
      </c>
      <c r="BI37" s="18"/>
      <c r="BJ37" s="18">
        <v>6.7100400000000002</v>
      </c>
      <c r="BK37" s="18"/>
      <c r="BL37" s="18">
        <v>6.5899700000000001</v>
      </c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>
        <v>6.5758799999999997</v>
      </c>
      <c r="BX37" s="18"/>
      <c r="BY37" s="18">
        <v>6.4043000000000001</v>
      </c>
      <c r="BZ37" s="18"/>
      <c r="CA37" s="18">
        <v>8.5511400000000002</v>
      </c>
      <c r="CB37" s="18"/>
      <c r="CC37" s="18">
        <v>5.8595100000000002</v>
      </c>
      <c r="CD37" s="18"/>
      <c r="CE37" s="18">
        <v>5.6169399999999996</v>
      </c>
      <c r="CF37" s="18"/>
      <c r="CG37" s="18">
        <v>6.42204</v>
      </c>
      <c r="CH37" s="18"/>
      <c r="CI37" s="18"/>
      <c r="CJ37" s="19"/>
    </row>
    <row r="38" spans="5:88" x14ac:dyDescent="0.25">
      <c r="E38">
        <v>4.97072</v>
      </c>
      <c r="G38">
        <v>5.2751700000000001</v>
      </c>
      <c r="I38">
        <v>5.3453299999999997</v>
      </c>
      <c r="K38">
        <v>5.3733399999999998</v>
      </c>
      <c r="O38">
        <v>6.8860299999999999</v>
      </c>
      <c r="Q38">
        <v>6.1345900000000002</v>
      </c>
      <c r="S38">
        <v>6.7897999999999996</v>
      </c>
      <c r="U38">
        <v>8.4638799999999996</v>
      </c>
      <c r="AE38" s="17"/>
      <c r="AF38" s="18" t="s">
        <v>135</v>
      </c>
      <c r="AG38" s="18" t="s">
        <v>203</v>
      </c>
      <c r="AH38" s="18" t="s">
        <v>204</v>
      </c>
      <c r="AI38" s="18" t="s">
        <v>166</v>
      </c>
      <c r="AJ38" s="18" t="s">
        <v>139</v>
      </c>
      <c r="AK38" s="18" t="s">
        <v>205</v>
      </c>
      <c r="AL38" s="18" t="s">
        <v>206</v>
      </c>
      <c r="AM38" s="18" t="s">
        <v>166</v>
      </c>
      <c r="AN38" s="18" t="s">
        <v>142</v>
      </c>
      <c r="AO38" s="18">
        <v>5.7</v>
      </c>
      <c r="AP38" s="18" t="s">
        <v>143</v>
      </c>
      <c r="AQ38" s="18">
        <v>4.8982999999999999</v>
      </c>
      <c r="AR38" s="19" t="s">
        <v>18</v>
      </c>
      <c r="AT38" s="17"/>
      <c r="AU38" s="18"/>
      <c r="AV38" s="18">
        <v>4.97072</v>
      </c>
      <c r="AW38" s="18"/>
      <c r="AX38" s="18">
        <v>5.2751700000000001</v>
      </c>
      <c r="AY38" s="18"/>
      <c r="AZ38" s="18">
        <v>5.3453299999999997</v>
      </c>
      <c r="BA38" s="18"/>
      <c r="BB38" s="18">
        <v>5.3733399999999998</v>
      </c>
      <c r="BC38" s="18"/>
      <c r="BD38" s="18"/>
      <c r="BE38" s="18"/>
      <c r="BF38" s="18">
        <v>6.8860299999999999</v>
      </c>
      <c r="BG38" s="18"/>
      <c r="BH38" s="18">
        <v>6.1345900000000002</v>
      </c>
      <c r="BI38" s="18"/>
      <c r="BJ38" s="18">
        <v>6.7897999999999996</v>
      </c>
      <c r="BK38" s="18"/>
      <c r="BL38" s="18">
        <v>8.4638799999999996</v>
      </c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>
        <v>6.7293099999999999</v>
      </c>
      <c r="BX38" s="18"/>
      <c r="BY38" s="18">
        <v>6.4619999999999997</v>
      </c>
      <c r="BZ38" s="18"/>
      <c r="CA38" s="18">
        <v>8.5680200000000006</v>
      </c>
      <c r="CB38" s="18"/>
      <c r="CC38" s="18">
        <v>5.8595100000000002</v>
      </c>
      <c r="CD38" s="18"/>
      <c r="CE38" s="18">
        <v>5.6169399999999996</v>
      </c>
      <c r="CF38" s="18"/>
      <c r="CG38" s="18">
        <v>6.4619999999999997</v>
      </c>
      <c r="CH38" s="18"/>
      <c r="CI38" s="18"/>
      <c r="CJ38" s="19"/>
    </row>
    <row r="39" spans="5:88" x14ac:dyDescent="0.25">
      <c r="E39">
        <v>4.9707299999999996</v>
      </c>
      <c r="G39">
        <v>5.3071000000000002</v>
      </c>
      <c r="I39">
        <v>5.3485500000000004</v>
      </c>
      <c r="K39">
        <v>5.3776400000000004</v>
      </c>
      <c r="O39">
        <v>6.9075699999999998</v>
      </c>
      <c r="Q39">
        <v>6.16059</v>
      </c>
      <c r="S39">
        <v>6.8015400000000001</v>
      </c>
      <c r="U39">
        <v>8.9953699999999994</v>
      </c>
      <c r="AE39" s="17"/>
      <c r="AF39" s="18" t="s">
        <v>135</v>
      </c>
      <c r="AG39" s="18" t="s">
        <v>205</v>
      </c>
      <c r="AH39" s="18" t="s">
        <v>206</v>
      </c>
      <c r="AI39" s="18" t="s">
        <v>166</v>
      </c>
      <c r="AJ39" s="18" t="s">
        <v>139</v>
      </c>
      <c r="AK39" s="18" t="s">
        <v>207</v>
      </c>
      <c r="AL39" s="18" t="s">
        <v>208</v>
      </c>
      <c r="AM39" s="18" t="s">
        <v>166</v>
      </c>
      <c r="AN39" s="18" t="s">
        <v>142</v>
      </c>
      <c r="AO39" s="18">
        <v>5.4</v>
      </c>
      <c r="AP39" s="18" t="s">
        <v>143</v>
      </c>
      <c r="AQ39" s="18">
        <v>4.6557899999999997</v>
      </c>
      <c r="AR39" s="19" t="s">
        <v>18</v>
      </c>
      <c r="AT39" s="17"/>
      <c r="AU39" s="18"/>
      <c r="AV39" s="18">
        <v>4.9707299999999996</v>
      </c>
      <c r="AW39" s="18"/>
      <c r="AX39" s="18">
        <v>5.3071000000000002</v>
      </c>
      <c r="AY39" s="18"/>
      <c r="AZ39" s="18">
        <v>5.3485500000000004</v>
      </c>
      <c r="BA39" s="18"/>
      <c r="BB39" s="18">
        <v>5.3776400000000004</v>
      </c>
      <c r="BC39" s="18"/>
      <c r="BD39" s="18"/>
      <c r="BE39" s="18"/>
      <c r="BF39" s="18">
        <v>6.9075699999999998</v>
      </c>
      <c r="BG39" s="18"/>
      <c r="BH39" s="18">
        <v>6.16059</v>
      </c>
      <c r="BI39" s="18"/>
      <c r="BJ39" s="18">
        <v>6.8015400000000001</v>
      </c>
      <c r="BK39" s="18"/>
      <c r="BL39" s="18">
        <v>8.9953699999999994</v>
      </c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>
        <v>6.7430899999999996</v>
      </c>
      <c r="BX39" s="18"/>
      <c r="BY39" s="18">
        <v>6.4619999999999997</v>
      </c>
      <c r="BZ39" s="18"/>
      <c r="CA39" s="18">
        <v>8.6159999999999997</v>
      </c>
      <c r="CB39" s="18"/>
      <c r="CC39" s="18">
        <v>5.8595100000000002</v>
      </c>
      <c r="CD39" s="18"/>
      <c r="CE39" s="18">
        <v>5.6169399999999996</v>
      </c>
      <c r="CF39" s="18"/>
      <c r="CG39" s="18">
        <v>6.4619999999999997</v>
      </c>
      <c r="CH39" s="18"/>
      <c r="CI39" s="18"/>
      <c r="CJ39" s="19"/>
    </row>
    <row r="40" spans="5:88" x14ac:dyDescent="0.25">
      <c r="E40">
        <v>4.9707400000000002</v>
      </c>
      <c r="G40">
        <v>5.3269900000000003</v>
      </c>
      <c r="I40">
        <v>5.3585399999999996</v>
      </c>
      <c r="K40">
        <v>5.3862399999999999</v>
      </c>
      <c r="O40">
        <v>6.9752200000000002</v>
      </c>
      <c r="Q40">
        <v>6.1718799999999998</v>
      </c>
      <c r="S40">
        <v>6.8041400000000003</v>
      </c>
      <c r="U40">
        <v>6.4043000000000001</v>
      </c>
      <c r="AE40" s="17"/>
      <c r="AF40" s="18" t="s">
        <v>135</v>
      </c>
      <c r="AG40" s="18" t="s">
        <v>207</v>
      </c>
      <c r="AH40" s="18" t="s">
        <v>208</v>
      </c>
      <c r="AI40" s="18" t="s">
        <v>166</v>
      </c>
      <c r="AJ40" s="18" t="s">
        <v>139</v>
      </c>
      <c r="AK40" s="18" t="s">
        <v>209</v>
      </c>
      <c r="AL40" s="18" t="s">
        <v>210</v>
      </c>
      <c r="AM40" s="18" t="s">
        <v>166</v>
      </c>
      <c r="AN40" s="18" t="s">
        <v>142</v>
      </c>
      <c r="AO40" s="18">
        <v>5.0999999999999996</v>
      </c>
      <c r="AP40" s="18" t="s">
        <v>143</v>
      </c>
      <c r="AQ40" s="18">
        <v>4.4169099999999997</v>
      </c>
      <c r="AR40" s="19" t="s">
        <v>18</v>
      </c>
      <c r="AT40" s="17"/>
      <c r="AU40" s="18"/>
      <c r="AV40" s="18">
        <v>4.9707400000000002</v>
      </c>
      <c r="AW40" s="18"/>
      <c r="AX40" s="18">
        <v>5.3269900000000003</v>
      </c>
      <c r="AY40" s="18"/>
      <c r="AZ40" s="18">
        <v>5.3585399999999996</v>
      </c>
      <c r="BA40" s="18"/>
      <c r="BB40" s="18">
        <v>5.3862399999999999</v>
      </c>
      <c r="BC40" s="18"/>
      <c r="BD40" s="18"/>
      <c r="BE40" s="18"/>
      <c r="BF40" s="18">
        <v>6.9752200000000002</v>
      </c>
      <c r="BG40" s="18"/>
      <c r="BH40" s="18">
        <v>6.1718799999999998</v>
      </c>
      <c r="BI40" s="18"/>
      <c r="BJ40" s="18">
        <v>6.8041400000000003</v>
      </c>
      <c r="BK40" s="18"/>
      <c r="BL40" s="18">
        <v>6.4043000000000001</v>
      </c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>
        <v>6.9464399999999999</v>
      </c>
      <c r="BX40" s="18"/>
      <c r="BY40" s="18">
        <v>6.4763400000000004</v>
      </c>
      <c r="BZ40" s="18"/>
      <c r="CA40" s="18">
        <v>8.6159999999999997</v>
      </c>
      <c r="CB40" s="18"/>
      <c r="CC40" s="18">
        <v>5.8595100000000002</v>
      </c>
      <c r="CD40" s="18"/>
      <c r="CE40" s="18">
        <v>5.6169399999999996</v>
      </c>
      <c r="CF40" s="18"/>
      <c r="CG40" s="18">
        <v>6.4619999999999997</v>
      </c>
      <c r="CH40" s="18"/>
      <c r="CI40" s="18"/>
      <c r="CJ40" s="19"/>
    </row>
    <row r="41" spans="5:88" x14ac:dyDescent="0.25">
      <c r="E41">
        <v>4.9744900000000003</v>
      </c>
      <c r="G41">
        <v>5.3319999999999999</v>
      </c>
      <c r="I41">
        <v>5.3585399999999996</v>
      </c>
      <c r="K41">
        <v>5.3905099999999999</v>
      </c>
      <c r="O41">
        <v>6.9853699999999996</v>
      </c>
      <c r="Q41">
        <v>6.2296399999999998</v>
      </c>
      <c r="S41">
        <v>6.8197299999999998</v>
      </c>
      <c r="U41">
        <v>6.16812</v>
      </c>
      <c r="AE41" s="17"/>
      <c r="AF41" s="18" t="s">
        <v>135</v>
      </c>
      <c r="AG41" s="18" t="s">
        <v>209</v>
      </c>
      <c r="AH41" s="18" t="s">
        <v>210</v>
      </c>
      <c r="AI41" s="18" t="s">
        <v>166</v>
      </c>
      <c r="AJ41" s="18" t="s">
        <v>139</v>
      </c>
      <c r="AK41" s="18" t="s">
        <v>211</v>
      </c>
      <c r="AL41" s="18" t="s">
        <v>212</v>
      </c>
      <c r="AM41" s="18" t="s">
        <v>166</v>
      </c>
      <c r="AN41" s="18" t="s">
        <v>142</v>
      </c>
      <c r="AO41" s="18">
        <v>5.6</v>
      </c>
      <c r="AP41" s="18" t="s">
        <v>143</v>
      </c>
      <c r="AQ41" s="18">
        <v>4.8280200000000004</v>
      </c>
      <c r="AR41" s="19" t="s">
        <v>18</v>
      </c>
      <c r="AT41" s="17"/>
      <c r="AU41" s="18"/>
      <c r="AV41" s="18">
        <v>4.9744900000000003</v>
      </c>
      <c r="AW41" s="18"/>
      <c r="AX41" s="18">
        <v>5.3319999999999999</v>
      </c>
      <c r="AY41" s="18"/>
      <c r="AZ41" s="18">
        <v>5.3585399999999996</v>
      </c>
      <c r="BA41" s="18"/>
      <c r="BB41" s="18">
        <v>5.3905099999999999</v>
      </c>
      <c r="BC41" s="18"/>
      <c r="BD41" s="18"/>
      <c r="BE41" s="18"/>
      <c r="BF41" s="18">
        <v>6.9853699999999996</v>
      </c>
      <c r="BG41" s="18"/>
      <c r="BH41" s="18">
        <v>6.2296399999999998</v>
      </c>
      <c r="BI41" s="18"/>
      <c r="BJ41" s="18">
        <v>6.8197299999999998</v>
      </c>
      <c r="BK41" s="18"/>
      <c r="BL41" s="18">
        <v>6.16812</v>
      </c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>
        <v>6.9597899999999999</v>
      </c>
      <c r="BX41" s="18"/>
      <c r="BY41" s="18">
        <v>6.51919</v>
      </c>
      <c r="BZ41" s="18"/>
      <c r="CA41" s="18">
        <v>8.7230399999999992</v>
      </c>
      <c r="CB41" s="18"/>
      <c r="CC41" s="18">
        <v>5.9848699999999999</v>
      </c>
      <c r="CD41" s="18"/>
      <c r="CE41" s="18">
        <v>5.68628</v>
      </c>
      <c r="CF41" s="18"/>
      <c r="CG41" s="18">
        <v>6.56175</v>
      </c>
      <c r="CH41" s="18"/>
      <c r="CI41" s="18"/>
      <c r="CJ41" s="19"/>
    </row>
    <row r="42" spans="5:88" x14ac:dyDescent="0.25">
      <c r="E42">
        <v>5.0174000000000003</v>
      </c>
      <c r="G42">
        <v>5.3659499999999998</v>
      </c>
      <c r="I42">
        <v>5.3658099999999997</v>
      </c>
      <c r="K42">
        <v>5.3905200000000004</v>
      </c>
      <c r="O42">
        <v>7.0008999999999997</v>
      </c>
      <c r="Q42">
        <v>6.2614400000000003</v>
      </c>
      <c r="S42">
        <v>6.9049699999999996</v>
      </c>
      <c r="U42">
        <v>7.6701800000000002</v>
      </c>
      <c r="AE42" s="17"/>
      <c r="AF42" s="18" t="s">
        <v>135</v>
      </c>
      <c r="AG42" s="18" t="s">
        <v>211</v>
      </c>
      <c r="AH42" s="18" t="s">
        <v>212</v>
      </c>
      <c r="AI42" s="18" t="s">
        <v>166</v>
      </c>
      <c r="AJ42" s="18" t="s">
        <v>139</v>
      </c>
      <c r="AK42" s="18" t="s">
        <v>136</v>
      </c>
      <c r="AL42" s="18" t="s">
        <v>213</v>
      </c>
      <c r="AM42" s="18" t="s">
        <v>166</v>
      </c>
      <c r="AN42" s="18" t="s">
        <v>142</v>
      </c>
      <c r="AO42" s="18">
        <v>5.7</v>
      </c>
      <c r="AP42" s="18" t="s">
        <v>143</v>
      </c>
      <c r="AQ42" s="18">
        <v>4.8769900000000002</v>
      </c>
      <c r="AR42" s="19" t="s">
        <v>18</v>
      </c>
      <c r="AT42" s="17"/>
      <c r="AU42" s="18"/>
      <c r="AV42" s="18">
        <v>5.0174000000000003</v>
      </c>
      <c r="AW42" s="18"/>
      <c r="AX42" s="18">
        <v>5.3659499999999998</v>
      </c>
      <c r="AY42" s="18"/>
      <c r="AZ42" s="18">
        <v>5.3658099999999997</v>
      </c>
      <c r="BA42" s="18"/>
      <c r="BB42" s="18">
        <v>5.3905200000000004</v>
      </c>
      <c r="BC42" s="18"/>
      <c r="BD42" s="18"/>
      <c r="BE42" s="18"/>
      <c r="BF42" s="18">
        <v>7.0008999999999997</v>
      </c>
      <c r="BG42" s="18"/>
      <c r="BH42" s="18">
        <v>6.2614400000000003</v>
      </c>
      <c r="BI42" s="18"/>
      <c r="BJ42" s="18">
        <v>6.9049699999999996</v>
      </c>
      <c r="BK42" s="18"/>
      <c r="BL42" s="18">
        <v>7.6701800000000002</v>
      </c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>
        <v>7.0129200000000003</v>
      </c>
      <c r="BX42" s="18"/>
      <c r="BY42" s="18">
        <v>6.56175</v>
      </c>
      <c r="BZ42" s="18"/>
      <c r="CA42" s="18">
        <v>8.8707200000000004</v>
      </c>
      <c r="CB42" s="18"/>
      <c r="CC42" s="18">
        <v>5.9848699999999999</v>
      </c>
      <c r="CD42" s="18"/>
      <c r="CE42" s="18">
        <v>5.7440300000000004</v>
      </c>
      <c r="CF42" s="18"/>
      <c r="CG42" s="18">
        <v>6.5758799999999997</v>
      </c>
      <c r="CH42" s="18"/>
      <c r="CI42" s="18"/>
      <c r="CJ42" s="19"/>
    </row>
    <row r="43" spans="5:88" x14ac:dyDescent="0.25">
      <c r="E43">
        <v>5.0186099999999998</v>
      </c>
      <c r="G43">
        <v>5.3914799999999996</v>
      </c>
      <c r="I43">
        <v>5.4068100000000001</v>
      </c>
      <c r="K43">
        <v>5.39053</v>
      </c>
      <c r="O43">
        <v>7.1363099999999999</v>
      </c>
      <c r="Q43">
        <v>6.29101</v>
      </c>
      <c r="S43">
        <v>6.9126899999999996</v>
      </c>
      <c r="U43">
        <v>8.3646200000000004</v>
      </c>
      <c r="AE43" s="17"/>
      <c r="AF43" s="18" t="s">
        <v>135</v>
      </c>
      <c r="AG43" s="18" t="s">
        <v>136</v>
      </c>
      <c r="AH43" s="18" t="s">
        <v>213</v>
      </c>
      <c r="AI43" s="18" t="s">
        <v>166</v>
      </c>
      <c r="AJ43" s="18" t="s">
        <v>139</v>
      </c>
      <c r="AK43" s="18" t="s">
        <v>214</v>
      </c>
      <c r="AL43" s="18" t="s">
        <v>215</v>
      </c>
      <c r="AM43" s="18" t="s">
        <v>166</v>
      </c>
      <c r="AN43" s="18" t="s">
        <v>142</v>
      </c>
      <c r="AO43" s="18">
        <v>4.2</v>
      </c>
      <c r="AP43" s="18" t="s">
        <v>143</v>
      </c>
      <c r="AQ43" s="18">
        <v>3.58575</v>
      </c>
      <c r="AR43" s="19" t="s">
        <v>18</v>
      </c>
      <c r="AT43" s="17"/>
      <c r="AU43" s="18"/>
      <c r="AV43" s="18">
        <v>5.0186099999999998</v>
      </c>
      <c r="AW43" s="18"/>
      <c r="AX43" s="18">
        <v>5.3914799999999996</v>
      </c>
      <c r="AY43" s="18"/>
      <c r="AZ43" s="18">
        <v>5.4068100000000001</v>
      </c>
      <c r="BA43" s="18"/>
      <c r="BB43" s="18">
        <v>5.39053</v>
      </c>
      <c r="BC43" s="18"/>
      <c r="BD43" s="18"/>
      <c r="BE43" s="18"/>
      <c r="BF43" s="18">
        <v>7.1363099999999999</v>
      </c>
      <c r="BG43" s="18"/>
      <c r="BH43" s="18">
        <v>6.29101</v>
      </c>
      <c r="BI43" s="18"/>
      <c r="BJ43" s="18">
        <v>6.9126899999999996</v>
      </c>
      <c r="BK43" s="18"/>
      <c r="BL43" s="18">
        <v>8.3646200000000004</v>
      </c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>
        <v>7.0656499999999998</v>
      </c>
      <c r="BX43" s="18"/>
      <c r="BY43" s="18">
        <v>6.56175</v>
      </c>
      <c r="BZ43" s="18"/>
      <c r="CA43" s="18">
        <v>8.8707200000000004</v>
      </c>
      <c r="CB43" s="18"/>
      <c r="CC43" s="18">
        <v>5.9848699999999999</v>
      </c>
      <c r="CD43" s="18"/>
      <c r="CE43" s="18">
        <v>5.7440300000000004</v>
      </c>
      <c r="CF43" s="18"/>
      <c r="CG43" s="18">
        <v>6.6305100000000001</v>
      </c>
      <c r="CH43" s="18"/>
      <c r="CI43" s="18"/>
      <c r="CJ43" s="19"/>
    </row>
    <row r="44" spans="5:88" x14ac:dyDescent="0.25">
      <c r="E44">
        <v>5.05206</v>
      </c>
      <c r="G44">
        <v>5.4340599999999997</v>
      </c>
      <c r="I44">
        <v>5.4416799999999999</v>
      </c>
      <c r="K44">
        <v>5.4118899999999996</v>
      </c>
      <c r="O44">
        <v>7.1363099999999999</v>
      </c>
      <c r="Q44">
        <v>6.3057400000000001</v>
      </c>
      <c r="S44">
        <v>6.9127000000000001</v>
      </c>
      <c r="U44">
        <v>9.5653100000000002</v>
      </c>
      <c r="AE44" s="17"/>
      <c r="AF44" s="18" t="s">
        <v>135</v>
      </c>
      <c r="AG44" s="18" t="s">
        <v>214</v>
      </c>
      <c r="AH44" s="18" t="s">
        <v>215</v>
      </c>
      <c r="AI44" s="18" t="s">
        <v>166</v>
      </c>
      <c r="AJ44" s="18" t="s">
        <v>139</v>
      </c>
      <c r="AK44" s="18" t="s">
        <v>216</v>
      </c>
      <c r="AL44" s="18" t="s">
        <v>217</v>
      </c>
      <c r="AM44" s="18" t="s">
        <v>166</v>
      </c>
      <c r="AN44" s="18" t="s">
        <v>142</v>
      </c>
      <c r="AO44" s="18">
        <v>5.7</v>
      </c>
      <c r="AP44" s="18" t="s">
        <v>143</v>
      </c>
      <c r="AQ44" s="18">
        <v>4.8769900000000002</v>
      </c>
      <c r="AR44" s="19" t="s">
        <v>18</v>
      </c>
      <c r="AT44" s="17"/>
      <c r="AU44" s="18"/>
      <c r="AV44" s="18">
        <v>5.05206</v>
      </c>
      <c r="AW44" s="18"/>
      <c r="AX44" s="18">
        <v>5.4340599999999997</v>
      </c>
      <c r="AY44" s="18"/>
      <c r="AZ44" s="18">
        <v>5.4416799999999999</v>
      </c>
      <c r="BA44" s="18"/>
      <c r="BB44" s="18">
        <v>5.4118899999999996</v>
      </c>
      <c r="BC44" s="18"/>
      <c r="BD44" s="18"/>
      <c r="BE44" s="18"/>
      <c r="BF44" s="18">
        <v>7.1363099999999999</v>
      </c>
      <c r="BG44" s="18"/>
      <c r="BH44" s="18">
        <v>6.3057400000000001</v>
      </c>
      <c r="BI44" s="18"/>
      <c r="BJ44" s="18">
        <v>6.9127000000000001</v>
      </c>
      <c r="BK44" s="18"/>
      <c r="BL44" s="18">
        <v>9.5653100000000002</v>
      </c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>
        <v>7.10494</v>
      </c>
      <c r="BX44" s="18"/>
      <c r="BY44" s="18">
        <v>6.5758799999999997</v>
      </c>
      <c r="BZ44" s="18"/>
      <c r="CA44" s="18">
        <v>8.9953699999999994</v>
      </c>
      <c r="CB44" s="18"/>
      <c r="CC44" s="18">
        <v>6.0003500000000001</v>
      </c>
      <c r="CD44" s="18"/>
      <c r="CE44" s="18">
        <v>5.7475899999999998</v>
      </c>
      <c r="CF44" s="18"/>
      <c r="CG44" s="18">
        <v>6.6986100000000004</v>
      </c>
      <c r="CH44" s="18"/>
      <c r="CI44" s="18"/>
      <c r="CJ44" s="19"/>
    </row>
    <row r="45" spans="5:88" x14ac:dyDescent="0.25">
      <c r="E45">
        <v>5.0660499999999997</v>
      </c>
      <c r="G45">
        <v>5.44801</v>
      </c>
      <c r="I45">
        <v>5.4713099999999999</v>
      </c>
      <c r="K45">
        <v>5.4246600000000003</v>
      </c>
      <c r="O45">
        <v>7.1586299999999996</v>
      </c>
      <c r="Q45">
        <v>6.3970500000000001</v>
      </c>
      <c r="S45">
        <v>6.9891800000000002</v>
      </c>
      <c r="U45">
        <v>6.16812</v>
      </c>
      <c r="AE45" s="17"/>
      <c r="AF45" s="18" t="s">
        <v>135</v>
      </c>
      <c r="AG45" s="18" t="s">
        <v>216</v>
      </c>
      <c r="AH45" s="18" t="s">
        <v>217</v>
      </c>
      <c r="AI45" s="18" t="s">
        <v>166</v>
      </c>
      <c r="AJ45" s="18" t="s">
        <v>139</v>
      </c>
      <c r="AK45" s="18" t="s">
        <v>218</v>
      </c>
      <c r="AL45" s="18" t="s">
        <v>219</v>
      </c>
      <c r="AM45" s="18" t="s">
        <v>166</v>
      </c>
      <c r="AN45" s="18" t="s">
        <v>142</v>
      </c>
      <c r="AO45" s="18">
        <v>5.8</v>
      </c>
      <c r="AP45" s="18" t="s">
        <v>143</v>
      </c>
      <c r="AQ45" s="18">
        <v>4.9705000000000004</v>
      </c>
      <c r="AR45" s="19" t="s">
        <v>18</v>
      </c>
      <c r="AT45" s="17"/>
      <c r="AU45" s="18"/>
      <c r="AV45" s="18">
        <v>5.0660499999999997</v>
      </c>
      <c r="AW45" s="18"/>
      <c r="AX45" s="18">
        <v>5.44801</v>
      </c>
      <c r="AY45" s="18"/>
      <c r="AZ45" s="18">
        <v>5.4713099999999999</v>
      </c>
      <c r="BA45" s="18"/>
      <c r="BB45" s="18">
        <v>5.4246600000000003</v>
      </c>
      <c r="BC45" s="18"/>
      <c r="BD45" s="18"/>
      <c r="BE45" s="18"/>
      <c r="BF45" s="18">
        <v>7.1586299999999996</v>
      </c>
      <c r="BG45" s="18"/>
      <c r="BH45" s="18">
        <v>6.3970500000000001</v>
      </c>
      <c r="BI45" s="18"/>
      <c r="BJ45" s="18">
        <v>6.9891800000000002</v>
      </c>
      <c r="BK45" s="18"/>
      <c r="BL45" s="18">
        <v>6.16812</v>
      </c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>
        <v>7.1699400000000004</v>
      </c>
      <c r="BX45" s="18"/>
      <c r="BY45" s="18">
        <v>6.5758799999999997</v>
      </c>
      <c r="BZ45" s="18"/>
      <c r="CA45" s="18">
        <v>8.9953699999999994</v>
      </c>
      <c r="CB45" s="18"/>
      <c r="CC45" s="18">
        <v>6.04657</v>
      </c>
      <c r="CD45" s="18"/>
      <c r="CE45" s="18">
        <v>5.7797900000000002</v>
      </c>
      <c r="CF45" s="18"/>
      <c r="CG45" s="18">
        <v>6.6986100000000004</v>
      </c>
      <c r="CH45" s="18"/>
      <c r="CI45" s="18"/>
      <c r="CJ45" s="19"/>
    </row>
    <row r="46" spans="5:88" x14ac:dyDescent="0.25">
      <c r="E46">
        <v>5.0695699999999997</v>
      </c>
      <c r="G46">
        <v>5.44801</v>
      </c>
      <c r="I46">
        <v>5.4736799999999999</v>
      </c>
      <c r="K46">
        <v>5.4246699999999999</v>
      </c>
      <c r="O46">
        <v>7.2002899999999999</v>
      </c>
      <c r="Q46">
        <v>6.4260000000000002</v>
      </c>
      <c r="S46">
        <v>7.1941300000000004</v>
      </c>
      <c r="U46">
        <v>6.7430899999999996</v>
      </c>
      <c r="AE46" s="17"/>
      <c r="AF46" s="18" t="s">
        <v>135</v>
      </c>
      <c r="AG46" s="18" t="s">
        <v>218</v>
      </c>
      <c r="AH46" s="18" t="s">
        <v>219</v>
      </c>
      <c r="AI46" s="18" t="s">
        <v>166</v>
      </c>
      <c r="AJ46" s="18" t="s">
        <v>139</v>
      </c>
      <c r="AK46" s="18" t="s">
        <v>220</v>
      </c>
      <c r="AL46" s="18" t="s">
        <v>221</v>
      </c>
      <c r="AM46" s="18" t="s">
        <v>166</v>
      </c>
      <c r="AN46" s="18" t="s">
        <v>142</v>
      </c>
      <c r="AO46" s="18">
        <v>5.7</v>
      </c>
      <c r="AP46" s="18" t="s">
        <v>143</v>
      </c>
      <c r="AQ46" s="18">
        <v>4.8982599999999996</v>
      </c>
      <c r="AR46" s="19" t="s">
        <v>18</v>
      </c>
      <c r="AT46" s="17"/>
      <c r="AU46" s="18"/>
      <c r="AV46" s="18">
        <v>5.0695699999999997</v>
      </c>
      <c r="AW46" s="18"/>
      <c r="AX46" s="18">
        <v>5.44801</v>
      </c>
      <c r="AY46" s="18"/>
      <c r="AZ46" s="18">
        <v>5.4736799999999999</v>
      </c>
      <c r="BA46" s="18"/>
      <c r="BB46" s="18">
        <v>5.4246699999999999</v>
      </c>
      <c r="BC46" s="18"/>
      <c r="BD46" s="18"/>
      <c r="BE46" s="18"/>
      <c r="BF46" s="18">
        <v>7.2002899999999999</v>
      </c>
      <c r="BG46" s="18"/>
      <c r="BH46" s="18">
        <v>6.4260000000000002</v>
      </c>
      <c r="BI46" s="18"/>
      <c r="BJ46" s="18">
        <v>7.1941300000000004</v>
      </c>
      <c r="BK46" s="18"/>
      <c r="BL46" s="18">
        <v>6.7430899999999996</v>
      </c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>
        <v>7.1699400000000004</v>
      </c>
      <c r="BX46" s="18"/>
      <c r="BY46" s="18">
        <v>6.6878099999999998</v>
      </c>
      <c r="BZ46" s="18"/>
      <c r="CA46" s="18">
        <v>9.1589299999999998</v>
      </c>
      <c r="CB46" s="18"/>
      <c r="CC46" s="18">
        <v>6.0924300000000002</v>
      </c>
      <c r="CD46" s="18"/>
      <c r="CE46" s="18">
        <v>5.79582</v>
      </c>
      <c r="CF46" s="18"/>
      <c r="CG46" s="18">
        <v>6.6986100000000004</v>
      </c>
      <c r="CH46" s="18"/>
      <c r="CI46" s="18"/>
      <c r="CJ46" s="19"/>
    </row>
    <row r="47" spans="5:88" x14ac:dyDescent="0.25">
      <c r="E47">
        <v>5.0913700000000004</v>
      </c>
      <c r="G47">
        <v>5.4507500000000002</v>
      </c>
      <c r="I47">
        <v>5.4831700000000003</v>
      </c>
      <c r="K47">
        <v>5.4246800000000004</v>
      </c>
      <c r="O47">
        <v>7.2064599999999999</v>
      </c>
      <c r="Q47">
        <v>6.4260000000000002</v>
      </c>
      <c r="S47">
        <v>7.1941300000000004</v>
      </c>
      <c r="U47">
        <v>7.1310099999999998</v>
      </c>
      <c r="AE47" s="17"/>
      <c r="AF47" s="18" t="s">
        <v>135</v>
      </c>
      <c r="AG47" s="18" t="s">
        <v>220</v>
      </c>
      <c r="AH47" s="18" t="s">
        <v>221</v>
      </c>
      <c r="AI47" s="18" t="s">
        <v>166</v>
      </c>
      <c r="AJ47" s="18" t="s">
        <v>139</v>
      </c>
      <c r="AK47" s="18" t="s">
        <v>222</v>
      </c>
      <c r="AL47" s="18" t="s">
        <v>170</v>
      </c>
      <c r="AM47" s="18" t="s">
        <v>166</v>
      </c>
      <c r="AN47" s="18" t="s">
        <v>142</v>
      </c>
      <c r="AO47" s="18">
        <v>5</v>
      </c>
      <c r="AP47" s="18" t="s">
        <v>143</v>
      </c>
      <c r="AQ47" s="18">
        <v>4.3079999999999998</v>
      </c>
      <c r="AR47" s="19" t="s">
        <v>18</v>
      </c>
      <c r="AT47" s="17"/>
      <c r="AU47" s="18"/>
      <c r="AV47" s="18">
        <v>5.0913700000000004</v>
      </c>
      <c r="AW47" s="18"/>
      <c r="AX47" s="18">
        <v>5.4507500000000002</v>
      </c>
      <c r="AY47" s="18"/>
      <c r="AZ47" s="18">
        <v>5.4831700000000003</v>
      </c>
      <c r="BA47" s="18"/>
      <c r="BB47" s="18">
        <v>5.4246800000000004</v>
      </c>
      <c r="BC47" s="18"/>
      <c r="BD47" s="18"/>
      <c r="BE47" s="18"/>
      <c r="BF47" s="18">
        <v>7.2064599999999999</v>
      </c>
      <c r="BG47" s="18"/>
      <c r="BH47" s="18">
        <v>6.4260000000000002</v>
      </c>
      <c r="BI47" s="18"/>
      <c r="BJ47" s="18">
        <v>7.1941300000000004</v>
      </c>
      <c r="BK47" s="18"/>
      <c r="BL47" s="18">
        <v>7.1310099999999998</v>
      </c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>
        <v>7.2215199999999999</v>
      </c>
      <c r="BX47" s="18"/>
      <c r="BY47" s="18">
        <v>6.7016799999999996</v>
      </c>
      <c r="BZ47" s="18"/>
      <c r="CA47" s="18">
        <v>9.1589299999999998</v>
      </c>
      <c r="CB47" s="18"/>
      <c r="CC47" s="18">
        <v>6.1228199999999999</v>
      </c>
      <c r="CD47" s="18"/>
      <c r="CE47" s="18">
        <v>5.79582</v>
      </c>
      <c r="CF47" s="18"/>
      <c r="CG47" s="18">
        <v>6.6986100000000004</v>
      </c>
      <c r="CH47" s="18"/>
      <c r="CI47" s="18"/>
      <c r="CJ47" s="19"/>
    </row>
    <row r="48" spans="5:88" x14ac:dyDescent="0.25">
      <c r="E48">
        <v>5.10311</v>
      </c>
      <c r="G48">
        <v>5.4649700000000001</v>
      </c>
      <c r="I48">
        <v>5.4831700000000003</v>
      </c>
      <c r="K48">
        <v>5.4246800000000004</v>
      </c>
      <c r="O48">
        <v>7.2168799999999997</v>
      </c>
      <c r="Q48">
        <v>6.4548199999999998</v>
      </c>
      <c r="S48">
        <v>7.19414</v>
      </c>
      <c r="AE48" s="17"/>
      <c r="AF48" s="18" t="s">
        <v>135</v>
      </c>
      <c r="AG48" s="18" t="s">
        <v>222</v>
      </c>
      <c r="AH48" s="18" t="s">
        <v>170</v>
      </c>
      <c r="AI48" s="18" t="s">
        <v>166</v>
      </c>
      <c r="AJ48" s="18" t="s">
        <v>139</v>
      </c>
      <c r="AK48" s="18" t="s">
        <v>150</v>
      </c>
      <c r="AL48" s="18" t="s">
        <v>223</v>
      </c>
      <c r="AM48" s="18" t="s">
        <v>166</v>
      </c>
      <c r="AN48" s="18" t="s">
        <v>142</v>
      </c>
      <c r="AO48" s="18">
        <v>5.0999999999999996</v>
      </c>
      <c r="AP48" s="18" t="s">
        <v>143</v>
      </c>
      <c r="AQ48" s="18">
        <v>4.3933200000000001</v>
      </c>
      <c r="AR48" s="19" t="s">
        <v>18</v>
      </c>
      <c r="AT48" s="17"/>
      <c r="AU48" s="18"/>
      <c r="AV48" s="18">
        <v>5.10311</v>
      </c>
      <c r="AW48" s="18"/>
      <c r="AX48" s="18">
        <v>5.4649700000000001</v>
      </c>
      <c r="AY48" s="18"/>
      <c r="AZ48" s="18">
        <v>5.4831700000000003</v>
      </c>
      <c r="BA48" s="18"/>
      <c r="BB48" s="18">
        <v>5.4246800000000004</v>
      </c>
      <c r="BC48" s="18"/>
      <c r="BD48" s="18"/>
      <c r="BE48" s="18"/>
      <c r="BF48" s="18">
        <v>7.2168799999999997</v>
      </c>
      <c r="BG48" s="18"/>
      <c r="BH48" s="18">
        <v>6.4548199999999998</v>
      </c>
      <c r="BI48" s="18"/>
      <c r="BJ48" s="18">
        <v>7.19414</v>
      </c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>
        <v>7.3235999999999999</v>
      </c>
      <c r="BX48" s="18"/>
      <c r="BY48" s="18">
        <v>6.7016799999999996</v>
      </c>
      <c r="BZ48" s="18"/>
      <c r="CA48" s="18">
        <v>9.3196300000000001</v>
      </c>
      <c r="CB48" s="18"/>
      <c r="CC48" s="18">
        <v>6.16812</v>
      </c>
      <c r="CD48" s="18"/>
      <c r="CE48" s="18">
        <v>5.79582</v>
      </c>
      <c r="CF48" s="18"/>
      <c r="CG48" s="18">
        <v>6.7016799999999996</v>
      </c>
      <c r="CH48" s="18"/>
      <c r="CI48" s="18"/>
      <c r="CJ48" s="19"/>
    </row>
    <row r="49" spans="5:88" x14ac:dyDescent="0.25">
      <c r="E49">
        <v>5.1148199999999999</v>
      </c>
      <c r="G49">
        <v>5.4944699999999997</v>
      </c>
      <c r="I49">
        <v>5.4902699999999998</v>
      </c>
      <c r="K49">
        <v>5.43743</v>
      </c>
      <c r="O49">
        <v>7.3645699999999996</v>
      </c>
      <c r="Q49">
        <v>6.4655899999999997</v>
      </c>
      <c r="S49">
        <v>7.2395800000000001</v>
      </c>
      <c r="AE49" s="17"/>
      <c r="AF49" s="18" t="s">
        <v>135</v>
      </c>
      <c r="AG49" s="18" t="s">
        <v>150</v>
      </c>
      <c r="AH49" s="18" t="s">
        <v>223</v>
      </c>
      <c r="AI49" s="18" t="s">
        <v>166</v>
      </c>
      <c r="AJ49" s="18" t="s">
        <v>139</v>
      </c>
      <c r="AK49" s="18" t="s">
        <v>224</v>
      </c>
      <c r="AL49" s="18" t="s">
        <v>225</v>
      </c>
      <c r="AM49" s="18" t="s">
        <v>166</v>
      </c>
      <c r="AN49" s="18" t="s">
        <v>142</v>
      </c>
      <c r="AO49" s="18">
        <v>5.6</v>
      </c>
      <c r="AP49" s="18" t="s">
        <v>143</v>
      </c>
      <c r="AQ49" s="18">
        <v>4.8280200000000004</v>
      </c>
      <c r="AR49" s="19" t="s">
        <v>18</v>
      </c>
      <c r="AT49" s="17"/>
      <c r="AU49" s="18"/>
      <c r="AV49" s="18">
        <v>5.1148199999999999</v>
      </c>
      <c r="AW49" s="18"/>
      <c r="AX49" s="18">
        <v>5.4944699999999997</v>
      </c>
      <c r="AY49" s="18"/>
      <c r="AZ49" s="18">
        <v>5.4902699999999998</v>
      </c>
      <c r="BA49" s="18"/>
      <c r="BB49" s="18">
        <v>5.43743</v>
      </c>
      <c r="BC49" s="18"/>
      <c r="BD49" s="18"/>
      <c r="BE49" s="18"/>
      <c r="BF49" s="18">
        <v>7.3645699999999996</v>
      </c>
      <c r="BG49" s="18"/>
      <c r="BH49" s="18">
        <v>6.4655899999999997</v>
      </c>
      <c r="BI49" s="18"/>
      <c r="BJ49" s="18">
        <v>7.2395800000000001</v>
      </c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>
        <v>7.3235999999999999</v>
      </c>
      <c r="BX49" s="18"/>
      <c r="BY49" s="18">
        <v>6.7293099999999999</v>
      </c>
      <c r="BZ49" s="18"/>
      <c r="CA49" s="18">
        <v>9.4776000000000007</v>
      </c>
      <c r="CB49" s="18"/>
      <c r="CC49" s="18">
        <v>6.16812</v>
      </c>
      <c r="CD49" s="18"/>
      <c r="CE49" s="18">
        <v>5.8595100000000002</v>
      </c>
      <c r="CF49" s="18"/>
      <c r="CG49" s="18">
        <v>6.7291400000000001</v>
      </c>
      <c r="CH49" s="18"/>
      <c r="CI49" s="18"/>
      <c r="CJ49" s="19"/>
    </row>
    <row r="50" spans="5:88" x14ac:dyDescent="0.25">
      <c r="E50">
        <v>5.1217600000000001</v>
      </c>
      <c r="G50">
        <v>5.5089699999999997</v>
      </c>
      <c r="I50">
        <v>5.5020899999999999</v>
      </c>
      <c r="K50">
        <v>5.4374399999999996</v>
      </c>
      <c r="O50">
        <v>7.4212100000000003</v>
      </c>
      <c r="Q50">
        <v>6.4763400000000004</v>
      </c>
      <c r="S50">
        <v>7.2432299999999996</v>
      </c>
      <c r="AE50" s="17"/>
      <c r="AF50" s="18" t="s">
        <v>135</v>
      </c>
      <c r="AG50" s="18" t="s">
        <v>224</v>
      </c>
      <c r="AH50" s="18" t="s">
        <v>225</v>
      </c>
      <c r="AI50" s="18" t="s">
        <v>166</v>
      </c>
      <c r="AJ50" s="18" t="s">
        <v>139</v>
      </c>
      <c r="AK50" s="18" t="s">
        <v>156</v>
      </c>
      <c r="AL50" s="18" t="s">
        <v>226</v>
      </c>
      <c r="AM50" s="18" t="s">
        <v>166</v>
      </c>
      <c r="AN50" s="18" t="s">
        <v>142</v>
      </c>
      <c r="AO50" s="18">
        <v>5.9</v>
      </c>
      <c r="AP50" s="18" t="s">
        <v>143</v>
      </c>
      <c r="AQ50" s="18">
        <v>5.0680899999999998</v>
      </c>
      <c r="AR50" s="19" t="s">
        <v>18</v>
      </c>
      <c r="AT50" s="17"/>
      <c r="AU50" s="18"/>
      <c r="AV50" s="18">
        <v>5.1217600000000001</v>
      </c>
      <c r="AW50" s="18"/>
      <c r="AX50" s="18">
        <v>5.5089699999999997</v>
      </c>
      <c r="AY50" s="18"/>
      <c r="AZ50" s="18">
        <v>5.5020899999999999</v>
      </c>
      <c r="BA50" s="18"/>
      <c r="BB50" s="18">
        <v>5.4374399999999996</v>
      </c>
      <c r="BC50" s="18"/>
      <c r="BD50" s="18"/>
      <c r="BE50" s="18"/>
      <c r="BF50" s="18">
        <v>7.4212100000000003</v>
      </c>
      <c r="BG50" s="18"/>
      <c r="BH50" s="18">
        <v>6.4763400000000004</v>
      </c>
      <c r="BI50" s="18"/>
      <c r="BJ50" s="18">
        <v>7.2432299999999996</v>
      </c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>
        <v>7.3362600000000002</v>
      </c>
      <c r="BX50" s="18"/>
      <c r="BY50" s="18">
        <v>6.8115500000000004</v>
      </c>
      <c r="BZ50" s="18"/>
      <c r="CA50" s="18">
        <v>9.6329799999999999</v>
      </c>
      <c r="CB50" s="18"/>
      <c r="CC50" s="18">
        <v>6.16812</v>
      </c>
      <c r="CD50" s="18"/>
      <c r="CE50" s="18">
        <v>5.8595100000000002</v>
      </c>
      <c r="CF50" s="18"/>
      <c r="CG50" s="18">
        <v>6.7293099999999999</v>
      </c>
      <c r="CH50" s="18"/>
      <c r="CI50" s="18"/>
      <c r="CJ50" s="19"/>
    </row>
    <row r="51" spans="5:88" x14ac:dyDescent="0.25">
      <c r="E51">
        <v>5.17103</v>
      </c>
      <c r="G51">
        <v>5.51661</v>
      </c>
      <c r="I51">
        <v>5.5049700000000001</v>
      </c>
      <c r="K51">
        <v>5.4416799999999999</v>
      </c>
      <c r="O51">
        <v>7.4292699999999998</v>
      </c>
      <c r="Q51">
        <v>6.5017800000000001</v>
      </c>
      <c r="S51">
        <v>7.3320100000000004</v>
      </c>
      <c r="U51">
        <v>8.7678200000000004</v>
      </c>
      <c r="AE51" s="17"/>
      <c r="AF51" s="18" t="s">
        <v>135</v>
      </c>
      <c r="AG51" s="18" t="s">
        <v>156</v>
      </c>
      <c r="AH51" s="18" t="s">
        <v>226</v>
      </c>
      <c r="AI51" s="18" t="s">
        <v>166</v>
      </c>
      <c r="AJ51" s="18" t="s">
        <v>139</v>
      </c>
      <c r="AK51" s="18" t="s">
        <v>158</v>
      </c>
      <c r="AL51" s="18" t="s">
        <v>227</v>
      </c>
      <c r="AM51" s="18" t="s">
        <v>166</v>
      </c>
      <c r="AN51" s="18" t="s">
        <v>142</v>
      </c>
      <c r="AO51" s="18">
        <v>5.4</v>
      </c>
      <c r="AP51" s="18" t="s">
        <v>143</v>
      </c>
      <c r="AQ51" s="18">
        <v>4.62385</v>
      </c>
      <c r="AR51" s="19" t="s">
        <v>18</v>
      </c>
      <c r="AT51" s="17"/>
      <c r="AU51" s="18"/>
      <c r="AV51" s="18">
        <v>5.17103</v>
      </c>
      <c r="AW51" s="18"/>
      <c r="AX51" s="18">
        <v>5.51661</v>
      </c>
      <c r="AY51" s="18"/>
      <c r="AZ51" s="18">
        <v>5.5049700000000001</v>
      </c>
      <c r="BA51" s="18"/>
      <c r="BB51" s="18">
        <v>5.4416799999999999</v>
      </c>
      <c r="BC51" s="18"/>
      <c r="BD51" s="18"/>
      <c r="BE51" s="18"/>
      <c r="BF51" s="18">
        <v>7.4292699999999998</v>
      </c>
      <c r="BG51" s="18"/>
      <c r="BH51" s="18">
        <v>6.5017800000000001</v>
      </c>
      <c r="BI51" s="18"/>
      <c r="BJ51" s="18">
        <v>7.3320100000000004</v>
      </c>
      <c r="BK51" s="18"/>
      <c r="BL51" s="18">
        <v>8.7678200000000004</v>
      </c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>
        <v>7.36151</v>
      </c>
      <c r="BX51" s="18"/>
      <c r="BY51" s="18">
        <v>6.8115500000000004</v>
      </c>
      <c r="BZ51" s="18"/>
      <c r="CA51" s="18">
        <v>9.7669099999999993</v>
      </c>
      <c r="CB51" s="18"/>
      <c r="CC51" s="18">
        <v>6.16812</v>
      </c>
      <c r="CD51" s="18"/>
      <c r="CE51" s="18">
        <v>5.8595100000000002</v>
      </c>
      <c r="CF51" s="18"/>
      <c r="CG51" s="18">
        <v>6.7430899999999996</v>
      </c>
      <c r="CH51" s="18"/>
      <c r="CI51" s="18"/>
      <c r="CJ51" s="19"/>
    </row>
    <row r="52" spans="5:88" x14ac:dyDescent="0.25">
      <c r="E52">
        <v>5.1806700000000001</v>
      </c>
      <c r="G52">
        <v>5.5230399999999999</v>
      </c>
      <c r="I52">
        <v>5.5091700000000001</v>
      </c>
      <c r="K52">
        <v>5.4416799999999999</v>
      </c>
      <c r="O52">
        <v>7.5279199999999999</v>
      </c>
      <c r="Q52">
        <v>6.5511400000000002</v>
      </c>
      <c r="S52">
        <v>7.3428800000000001</v>
      </c>
      <c r="U52">
        <v>6.2130900000000002</v>
      </c>
      <c r="AE52" s="17"/>
      <c r="AF52" s="18" t="s">
        <v>135</v>
      </c>
      <c r="AG52" s="18" t="s">
        <v>158</v>
      </c>
      <c r="AH52" s="18" t="s">
        <v>227</v>
      </c>
      <c r="AI52" s="18" t="s">
        <v>166</v>
      </c>
      <c r="AJ52" s="18" t="s">
        <v>139</v>
      </c>
      <c r="AK52" s="18" t="s">
        <v>228</v>
      </c>
      <c r="AL52" s="18" t="s">
        <v>229</v>
      </c>
      <c r="AM52" s="18" t="s">
        <v>166</v>
      </c>
      <c r="AN52" s="18" t="s">
        <v>142</v>
      </c>
      <c r="AO52" s="18">
        <v>4.7</v>
      </c>
      <c r="AP52" s="18" t="s">
        <v>143</v>
      </c>
      <c r="AQ52" s="18">
        <v>4.0375699999999997</v>
      </c>
      <c r="AR52" s="19" t="s">
        <v>18</v>
      </c>
      <c r="AT52" s="17"/>
      <c r="AU52" s="18"/>
      <c r="AV52" s="18">
        <v>5.1806700000000001</v>
      </c>
      <c r="AW52" s="18"/>
      <c r="AX52" s="18">
        <v>5.5230399999999999</v>
      </c>
      <c r="AY52" s="18"/>
      <c r="AZ52" s="18">
        <v>5.5091700000000001</v>
      </c>
      <c r="BA52" s="18"/>
      <c r="BB52" s="18">
        <v>5.4416799999999999</v>
      </c>
      <c r="BC52" s="18"/>
      <c r="BD52" s="18"/>
      <c r="BE52" s="18"/>
      <c r="BF52" s="18">
        <v>7.5279199999999999</v>
      </c>
      <c r="BG52" s="18"/>
      <c r="BH52" s="18">
        <v>6.5511400000000002</v>
      </c>
      <c r="BI52" s="18"/>
      <c r="BJ52" s="18">
        <v>7.3428800000000001</v>
      </c>
      <c r="BK52" s="18"/>
      <c r="BL52" s="18">
        <v>6.2130900000000002</v>
      </c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>
        <v>7.36151</v>
      </c>
      <c r="BX52" s="18"/>
      <c r="BY52" s="18">
        <v>6.9464399999999999</v>
      </c>
      <c r="BZ52" s="18"/>
      <c r="CA52" s="18">
        <v>9.8237500000000004</v>
      </c>
      <c r="CB52" s="18"/>
      <c r="CC52" s="18">
        <v>6.2130900000000002</v>
      </c>
      <c r="CD52" s="18"/>
      <c r="CE52" s="18">
        <v>5.9848699999999999</v>
      </c>
      <c r="CF52" s="18"/>
      <c r="CG52" s="18">
        <v>6.8271300000000004</v>
      </c>
      <c r="CH52" s="18"/>
      <c r="CI52" s="18"/>
      <c r="CJ52" s="19"/>
    </row>
    <row r="53" spans="5:88" x14ac:dyDescent="0.25">
      <c r="E53">
        <v>5.19902</v>
      </c>
      <c r="G53">
        <v>5.5234300000000003</v>
      </c>
      <c r="I53">
        <v>5.5091700000000001</v>
      </c>
      <c r="K53">
        <v>5.47973</v>
      </c>
      <c r="O53">
        <v>7.5780799999999999</v>
      </c>
      <c r="Q53">
        <v>6.5758799999999997</v>
      </c>
      <c r="S53">
        <v>7.3672800000000001</v>
      </c>
      <c r="U53">
        <v>6.9166800000000004</v>
      </c>
      <c r="AE53" s="17"/>
      <c r="AF53" s="18" t="s">
        <v>135</v>
      </c>
      <c r="AG53" s="18" t="s">
        <v>228</v>
      </c>
      <c r="AH53" s="18" t="s">
        <v>229</v>
      </c>
      <c r="AI53" s="18" t="s">
        <v>166</v>
      </c>
      <c r="AJ53" s="18" t="s">
        <v>139</v>
      </c>
      <c r="AK53" s="18" t="s">
        <v>230</v>
      </c>
      <c r="AL53" s="18" t="s">
        <v>231</v>
      </c>
      <c r="AM53" s="18" t="s">
        <v>166</v>
      </c>
      <c r="AN53" s="18" t="s">
        <v>142</v>
      </c>
      <c r="AO53" s="18">
        <v>4.8</v>
      </c>
      <c r="AP53" s="18" t="s">
        <v>143</v>
      </c>
      <c r="AQ53" s="18">
        <v>4.16432</v>
      </c>
      <c r="AR53" s="19" t="s">
        <v>18</v>
      </c>
      <c r="AT53" s="17"/>
      <c r="AU53" s="18"/>
      <c r="AV53" s="18">
        <v>5.19902</v>
      </c>
      <c r="AW53" s="18"/>
      <c r="AX53" s="18">
        <v>5.5234300000000003</v>
      </c>
      <c r="AY53" s="18"/>
      <c r="AZ53" s="18">
        <v>5.5091700000000001</v>
      </c>
      <c r="BA53" s="18"/>
      <c r="BB53" s="18">
        <v>5.47973</v>
      </c>
      <c r="BC53" s="18"/>
      <c r="BD53" s="18"/>
      <c r="BE53" s="18"/>
      <c r="BF53" s="18">
        <v>7.5780799999999999</v>
      </c>
      <c r="BG53" s="18"/>
      <c r="BH53" s="18">
        <v>6.5758799999999997</v>
      </c>
      <c r="BI53" s="18"/>
      <c r="BJ53" s="18">
        <v>7.3672800000000001</v>
      </c>
      <c r="BK53" s="18"/>
      <c r="BL53" s="18">
        <v>6.9166800000000004</v>
      </c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>
        <v>7.36151</v>
      </c>
      <c r="BX53" s="18"/>
      <c r="BY53" s="18">
        <v>6.9464399999999999</v>
      </c>
      <c r="BZ53" s="18"/>
      <c r="CA53" s="18">
        <v>9.8237500000000004</v>
      </c>
      <c r="CB53" s="18"/>
      <c r="CC53" s="18">
        <v>6.2130900000000002</v>
      </c>
      <c r="CD53" s="18"/>
      <c r="CE53" s="18">
        <v>6.0003500000000001</v>
      </c>
      <c r="CF53" s="18"/>
      <c r="CG53" s="18">
        <v>6.8507600000000002</v>
      </c>
      <c r="CH53" s="18"/>
      <c r="CI53" s="18"/>
      <c r="CJ53" s="19"/>
    </row>
    <row r="54" spans="5:88" x14ac:dyDescent="0.25">
      <c r="E54">
        <v>5.2075399999999998</v>
      </c>
      <c r="G54">
        <v>5.5387500000000003</v>
      </c>
      <c r="I54">
        <v>5.5269500000000003</v>
      </c>
      <c r="K54">
        <v>5.4797399999999996</v>
      </c>
      <c r="O54">
        <v>7.5991</v>
      </c>
      <c r="Q54">
        <v>6.5899700000000001</v>
      </c>
      <c r="S54">
        <v>7.4173200000000001</v>
      </c>
      <c r="U54">
        <v>7.4672000000000001</v>
      </c>
      <c r="AE54" s="17"/>
      <c r="AF54" s="18" t="s">
        <v>135</v>
      </c>
      <c r="AG54" s="18" t="s">
        <v>232</v>
      </c>
      <c r="AH54" s="18" t="s">
        <v>233</v>
      </c>
      <c r="AI54" s="18" t="s">
        <v>166</v>
      </c>
      <c r="AJ54" s="18" t="s">
        <v>139</v>
      </c>
      <c r="AK54" s="18" t="s">
        <v>234</v>
      </c>
      <c r="AL54" s="18" t="s">
        <v>235</v>
      </c>
      <c r="AM54" s="18" t="s">
        <v>166</v>
      </c>
      <c r="AN54" s="18" t="s">
        <v>142</v>
      </c>
      <c r="AO54" s="18">
        <v>5</v>
      </c>
      <c r="AP54" s="18" t="s">
        <v>143</v>
      </c>
      <c r="AQ54" s="18">
        <v>4.3183299999999996</v>
      </c>
      <c r="AR54" s="19" t="s">
        <v>18</v>
      </c>
      <c r="AT54" s="17"/>
      <c r="AU54" s="18"/>
      <c r="AV54" s="18">
        <v>5.2075399999999998</v>
      </c>
      <c r="AW54" s="18"/>
      <c r="AX54" s="18">
        <v>5.5387500000000003</v>
      </c>
      <c r="AY54" s="18"/>
      <c r="AZ54" s="18">
        <v>5.5269500000000003</v>
      </c>
      <c r="BA54" s="18"/>
      <c r="BB54" s="18">
        <v>5.4797399999999996</v>
      </c>
      <c r="BC54" s="18"/>
      <c r="BD54" s="18"/>
      <c r="BE54" s="18"/>
      <c r="BF54" s="18">
        <v>7.5991</v>
      </c>
      <c r="BG54" s="18"/>
      <c r="BH54" s="18">
        <v>6.5899700000000001</v>
      </c>
      <c r="BI54" s="18"/>
      <c r="BJ54" s="18">
        <v>7.4173200000000001</v>
      </c>
      <c r="BK54" s="18"/>
      <c r="BL54" s="18">
        <v>7.4672000000000001</v>
      </c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>
        <v>7.36151</v>
      </c>
      <c r="BX54" s="18"/>
      <c r="BY54" s="18">
        <v>6.9464399999999999</v>
      </c>
      <c r="BZ54" s="18"/>
      <c r="CA54" s="18">
        <v>10.0848</v>
      </c>
      <c r="CB54" s="18"/>
      <c r="CC54" s="18">
        <v>6.2725400000000002</v>
      </c>
      <c r="CD54" s="18"/>
      <c r="CE54" s="18">
        <v>6.0003500000000001</v>
      </c>
      <c r="CF54" s="18"/>
      <c r="CG54" s="18">
        <v>6.90625</v>
      </c>
      <c r="CH54" s="18"/>
      <c r="CI54" s="18"/>
      <c r="CJ54" s="19"/>
    </row>
    <row r="55" spans="5:88" x14ac:dyDescent="0.25">
      <c r="E55">
        <v>5.2075399999999998</v>
      </c>
      <c r="G55">
        <v>5.5629999999999997</v>
      </c>
      <c r="I55">
        <v>5.5269599999999999</v>
      </c>
      <c r="K55">
        <v>5.4797500000000001</v>
      </c>
      <c r="O55">
        <v>7.64358</v>
      </c>
      <c r="Q55">
        <v>6.6075499999999998</v>
      </c>
      <c r="S55">
        <v>7.47743</v>
      </c>
      <c r="U55">
        <v>9.2619199999999999</v>
      </c>
      <c r="AE55" s="17"/>
      <c r="AF55" s="18" t="s">
        <v>135</v>
      </c>
      <c r="AG55" s="18" t="s">
        <v>234</v>
      </c>
      <c r="AH55" s="18" t="s">
        <v>235</v>
      </c>
      <c r="AI55" s="18" t="s">
        <v>166</v>
      </c>
      <c r="AJ55" s="18" t="s">
        <v>139</v>
      </c>
      <c r="AK55" s="18" t="s">
        <v>236</v>
      </c>
      <c r="AL55" s="18" t="s">
        <v>237</v>
      </c>
      <c r="AM55" s="18" t="s">
        <v>166</v>
      </c>
      <c r="AN55" s="18" t="s">
        <v>142</v>
      </c>
      <c r="AO55" s="18">
        <v>6.1</v>
      </c>
      <c r="AP55" s="18" t="s">
        <v>143</v>
      </c>
      <c r="AQ55" s="18">
        <v>5.25223</v>
      </c>
      <c r="AR55" s="19" t="s">
        <v>18</v>
      </c>
      <c r="AT55" s="17"/>
      <c r="AU55" s="18"/>
      <c r="AV55" s="18">
        <v>5.2075399999999998</v>
      </c>
      <c r="AW55" s="18"/>
      <c r="AX55" s="18">
        <v>5.5629999999999997</v>
      </c>
      <c r="AY55" s="18"/>
      <c r="AZ55" s="18">
        <v>5.5269599999999999</v>
      </c>
      <c r="BA55" s="18"/>
      <c r="BB55" s="18">
        <v>5.4797500000000001</v>
      </c>
      <c r="BC55" s="18"/>
      <c r="BD55" s="18"/>
      <c r="BE55" s="18"/>
      <c r="BF55" s="18">
        <v>7.64358</v>
      </c>
      <c r="BG55" s="18"/>
      <c r="BH55" s="18">
        <v>6.6075499999999998</v>
      </c>
      <c r="BI55" s="18"/>
      <c r="BJ55" s="18">
        <v>7.47743</v>
      </c>
      <c r="BK55" s="18"/>
      <c r="BL55" s="18">
        <v>9.2619199999999999</v>
      </c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>
        <v>7.36151</v>
      </c>
      <c r="BX55" s="18"/>
      <c r="BY55" s="18">
        <v>6.9464399999999999</v>
      </c>
      <c r="BZ55" s="18"/>
      <c r="CA55" s="18">
        <v>10.1541</v>
      </c>
      <c r="CB55" s="18"/>
      <c r="CC55" s="18">
        <v>6.2725400000000002</v>
      </c>
      <c r="CD55" s="18"/>
      <c r="CE55" s="18">
        <v>6.04657</v>
      </c>
      <c r="CF55" s="18"/>
      <c r="CG55" s="18">
        <v>6.90625</v>
      </c>
      <c r="CH55" s="18"/>
      <c r="CI55" s="18"/>
      <c r="CJ55" s="19"/>
    </row>
    <row r="56" spans="5:88" x14ac:dyDescent="0.25">
      <c r="E56">
        <v>5.2075399999999998</v>
      </c>
      <c r="G56">
        <v>5.5931899999999999</v>
      </c>
      <c r="I56">
        <v>5.5269899999999996</v>
      </c>
      <c r="K56">
        <v>5.4797500000000001</v>
      </c>
      <c r="O56">
        <v>7.7985300000000004</v>
      </c>
      <c r="Q56">
        <v>6.6495499999999996</v>
      </c>
      <c r="S56">
        <v>7.5170399999999997</v>
      </c>
      <c r="U56">
        <v>7.2656499999999999</v>
      </c>
      <c r="AE56" s="17"/>
      <c r="AF56" s="18" t="s">
        <v>135</v>
      </c>
      <c r="AG56" s="18" t="s">
        <v>236</v>
      </c>
      <c r="AH56" s="18" t="s">
        <v>237</v>
      </c>
      <c r="AI56" s="18" t="s">
        <v>166</v>
      </c>
      <c r="AJ56" s="18" t="s">
        <v>139</v>
      </c>
      <c r="AK56" s="18" t="s">
        <v>238</v>
      </c>
      <c r="AL56" s="18" t="s">
        <v>239</v>
      </c>
      <c r="AM56" s="18" t="s">
        <v>166</v>
      </c>
      <c r="AN56" s="18" t="s">
        <v>142</v>
      </c>
      <c r="AO56" s="18">
        <v>5.3</v>
      </c>
      <c r="AP56" s="18" t="s">
        <v>143</v>
      </c>
      <c r="AQ56" s="18">
        <v>4.5883700000000003</v>
      </c>
      <c r="AR56" s="19" t="s">
        <v>18</v>
      </c>
      <c r="AT56" s="17"/>
      <c r="AU56" s="18"/>
      <c r="AV56" s="18">
        <v>5.2075399999999998</v>
      </c>
      <c r="AW56" s="18"/>
      <c r="AX56" s="18">
        <v>5.5931899999999999</v>
      </c>
      <c r="AY56" s="18"/>
      <c r="AZ56" s="18">
        <v>5.5269899999999996</v>
      </c>
      <c r="BA56" s="18"/>
      <c r="BB56" s="18">
        <v>5.4797500000000001</v>
      </c>
      <c r="BC56" s="18"/>
      <c r="BD56" s="18"/>
      <c r="BE56" s="18"/>
      <c r="BF56" s="18">
        <v>7.7985300000000004</v>
      </c>
      <c r="BG56" s="18"/>
      <c r="BH56" s="18">
        <v>6.6495499999999996</v>
      </c>
      <c r="BI56" s="18"/>
      <c r="BJ56" s="18">
        <v>7.5170399999999997</v>
      </c>
      <c r="BK56" s="18"/>
      <c r="BL56" s="18">
        <v>7.2656499999999999</v>
      </c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>
        <v>7.4117600000000001</v>
      </c>
      <c r="BX56" s="18"/>
      <c r="BY56" s="18">
        <v>6.9597899999999999</v>
      </c>
      <c r="BZ56" s="18"/>
      <c r="CA56" s="18">
        <v>10.375</v>
      </c>
      <c r="CB56" s="18"/>
      <c r="CC56" s="18">
        <v>6.36069</v>
      </c>
      <c r="CD56" s="18"/>
      <c r="CE56" s="18">
        <v>6.04657</v>
      </c>
      <c r="CF56" s="18"/>
      <c r="CG56" s="18">
        <v>6.9464399999999999</v>
      </c>
      <c r="CH56" s="18"/>
      <c r="CI56" s="18"/>
      <c r="CJ56" s="19"/>
    </row>
    <row r="57" spans="5:88" x14ac:dyDescent="0.25">
      <c r="E57">
        <v>5.21943</v>
      </c>
      <c r="G57">
        <v>5.6058500000000002</v>
      </c>
      <c r="I57">
        <v>5.54678</v>
      </c>
      <c r="K57">
        <v>5.4818499999999997</v>
      </c>
      <c r="O57">
        <v>7.8005399999999998</v>
      </c>
      <c r="Q57">
        <v>6.7293099999999999</v>
      </c>
      <c r="S57">
        <v>7.6305300000000003</v>
      </c>
      <c r="U57">
        <v>10.226900000000001</v>
      </c>
      <c r="AE57" s="17"/>
      <c r="AF57" s="18" t="s">
        <v>135</v>
      </c>
      <c r="AG57" s="18" t="s">
        <v>238</v>
      </c>
      <c r="AH57" s="18" t="s">
        <v>239</v>
      </c>
      <c r="AI57" s="18" t="s">
        <v>166</v>
      </c>
      <c r="AJ57" s="18" t="s">
        <v>139</v>
      </c>
      <c r="AK57" s="18" t="s">
        <v>240</v>
      </c>
      <c r="AL57" s="18" t="s">
        <v>241</v>
      </c>
      <c r="AM57" s="18" t="s">
        <v>166</v>
      </c>
      <c r="AN57" s="18" t="s">
        <v>142</v>
      </c>
      <c r="AO57" s="18">
        <v>5.9</v>
      </c>
      <c r="AP57" s="18" t="s">
        <v>143</v>
      </c>
      <c r="AQ57" s="18">
        <v>5.0885300000000004</v>
      </c>
      <c r="AR57" s="19" t="s">
        <v>18</v>
      </c>
      <c r="AT57" s="17"/>
      <c r="AU57" s="18"/>
      <c r="AV57" s="18">
        <v>5.21943</v>
      </c>
      <c r="AW57" s="18"/>
      <c r="AX57" s="18">
        <v>5.6058500000000002</v>
      </c>
      <c r="AY57" s="18"/>
      <c r="AZ57" s="18">
        <v>5.54678</v>
      </c>
      <c r="BA57" s="18"/>
      <c r="BB57" s="18">
        <v>5.4818499999999997</v>
      </c>
      <c r="BC57" s="18"/>
      <c r="BD57" s="18"/>
      <c r="BE57" s="18"/>
      <c r="BF57" s="18">
        <v>7.8005399999999998</v>
      </c>
      <c r="BG57" s="18"/>
      <c r="BH57" s="18">
        <v>6.7293099999999999</v>
      </c>
      <c r="BI57" s="18"/>
      <c r="BJ57" s="18">
        <v>7.6305300000000003</v>
      </c>
      <c r="BK57" s="18"/>
      <c r="BL57" s="18">
        <v>10.226900000000001</v>
      </c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>
        <v>7.4367599999999996</v>
      </c>
      <c r="BX57" s="18"/>
      <c r="BY57" s="18">
        <v>6.9597899999999999</v>
      </c>
      <c r="BZ57" s="18"/>
      <c r="CA57" s="18">
        <v>10.4818</v>
      </c>
      <c r="CB57" s="18"/>
      <c r="CC57" s="18">
        <v>6.36069</v>
      </c>
      <c r="CD57" s="18"/>
      <c r="CE57" s="18">
        <v>6.04657</v>
      </c>
      <c r="CF57" s="18"/>
      <c r="CG57" s="18">
        <v>7.0114000000000001</v>
      </c>
      <c r="CH57" s="18"/>
      <c r="CI57" s="18"/>
      <c r="CJ57" s="19"/>
    </row>
    <row r="58" spans="5:88" x14ac:dyDescent="0.25">
      <c r="E58">
        <v>5.2266500000000002</v>
      </c>
      <c r="G58">
        <v>5.6169000000000002</v>
      </c>
      <c r="I58">
        <v>5.54678</v>
      </c>
      <c r="K58">
        <v>5.4923799999999998</v>
      </c>
      <c r="O58">
        <v>7.8113099999999998</v>
      </c>
      <c r="Q58">
        <v>6.7293099999999999</v>
      </c>
      <c r="S58">
        <v>7.6722200000000003</v>
      </c>
      <c r="U58">
        <v>7.0114400000000003</v>
      </c>
      <c r="AE58" s="17"/>
      <c r="AF58" s="18" t="s">
        <v>135</v>
      </c>
      <c r="AG58" s="18" t="s">
        <v>240</v>
      </c>
      <c r="AH58" s="18" t="s">
        <v>241</v>
      </c>
      <c r="AI58" s="18" t="s">
        <v>166</v>
      </c>
      <c r="AJ58" s="18" t="s">
        <v>139</v>
      </c>
      <c r="AK58" s="18" t="s">
        <v>171</v>
      </c>
      <c r="AL58" s="18" t="s">
        <v>242</v>
      </c>
      <c r="AM58" s="18" t="s">
        <v>166</v>
      </c>
      <c r="AN58" s="18" t="s">
        <v>142</v>
      </c>
      <c r="AO58" s="18">
        <v>4.8</v>
      </c>
      <c r="AP58" s="18" t="s">
        <v>143</v>
      </c>
      <c r="AQ58" s="18">
        <v>4.1105200000000002</v>
      </c>
      <c r="AR58" s="19" t="s">
        <v>18</v>
      </c>
      <c r="AT58" s="17"/>
      <c r="AU58" s="18"/>
      <c r="AV58" s="18">
        <v>5.2266500000000002</v>
      </c>
      <c r="AW58" s="18"/>
      <c r="AX58" s="18">
        <v>5.6169000000000002</v>
      </c>
      <c r="AY58" s="18"/>
      <c r="AZ58" s="18">
        <v>5.54678</v>
      </c>
      <c r="BA58" s="18"/>
      <c r="BB58" s="18">
        <v>5.4923799999999998</v>
      </c>
      <c r="BC58" s="18"/>
      <c r="BD58" s="18"/>
      <c r="BE58" s="18"/>
      <c r="BF58" s="18">
        <v>7.8113099999999998</v>
      </c>
      <c r="BG58" s="18"/>
      <c r="BH58" s="18">
        <v>6.7293099999999999</v>
      </c>
      <c r="BI58" s="18"/>
      <c r="BJ58" s="18">
        <v>7.6722200000000003</v>
      </c>
      <c r="BK58" s="18"/>
      <c r="BL58" s="18">
        <v>7.0114400000000003</v>
      </c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>
        <v>7.4367599999999996</v>
      </c>
      <c r="BX58" s="18"/>
      <c r="BY58" s="18">
        <v>7.0129200000000003</v>
      </c>
      <c r="BZ58" s="18"/>
      <c r="CA58" s="18">
        <v>10.657400000000001</v>
      </c>
      <c r="CB58" s="18"/>
      <c r="CC58" s="18">
        <v>6.36069</v>
      </c>
      <c r="CD58" s="18"/>
      <c r="CE58" s="18">
        <v>6.0924300000000002</v>
      </c>
      <c r="CF58" s="18"/>
      <c r="CG58" s="18">
        <v>7.0114999999999998</v>
      </c>
      <c r="CH58" s="18"/>
      <c r="CI58" s="18"/>
      <c r="CJ58" s="19"/>
    </row>
    <row r="59" spans="5:88" x14ac:dyDescent="0.25">
      <c r="E59">
        <v>5.2313000000000001</v>
      </c>
      <c r="G59">
        <v>5.6169000000000002</v>
      </c>
      <c r="I59">
        <v>5.5478199999999998</v>
      </c>
      <c r="K59">
        <v>5.5049700000000001</v>
      </c>
      <c r="O59">
        <v>7.8141400000000001</v>
      </c>
      <c r="Q59">
        <v>6.7465299999999999</v>
      </c>
      <c r="S59">
        <v>7.7137000000000002</v>
      </c>
      <c r="U59">
        <v>7.9798299999999998</v>
      </c>
      <c r="AE59" s="17"/>
      <c r="AF59" s="18" t="s">
        <v>135</v>
      </c>
      <c r="AG59" s="18" t="s">
        <v>171</v>
      </c>
      <c r="AH59" s="18" t="s">
        <v>242</v>
      </c>
      <c r="AI59" s="18" t="s">
        <v>166</v>
      </c>
      <c r="AJ59" s="18" t="s">
        <v>139</v>
      </c>
      <c r="AK59" s="18" t="s">
        <v>243</v>
      </c>
      <c r="AL59" s="18" t="s">
        <v>213</v>
      </c>
      <c r="AM59" s="18" t="s">
        <v>166</v>
      </c>
      <c r="AN59" s="18" t="s">
        <v>142</v>
      </c>
      <c r="AO59" s="18">
        <v>5.6</v>
      </c>
      <c r="AP59" s="18" t="s">
        <v>143</v>
      </c>
      <c r="AQ59" s="18">
        <v>4.79094</v>
      </c>
      <c r="AR59" s="19" t="s">
        <v>18</v>
      </c>
      <c r="AT59" s="17"/>
      <c r="AU59" s="18"/>
      <c r="AV59" s="18">
        <v>5.2313000000000001</v>
      </c>
      <c r="AW59" s="18"/>
      <c r="AX59" s="18">
        <v>5.6169000000000002</v>
      </c>
      <c r="AY59" s="18"/>
      <c r="AZ59" s="18">
        <v>5.5478199999999998</v>
      </c>
      <c r="BA59" s="18"/>
      <c r="BB59" s="18">
        <v>5.5049700000000001</v>
      </c>
      <c r="BC59" s="18"/>
      <c r="BD59" s="18"/>
      <c r="BE59" s="18"/>
      <c r="BF59" s="18">
        <v>7.8141400000000001</v>
      </c>
      <c r="BG59" s="18"/>
      <c r="BH59" s="18">
        <v>6.7465299999999999</v>
      </c>
      <c r="BI59" s="18"/>
      <c r="BJ59" s="18">
        <v>7.7137000000000002</v>
      </c>
      <c r="BK59" s="18"/>
      <c r="BL59" s="18">
        <v>7.9798299999999998</v>
      </c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>
        <v>7.5236000000000001</v>
      </c>
      <c r="BX59" s="18"/>
      <c r="BY59" s="18">
        <v>7.0129200000000003</v>
      </c>
      <c r="BZ59" s="18"/>
      <c r="CA59" s="18">
        <v>10.7958</v>
      </c>
      <c r="CB59" s="18"/>
      <c r="CC59" s="18">
        <v>6.4043000000000001</v>
      </c>
      <c r="CD59" s="18"/>
      <c r="CE59" s="18">
        <v>6.0924300000000002</v>
      </c>
      <c r="CF59" s="18"/>
      <c r="CG59" s="18">
        <v>7.0129099999999998</v>
      </c>
      <c r="CH59" s="18"/>
      <c r="CI59" s="18"/>
      <c r="CJ59" s="19"/>
    </row>
    <row r="60" spans="5:88" x14ac:dyDescent="0.25">
      <c r="E60">
        <v>5.2347000000000001</v>
      </c>
      <c r="G60">
        <v>5.6169099999999998</v>
      </c>
      <c r="I60">
        <v>5.5654899999999996</v>
      </c>
      <c r="K60">
        <v>5.5049999999999999</v>
      </c>
      <c r="O60">
        <v>7.9203099999999997</v>
      </c>
      <c r="Q60">
        <v>6.8692000000000002</v>
      </c>
      <c r="S60">
        <v>7.7194500000000001</v>
      </c>
      <c r="U60">
        <v>9.7816600000000005</v>
      </c>
      <c r="AE60" s="17"/>
      <c r="AF60" s="18" t="s">
        <v>135</v>
      </c>
      <c r="AG60" s="18" t="s">
        <v>243</v>
      </c>
      <c r="AH60" s="18" t="s">
        <v>213</v>
      </c>
      <c r="AI60" s="18" t="s">
        <v>166</v>
      </c>
      <c r="AJ60" s="18" t="s">
        <v>139</v>
      </c>
      <c r="AK60" s="18" t="s">
        <v>244</v>
      </c>
      <c r="AL60" s="18" t="s">
        <v>245</v>
      </c>
      <c r="AM60" s="18" t="s">
        <v>166</v>
      </c>
      <c r="AN60" s="18" t="s">
        <v>142</v>
      </c>
      <c r="AO60" s="18">
        <v>5.4</v>
      </c>
      <c r="AP60" s="18" t="s">
        <v>143</v>
      </c>
      <c r="AQ60" s="18">
        <v>4.65585</v>
      </c>
      <c r="AR60" s="19" t="s">
        <v>18</v>
      </c>
      <c r="AT60" s="17"/>
      <c r="AU60" s="18"/>
      <c r="AV60" s="18">
        <v>5.2347000000000001</v>
      </c>
      <c r="AW60" s="18"/>
      <c r="AX60" s="18">
        <v>5.6169099999999998</v>
      </c>
      <c r="AY60" s="18"/>
      <c r="AZ60" s="18">
        <v>5.5654899999999996</v>
      </c>
      <c r="BA60" s="18"/>
      <c r="BB60" s="18">
        <v>5.5049999999999999</v>
      </c>
      <c r="BC60" s="18"/>
      <c r="BD60" s="18"/>
      <c r="BE60" s="18"/>
      <c r="BF60" s="18">
        <v>7.9203099999999997</v>
      </c>
      <c r="BG60" s="18"/>
      <c r="BH60" s="18">
        <v>6.8692000000000002</v>
      </c>
      <c r="BI60" s="18"/>
      <c r="BJ60" s="18">
        <v>7.7194500000000001</v>
      </c>
      <c r="BK60" s="18"/>
      <c r="BL60" s="18">
        <v>9.7816600000000005</v>
      </c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>
        <v>7.5236000000000001</v>
      </c>
      <c r="BX60" s="18"/>
      <c r="BY60" s="18">
        <v>7.0656499999999998</v>
      </c>
      <c r="BZ60" s="18"/>
      <c r="CA60" s="18">
        <v>10.8985</v>
      </c>
      <c r="CB60" s="18"/>
      <c r="CC60" s="18">
        <v>6.4043000000000001</v>
      </c>
      <c r="CD60" s="18"/>
      <c r="CE60" s="18">
        <v>6.1228199999999999</v>
      </c>
      <c r="CF60" s="18"/>
      <c r="CG60" s="18">
        <v>7.0656499999999998</v>
      </c>
      <c r="CH60" s="18"/>
      <c r="CI60" s="18"/>
      <c r="CJ60" s="19"/>
    </row>
    <row r="61" spans="5:88" x14ac:dyDescent="0.25">
      <c r="E61">
        <v>5.2390299999999996</v>
      </c>
      <c r="G61">
        <v>5.6874399999999996</v>
      </c>
      <c r="I61">
        <v>5.5678200000000002</v>
      </c>
      <c r="K61">
        <v>5.5091700000000001</v>
      </c>
      <c r="O61">
        <v>7.9880000000000004</v>
      </c>
      <c r="Q61">
        <v>6.8725800000000001</v>
      </c>
      <c r="S61">
        <v>7.7217399999999996</v>
      </c>
      <c r="U61">
        <v>8.1637599999999999</v>
      </c>
      <c r="AE61" s="17"/>
      <c r="AF61" s="18" t="s">
        <v>135</v>
      </c>
      <c r="AG61" s="18" t="s">
        <v>244</v>
      </c>
      <c r="AH61" s="18" t="s">
        <v>245</v>
      </c>
      <c r="AI61" s="18" t="s">
        <v>166</v>
      </c>
      <c r="AJ61" s="18" t="s">
        <v>139</v>
      </c>
      <c r="AK61" s="18" t="s">
        <v>246</v>
      </c>
      <c r="AL61" s="18" t="s">
        <v>247</v>
      </c>
      <c r="AM61" s="18" t="s">
        <v>166</v>
      </c>
      <c r="AN61" s="18" t="s">
        <v>142</v>
      </c>
      <c r="AO61" s="18">
        <v>5.4</v>
      </c>
      <c r="AP61" s="18" t="s">
        <v>143</v>
      </c>
      <c r="AQ61" s="18">
        <v>4.68764</v>
      </c>
      <c r="AR61" s="19" t="s">
        <v>18</v>
      </c>
      <c r="AT61" s="17"/>
      <c r="AU61" s="18"/>
      <c r="AV61" s="18">
        <v>5.2390299999999996</v>
      </c>
      <c r="AW61" s="18"/>
      <c r="AX61" s="18">
        <v>5.6874399999999996</v>
      </c>
      <c r="AY61" s="18"/>
      <c r="AZ61" s="18">
        <v>5.5678200000000002</v>
      </c>
      <c r="BA61" s="18"/>
      <c r="BB61" s="18">
        <v>5.5091700000000001</v>
      </c>
      <c r="BC61" s="18"/>
      <c r="BD61" s="18"/>
      <c r="BE61" s="18"/>
      <c r="BF61" s="18">
        <v>7.9880000000000004</v>
      </c>
      <c r="BG61" s="18"/>
      <c r="BH61" s="18">
        <v>6.8725800000000001</v>
      </c>
      <c r="BI61" s="18"/>
      <c r="BJ61" s="18">
        <v>7.7217399999999996</v>
      </c>
      <c r="BK61" s="18"/>
      <c r="BL61" s="18">
        <v>8.1637599999999999</v>
      </c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>
        <v>7.6216299999999997</v>
      </c>
      <c r="BX61" s="18"/>
      <c r="BY61" s="18">
        <v>7.0656499999999998</v>
      </c>
      <c r="BZ61" s="18"/>
      <c r="CA61" s="18">
        <v>10.8985</v>
      </c>
      <c r="CB61" s="18"/>
      <c r="CC61" s="18">
        <v>6.4043000000000001</v>
      </c>
      <c r="CD61" s="18"/>
      <c r="CE61" s="18">
        <v>6.1228199999999999</v>
      </c>
      <c r="CF61" s="18"/>
      <c r="CG61" s="18">
        <v>7.1699400000000004</v>
      </c>
      <c r="CH61" s="18"/>
      <c r="CI61" s="18"/>
      <c r="CJ61" s="19"/>
    </row>
    <row r="62" spans="5:88" x14ac:dyDescent="0.25">
      <c r="E62">
        <v>5.2397799999999997</v>
      </c>
      <c r="G62">
        <v>5.6923300000000001</v>
      </c>
      <c r="I62">
        <v>5.5864599999999998</v>
      </c>
      <c r="K62">
        <v>5.5091700000000001</v>
      </c>
      <c r="O62">
        <v>8.0465999999999998</v>
      </c>
      <c r="Q62">
        <v>6.8961699999999997</v>
      </c>
      <c r="S62">
        <v>7.8113099999999998</v>
      </c>
      <c r="U62">
        <v>8.97241</v>
      </c>
      <c r="AE62" s="17"/>
      <c r="AF62" s="18" t="s">
        <v>135</v>
      </c>
      <c r="AG62" s="18" t="s">
        <v>246</v>
      </c>
      <c r="AH62" s="18" t="s">
        <v>247</v>
      </c>
      <c r="AI62" s="18" t="s">
        <v>166</v>
      </c>
      <c r="AJ62" s="18" t="s">
        <v>139</v>
      </c>
      <c r="AK62" s="18" t="s">
        <v>248</v>
      </c>
      <c r="AL62" s="18" t="s">
        <v>249</v>
      </c>
      <c r="AM62" s="18" t="s">
        <v>166</v>
      </c>
      <c r="AN62" s="18" t="s">
        <v>142</v>
      </c>
      <c r="AO62" s="18">
        <v>5.3</v>
      </c>
      <c r="AP62" s="18" t="s">
        <v>143</v>
      </c>
      <c r="AQ62" s="18">
        <v>4.5883700000000003</v>
      </c>
      <c r="AR62" s="19" t="s">
        <v>18</v>
      </c>
      <c r="AT62" s="17"/>
      <c r="AU62" s="18"/>
      <c r="AV62" s="18">
        <v>5.2397799999999997</v>
      </c>
      <c r="AW62" s="18"/>
      <c r="AX62" s="18">
        <v>5.6923300000000001</v>
      </c>
      <c r="AY62" s="18"/>
      <c r="AZ62" s="18">
        <v>5.5864599999999998</v>
      </c>
      <c r="BA62" s="18"/>
      <c r="BB62" s="18">
        <v>5.5091700000000001</v>
      </c>
      <c r="BC62" s="18"/>
      <c r="BD62" s="18"/>
      <c r="BE62" s="18"/>
      <c r="BF62" s="18">
        <v>8.0465999999999998</v>
      </c>
      <c r="BG62" s="18"/>
      <c r="BH62" s="18">
        <v>6.8961699999999997</v>
      </c>
      <c r="BI62" s="18"/>
      <c r="BJ62" s="18">
        <v>7.8113099999999998</v>
      </c>
      <c r="BK62" s="18"/>
      <c r="BL62" s="18">
        <v>8.97241</v>
      </c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>
        <v>7.6337999999999999</v>
      </c>
      <c r="BX62" s="18"/>
      <c r="BY62" s="18">
        <v>7.0656499999999998</v>
      </c>
      <c r="BZ62" s="18"/>
      <c r="CA62" s="18">
        <v>10.9833</v>
      </c>
      <c r="CB62" s="18"/>
      <c r="CC62" s="18">
        <v>6.4043000000000001</v>
      </c>
      <c r="CD62" s="18"/>
      <c r="CE62" s="18">
        <v>6.16812</v>
      </c>
      <c r="CF62" s="18"/>
      <c r="CG62" s="18">
        <v>7.1799900000000001</v>
      </c>
      <c r="CH62" s="18"/>
      <c r="CI62" s="18"/>
      <c r="CJ62" s="19"/>
    </row>
    <row r="63" spans="5:88" x14ac:dyDescent="0.25">
      <c r="E63">
        <v>5.2532899999999998</v>
      </c>
      <c r="G63">
        <v>5.71854</v>
      </c>
      <c r="I63">
        <v>5.5957499999999998</v>
      </c>
      <c r="K63">
        <v>5.5259099999999997</v>
      </c>
      <c r="O63">
        <v>8.0872299999999999</v>
      </c>
      <c r="Q63">
        <v>6.9405000000000001</v>
      </c>
      <c r="S63">
        <v>7.82775</v>
      </c>
      <c r="U63">
        <v>6.6985900000000003</v>
      </c>
      <c r="AE63" s="17"/>
      <c r="AF63" s="18" t="s">
        <v>135</v>
      </c>
      <c r="AG63" s="18" t="s">
        <v>248</v>
      </c>
      <c r="AH63" s="18" t="s">
        <v>249</v>
      </c>
      <c r="AI63" s="18" t="s">
        <v>166</v>
      </c>
      <c r="AJ63" s="18" t="s">
        <v>139</v>
      </c>
      <c r="AK63" s="18" t="s">
        <v>250</v>
      </c>
      <c r="AL63" s="18" t="s">
        <v>251</v>
      </c>
      <c r="AM63" s="18" t="s">
        <v>166</v>
      </c>
      <c r="AN63" s="18" t="s">
        <v>142</v>
      </c>
      <c r="AO63" s="18">
        <v>4.9000000000000004</v>
      </c>
      <c r="AP63" s="18" t="s">
        <v>143</v>
      </c>
      <c r="AQ63" s="18">
        <v>4.2068300000000001</v>
      </c>
      <c r="AR63" s="19" t="s">
        <v>18</v>
      </c>
      <c r="AT63" s="17"/>
      <c r="AU63" s="18"/>
      <c r="AV63" s="18">
        <v>5.2532899999999998</v>
      </c>
      <c r="AW63" s="18"/>
      <c r="AX63" s="18">
        <v>5.71854</v>
      </c>
      <c r="AY63" s="18"/>
      <c r="AZ63" s="18">
        <v>5.5957499999999998</v>
      </c>
      <c r="BA63" s="18"/>
      <c r="BB63" s="18">
        <v>5.5259099999999997</v>
      </c>
      <c r="BC63" s="18"/>
      <c r="BD63" s="18"/>
      <c r="BE63" s="18"/>
      <c r="BF63" s="18">
        <v>8.0872299999999999</v>
      </c>
      <c r="BG63" s="18"/>
      <c r="BH63" s="18">
        <v>6.9405000000000001</v>
      </c>
      <c r="BI63" s="18"/>
      <c r="BJ63" s="18">
        <v>7.82775</v>
      </c>
      <c r="BK63" s="18"/>
      <c r="BL63" s="18">
        <v>6.6985900000000003</v>
      </c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>
        <v>7.6337999999999999</v>
      </c>
      <c r="BX63" s="18"/>
      <c r="BY63" s="18">
        <v>7.10494</v>
      </c>
      <c r="BZ63" s="18"/>
      <c r="CA63" s="18">
        <v>11.200799999999999</v>
      </c>
      <c r="CB63" s="18"/>
      <c r="CC63" s="18">
        <v>6.4619999999999997</v>
      </c>
      <c r="CD63" s="18"/>
      <c r="CE63" s="18">
        <v>6.18649</v>
      </c>
      <c r="CF63" s="18"/>
      <c r="CG63" s="18">
        <v>7.2215199999999999</v>
      </c>
      <c r="CH63" s="18"/>
      <c r="CI63" s="18"/>
      <c r="CJ63" s="19"/>
    </row>
    <row r="64" spans="5:88" x14ac:dyDescent="0.25">
      <c r="E64">
        <v>5.26675</v>
      </c>
      <c r="G64">
        <v>5.71854</v>
      </c>
      <c r="I64">
        <v>5.6099199999999998</v>
      </c>
      <c r="K64">
        <v>5.5259299999999998</v>
      </c>
      <c r="O64">
        <v>8.10473</v>
      </c>
      <c r="Q64">
        <v>7.0422799999999999</v>
      </c>
      <c r="S64">
        <v>7.8672700000000004</v>
      </c>
      <c r="U64">
        <v>5.2957000000000001</v>
      </c>
      <c r="AE64" s="17"/>
      <c r="AF64" s="18" t="s">
        <v>135</v>
      </c>
      <c r="AG64" s="18" t="s">
        <v>250</v>
      </c>
      <c r="AH64" s="18" t="s">
        <v>251</v>
      </c>
      <c r="AI64" s="18" t="s">
        <v>166</v>
      </c>
      <c r="AJ64" s="18" t="s">
        <v>139</v>
      </c>
      <c r="AK64" s="18" t="s">
        <v>252</v>
      </c>
      <c r="AL64" s="18" t="s">
        <v>253</v>
      </c>
      <c r="AM64" s="18" t="s">
        <v>166</v>
      </c>
      <c r="AN64" s="18" t="s">
        <v>142</v>
      </c>
      <c r="AO64" s="18">
        <v>6.2</v>
      </c>
      <c r="AP64" s="18" t="s">
        <v>143</v>
      </c>
      <c r="AQ64" s="18">
        <v>5.3084499999999997</v>
      </c>
      <c r="AR64" s="19" t="s">
        <v>18</v>
      </c>
      <c r="AT64" s="17"/>
      <c r="AU64" s="18"/>
      <c r="AV64" s="18">
        <v>5.26675</v>
      </c>
      <c r="AW64" s="18"/>
      <c r="AX64" s="18">
        <v>5.71854</v>
      </c>
      <c r="AY64" s="18"/>
      <c r="AZ64" s="18">
        <v>5.6099199999999998</v>
      </c>
      <c r="BA64" s="18"/>
      <c r="BB64" s="18">
        <v>5.5259299999999998</v>
      </c>
      <c r="BC64" s="18"/>
      <c r="BD64" s="18"/>
      <c r="BE64" s="18"/>
      <c r="BF64" s="18">
        <v>8.10473</v>
      </c>
      <c r="BG64" s="18"/>
      <c r="BH64" s="18">
        <v>7.0422799999999999</v>
      </c>
      <c r="BI64" s="18"/>
      <c r="BJ64" s="18">
        <v>7.8672700000000004</v>
      </c>
      <c r="BK64" s="18"/>
      <c r="BL64" s="18">
        <v>5.2957000000000001</v>
      </c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>
        <v>7.7663599999999997</v>
      </c>
      <c r="BX64" s="18"/>
      <c r="BY64" s="18">
        <v>7.1310099999999998</v>
      </c>
      <c r="BZ64" s="18"/>
      <c r="CA64" s="18">
        <v>11.308</v>
      </c>
      <c r="CB64" s="18"/>
      <c r="CC64" s="18">
        <v>6.4619999999999997</v>
      </c>
      <c r="CD64" s="18"/>
      <c r="CE64" s="18">
        <v>6.2130900000000002</v>
      </c>
      <c r="CF64" s="18"/>
      <c r="CG64" s="18">
        <v>7.2656599999999996</v>
      </c>
      <c r="CH64" s="18"/>
      <c r="CI64" s="18"/>
      <c r="CJ64" s="19"/>
    </row>
    <row r="65" spans="5:88" x14ac:dyDescent="0.25">
      <c r="E65">
        <v>5.2667700000000002</v>
      </c>
      <c r="G65">
        <v>5.7220199999999997</v>
      </c>
      <c r="I65">
        <v>5.6304699999999999</v>
      </c>
      <c r="K65">
        <v>5.5397499999999997</v>
      </c>
      <c r="O65">
        <v>8.1974400000000003</v>
      </c>
      <c r="Q65">
        <v>7.1114600000000001</v>
      </c>
      <c r="S65">
        <v>7.9401599999999997</v>
      </c>
      <c r="U65">
        <v>6.4985799999999996</v>
      </c>
      <c r="AE65" s="17"/>
      <c r="AF65" s="18" t="s">
        <v>135</v>
      </c>
      <c r="AG65" s="18" t="s">
        <v>252</v>
      </c>
      <c r="AH65" s="18" t="s">
        <v>253</v>
      </c>
      <c r="AI65" s="18" t="s">
        <v>166</v>
      </c>
      <c r="AJ65" s="18" t="s">
        <v>139</v>
      </c>
      <c r="AK65" s="18" t="s">
        <v>254</v>
      </c>
      <c r="AL65" s="18" t="s">
        <v>255</v>
      </c>
      <c r="AM65" s="18" t="s">
        <v>166</v>
      </c>
      <c r="AN65" s="18" t="s">
        <v>142</v>
      </c>
      <c r="AO65" s="18">
        <v>5.3</v>
      </c>
      <c r="AP65" s="18" t="s">
        <v>143</v>
      </c>
      <c r="AQ65" s="18">
        <v>4.5883700000000003</v>
      </c>
      <c r="AR65" s="19" t="s">
        <v>18</v>
      </c>
      <c r="AT65" s="17"/>
      <c r="AU65" s="18"/>
      <c r="AV65" s="18">
        <v>5.2667700000000002</v>
      </c>
      <c r="AW65" s="18"/>
      <c r="AX65" s="18">
        <v>5.7220199999999997</v>
      </c>
      <c r="AY65" s="18"/>
      <c r="AZ65" s="18">
        <v>5.6304699999999999</v>
      </c>
      <c r="BA65" s="18"/>
      <c r="BB65" s="18">
        <v>5.5397499999999997</v>
      </c>
      <c r="BC65" s="18"/>
      <c r="BD65" s="18"/>
      <c r="BE65" s="18"/>
      <c r="BF65" s="18">
        <v>8.1974400000000003</v>
      </c>
      <c r="BG65" s="18"/>
      <c r="BH65" s="18">
        <v>7.1114600000000001</v>
      </c>
      <c r="BI65" s="18"/>
      <c r="BJ65" s="18">
        <v>7.9401599999999997</v>
      </c>
      <c r="BK65" s="18"/>
      <c r="BL65" s="18">
        <v>6.4985799999999996</v>
      </c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>
        <v>7.7663599999999997</v>
      </c>
      <c r="BX65" s="18"/>
      <c r="BY65" s="18">
        <v>7.1310099999999998</v>
      </c>
      <c r="BZ65" s="18"/>
      <c r="CA65" s="18">
        <v>11.5596</v>
      </c>
      <c r="CB65" s="18"/>
      <c r="CC65" s="18">
        <v>6.4619999999999997</v>
      </c>
      <c r="CD65" s="18"/>
      <c r="CE65" s="18">
        <v>6.2725400000000002</v>
      </c>
      <c r="CF65" s="18"/>
      <c r="CG65" s="18">
        <v>7.3109200000000003</v>
      </c>
      <c r="CH65" s="18"/>
      <c r="CI65" s="18"/>
      <c r="CJ65" s="19"/>
    </row>
    <row r="66" spans="5:88" x14ac:dyDescent="0.25">
      <c r="E66">
        <v>5.27182</v>
      </c>
      <c r="G66">
        <v>5.7498300000000002</v>
      </c>
      <c r="I66">
        <v>5.6397000000000004</v>
      </c>
      <c r="K66">
        <v>5.54678</v>
      </c>
      <c r="O66">
        <v>8.2095900000000004</v>
      </c>
      <c r="Q66">
        <v>7.1338400000000002</v>
      </c>
      <c r="S66">
        <v>7.9401700000000002</v>
      </c>
      <c r="U66">
        <v>8.1232299999999995</v>
      </c>
      <c r="AE66" s="17"/>
      <c r="AF66" s="18" t="s">
        <v>135</v>
      </c>
      <c r="AG66" s="18" t="s">
        <v>254</v>
      </c>
      <c r="AH66" s="18" t="s">
        <v>255</v>
      </c>
      <c r="AI66" s="18" t="s">
        <v>166</v>
      </c>
      <c r="AJ66" s="18" t="s">
        <v>139</v>
      </c>
      <c r="AK66" s="18" t="s">
        <v>256</v>
      </c>
      <c r="AL66" s="18" t="s">
        <v>257</v>
      </c>
      <c r="AM66" s="18" t="s">
        <v>166</v>
      </c>
      <c r="AN66" s="18" t="s">
        <v>142</v>
      </c>
      <c r="AO66" s="18">
        <v>5.0999999999999996</v>
      </c>
      <c r="AP66" s="18" t="s">
        <v>143</v>
      </c>
      <c r="AQ66" s="18">
        <v>4.4135900000000001</v>
      </c>
      <c r="AR66" s="19" t="s">
        <v>18</v>
      </c>
      <c r="AT66" s="17"/>
      <c r="AU66" s="18"/>
      <c r="AV66" s="18">
        <v>5.27182</v>
      </c>
      <c r="AW66" s="18"/>
      <c r="AX66" s="18">
        <v>5.7498300000000002</v>
      </c>
      <c r="AY66" s="18"/>
      <c r="AZ66" s="18">
        <v>5.6397000000000004</v>
      </c>
      <c r="BA66" s="18"/>
      <c r="BB66" s="18">
        <v>5.54678</v>
      </c>
      <c r="BC66" s="18"/>
      <c r="BD66" s="18"/>
      <c r="BE66" s="18"/>
      <c r="BF66" s="18">
        <v>8.2095900000000004</v>
      </c>
      <c r="BG66" s="18"/>
      <c r="BH66" s="18">
        <v>7.1338400000000002</v>
      </c>
      <c r="BI66" s="18"/>
      <c r="BJ66" s="18">
        <v>7.9401700000000002</v>
      </c>
      <c r="BK66" s="18"/>
      <c r="BL66" s="18">
        <v>8.1232299999999995</v>
      </c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>
        <v>7.9084399999999997</v>
      </c>
      <c r="BX66" s="18"/>
      <c r="BY66" s="18">
        <v>7.1699400000000004</v>
      </c>
      <c r="BZ66" s="18"/>
      <c r="CA66" s="18">
        <v>11.599600000000001</v>
      </c>
      <c r="CB66" s="18"/>
      <c r="CC66" s="18">
        <v>6.4619999999999997</v>
      </c>
      <c r="CD66" s="18"/>
      <c r="CE66" s="18">
        <v>6.3444599999999998</v>
      </c>
      <c r="CF66" s="18"/>
      <c r="CG66" s="18">
        <v>7.3362600000000002</v>
      </c>
      <c r="CH66" s="18"/>
      <c r="CI66" s="18"/>
      <c r="CJ66" s="19"/>
    </row>
    <row r="67" spans="5:88" x14ac:dyDescent="0.25">
      <c r="E67">
        <v>5.2751799999999998</v>
      </c>
      <c r="G67">
        <v>5.7541700000000002</v>
      </c>
      <c r="I67">
        <v>5.6397000000000004</v>
      </c>
      <c r="K67">
        <v>5.5478199999999998</v>
      </c>
      <c r="O67">
        <v>8.2714400000000001</v>
      </c>
      <c r="Q67">
        <v>7.1602300000000003</v>
      </c>
      <c r="S67">
        <v>7.9529800000000002</v>
      </c>
      <c r="U67">
        <v>7.3559000000000001</v>
      </c>
      <c r="AE67" s="17"/>
      <c r="AF67" s="18" t="s">
        <v>135</v>
      </c>
      <c r="AG67" s="18" t="s">
        <v>256</v>
      </c>
      <c r="AH67" s="18" t="s">
        <v>257</v>
      </c>
      <c r="AI67" s="18" t="s">
        <v>166</v>
      </c>
      <c r="AJ67" s="18" t="s">
        <v>139</v>
      </c>
      <c r="AK67" s="18" t="s">
        <v>258</v>
      </c>
      <c r="AL67" s="18" t="s">
        <v>176</v>
      </c>
      <c r="AM67" s="18" t="s">
        <v>166</v>
      </c>
      <c r="AN67" s="18" t="s">
        <v>142</v>
      </c>
      <c r="AO67" s="18">
        <v>5.2</v>
      </c>
      <c r="AP67" s="18" t="s">
        <v>143</v>
      </c>
      <c r="AQ67" s="18">
        <v>4.5232099999999997</v>
      </c>
      <c r="AR67" s="19" t="s">
        <v>18</v>
      </c>
      <c r="AT67" s="17"/>
      <c r="AU67" s="18"/>
      <c r="AV67" s="18">
        <v>5.2751799999999998</v>
      </c>
      <c r="AW67" s="18"/>
      <c r="AX67" s="18">
        <v>5.7541700000000002</v>
      </c>
      <c r="AY67" s="18"/>
      <c r="AZ67" s="18">
        <v>5.6397000000000004</v>
      </c>
      <c r="BA67" s="18"/>
      <c r="BB67" s="18">
        <v>5.5478199999999998</v>
      </c>
      <c r="BC67" s="18"/>
      <c r="BD67" s="18"/>
      <c r="BE67" s="18"/>
      <c r="BF67" s="18">
        <v>8.2714400000000001</v>
      </c>
      <c r="BG67" s="18"/>
      <c r="BH67" s="18">
        <v>7.1602300000000003</v>
      </c>
      <c r="BI67" s="18"/>
      <c r="BJ67" s="18">
        <v>7.9529800000000002</v>
      </c>
      <c r="BK67" s="18"/>
      <c r="BL67" s="18">
        <v>7.3559000000000001</v>
      </c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>
        <v>7.9435599999999997</v>
      </c>
      <c r="BX67" s="18"/>
      <c r="BY67" s="18">
        <v>7.3109200000000003</v>
      </c>
      <c r="BZ67" s="18"/>
      <c r="CA67" s="18">
        <v>11.718999999999999</v>
      </c>
      <c r="CB67" s="18"/>
      <c r="CC67" s="18">
        <v>6.4619999999999997</v>
      </c>
      <c r="CD67" s="18"/>
      <c r="CE67" s="18">
        <v>6.36069</v>
      </c>
      <c r="CF67" s="18"/>
      <c r="CG67" s="18">
        <v>7.36151</v>
      </c>
      <c r="CH67" s="18"/>
      <c r="CI67" s="18"/>
      <c r="CJ67" s="19"/>
    </row>
    <row r="68" spans="5:88" x14ac:dyDescent="0.25">
      <c r="E68">
        <v>5.2793599999999996</v>
      </c>
      <c r="G68">
        <v>5.76023</v>
      </c>
      <c r="I68">
        <v>5.6478799999999998</v>
      </c>
      <c r="K68">
        <v>5.57585</v>
      </c>
      <c r="O68">
        <v>8.3969000000000005</v>
      </c>
      <c r="Q68">
        <v>7.1699400000000004</v>
      </c>
      <c r="S68">
        <v>7.9880000000000004</v>
      </c>
      <c r="U68">
        <v>8.9355700000000002</v>
      </c>
      <c r="AE68" s="17"/>
      <c r="AF68" s="18" t="s">
        <v>135</v>
      </c>
      <c r="AG68" s="18" t="s">
        <v>258</v>
      </c>
      <c r="AH68" s="18" t="s">
        <v>176</v>
      </c>
      <c r="AI68" s="18" t="s">
        <v>166</v>
      </c>
      <c r="AJ68" s="18" t="s">
        <v>139</v>
      </c>
      <c r="AK68" s="18" t="s">
        <v>259</v>
      </c>
      <c r="AL68" s="18" t="s">
        <v>260</v>
      </c>
      <c r="AM68" s="18" t="s">
        <v>166</v>
      </c>
      <c r="AN68" s="18" t="s">
        <v>142</v>
      </c>
      <c r="AO68" s="18">
        <v>5.2</v>
      </c>
      <c r="AP68" s="18" t="s">
        <v>143</v>
      </c>
      <c r="AQ68" s="18">
        <v>4.5231899999999996</v>
      </c>
      <c r="AR68" s="19" t="s">
        <v>18</v>
      </c>
      <c r="AT68" s="17"/>
      <c r="AU68" s="18"/>
      <c r="AV68" s="18">
        <v>5.2793599999999996</v>
      </c>
      <c r="AW68" s="18"/>
      <c r="AX68" s="18">
        <v>5.76023</v>
      </c>
      <c r="AY68" s="18"/>
      <c r="AZ68" s="18">
        <v>5.6478799999999998</v>
      </c>
      <c r="BA68" s="18"/>
      <c r="BB68" s="18">
        <v>5.57585</v>
      </c>
      <c r="BC68" s="18"/>
      <c r="BD68" s="18"/>
      <c r="BE68" s="18"/>
      <c r="BF68" s="18">
        <v>8.3969000000000005</v>
      </c>
      <c r="BG68" s="18"/>
      <c r="BH68" s="18">
        <v>7.1699400000000004</v>
      </c>
      <c r="BI68" s="18"/>
      <c r="BJ68" s="18">
        <v>7.9880000000000004</v>
      </c>
      <c r="BK68" s="18"/>
      <c r="BL68" s="18">
        <v>8.9355700000000002</v>
      </c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>
        <v>8.0480099999999997</v>
      </c>
      <c r="BX68" s="18"/>
      <c r="BY68" s="18">
        <v>7.3235999999999999</v>
      </c>
      <c r="BZ68" s="18"/>
      <c r="CA68" s="18">
        <v>11.718999999999999</v>
      </c>
      <c r="CB68" s="18"/>
      <c r="CC68" s="18">
        <v>6.56175</v>
      </c>
      <c r="CD68" s="18"/>
      <c r="CE68" s="18">
        <v>6.4043000000000001</v>
      </c>
      <c r="CF68" s="18"/>
      <c r="CG68" s="18">
        <v>7.4672099999999997</v>
      </c>
      <c r="CH68" s="18"/>
      <c r="CI68" s="18"/>
      <c r="CJ68" s="19"/>
    </row>
    <row r="69" spans="5:88" x14ac:dyDescent="0.25">
      <c r="E69">
        <v>5.3019800000000004</v>
      </c>
      <c r="G69">
        <v>5.7714699999999999</v>
      </c>
      <c r="I69">
        <v>5.6603899999999996</v>
      </c>
      <c r="K69">
        <v>5.5758599999999996</v>
      </c>
      <c r="O69">
        <v>8.4087700000000005</v>
      </c>
      <c r="Q69">
        <v>7.18933</v>
      </c>
      <c r="S69">
        <v>8.1112900000000003</v>
      </c>
      <c r="U69">
        <v>8.5390599999999992</v>
      </c>
      <c r="AE69" s="17"/>
      <c r="AF69" s="18" t="s">
        <v>135</v>
      </c>
      <c r="AG69" s="18" t="s">
        <v>259</v>
      </c>
      <c r="AH69" s="18" t="s">
        <v>260</v>
      </c>
      <c r="AI69" s="18" t="s">
        <v>166</v>
      </c>
      <c r="AJ69" s="18" t="s">
        <v>139</v>
      </c>
      <c r="AK69" s="18" t="s">
        <v>261</v>
      </c>
      <c r="AL69" s="18" t="s">
        <v>262</v>
      </c>
      <c r="AM69" s="18" t="s">
        <v>166</v>
      </c>
      <c r="AN69" s="18" t="s">
        <v>142</v>
      </c>
      <c r="AO69" s="18">
        <v>6.1</v>
      </c>
      <c r="AP69" s="18" t="s">
        <v>143</v>
      </c>
      <c r="AQ69" s="18">
        <v>5.2408999999999999</v>
      </c>
      <c r="AR69" s="19" t="s">
        <v>18</v>
      </c>
      <c r="AT69" s="17"/>
      <c r="AU69" s="18"/>
      <c r="AV69" s="18">
        <v>5.3019800000000004</v>
      </c>
      <c r="AW69" s="18"/>
      <c r="AX69" s="18">
        <v>5.7714699999999999</v>
      </c>
      <c r="AY69" s="18"/>
      <c r="AZ69" s="18">
        <v>5.6603899999999996</v>
      </c>
      <c r="BA69" s="18"/>
      <c r="BB69" s="18">
        <v>5.5758599999999996</v>
      </c>
      <c r="BC69" s="18"/>
      <c r="BD69" s="18"/>
      <c r="BE69" s="18"/>
      <c r="BF69" s="18">
        <v>8.4087700000000005</v>
      </c>
      <c r="BG69" s="18"/>
      <c r="BH69" s="18">
        <v>7.18933</v>
      </c>
      <c r="BI69" s="18"/>
      <c r="BJ69" s="18">
        <v>8.1112900000000003</v>
      </c>
      <c r="BK69" s="18"/>
      <c r="BL69" s="18">
        <v>8.5390599999999992</v>
      </c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>
        <v>8.0939999999999994</v>
      </c>
      <c r="BX69" s="18"/>
      <c r="BY69" s="18">
        <v>7.3235999999999999</v>
      </c>
      <c r="BZ69" s="18"/>
      <c r="CA69" s="18">
        <v>11.8841</v>
      </c>
      <c r="CB69" s="18"/>
      <c r="CC69" s="18">
        <v>6.5758799999999997</v>
      </c>
      <c r="CD69" s="18"/>
      <c r="CE69" s="18">
        <v>6.4043000000000001</v>
      </c>
      <c r="CF69" s="18"/>
      <c r="CG69" s="18">
        <v>7.4892799999999999</v>
      </c>
      <c r="CH69" s="18"/>
      <c r="CI69" s="18"/>
      <c r="CJ69" s="19"/>
    </row>
    <row r="70" spans="5:88" x14ac:dyDescent="0.25">
      <c r="E70">
        <v>5.30572</v>
      </c>
      <c r="G70">
        <v>5.79474</v>
      </c>
      <c r="I70">
        <v>5.6626899999999996</v>
      </c>
      <c r="K70">
        <v>5.5799799999999999</v>
      </c>
      <c r="O70">
        <v>8.4798799999999996</v>
      </c>
      <c r="Q70">
        <v>7.2443499999999998</v>
      </c>
      <c r="S70">
        <v>8.1309400000000007</v>
      </c>
      <c r="U70">
        <v>9.2797199999999993</v>
      </c>
      <c r="AE70" s="17"/>
      <c r="AF70" s="18" t="s">
        <v>135</v>
      </c>
      <c r="AG70" s="18" t="s">
        <v>261</v>
      </c>
      <c r="AH70" s="18" t="s">
        <v>262</v>
      </c>
      <c r="AI70" s="18" t="s">
        <v>166</v>
      </c>
      <c r="AJ70" s="18" t="s">
        <v>139</v>
      </c>
      <c r="AK70" s="18" t="s">
        <v>263</v>
      </c>
      <c r="AL70" s="18" t="s">
        <v>264</v>
      </c>
      <c r="AM70" s="18" t="s">
        <v>166</v>
      </c>
      <c r="AN70" s="18" t="s">
        <v>142</v>
      </c>
      <c r="AO70" s="18">
        <v>3.8</v>
      </c>
      <c r="AP70" s="18" t="s">
        <v>143</v>
      </c>
      <c r="AQ70" s="18">
        <v>3.3146599999999999</v>
      </c>
      <c r="AR70" s="19" t="s">
        <v>18</v>
      </c>
      <c r="AT70" s="17"/>
      <c r="AU70" s="18"/>
      <c r="AV70" s="18">
        <v>5.30572</v>
      </c>
      <c r="AW70" s="18"/>
      <c r="AX70" s="18">
        <v>5.79474</v>
      </c>
      <c r="AY70" s="18"/>
      <c r="AZ70" s="18">
        <v>5.6626899999999996</v>
      </c>
      <c r="BA70" s="18"/>
      <c r="BB70" s="18">
        <v>5.5799799999999999</v>
      </c>
      <c r="BC70" s="18"/>
      <c r="BD70" s="18"/>
      <c r="BE70" s="18"/>
      <c r="BF70" s="18">
        <v>8.4798799999999996</v>
      </c>
      <c r="BG70" s="18"/>
      <c r="BH70" s="18">
        <v>7.2443499999999998</v>
      </c>
      <c r="BI70" s="18"/>
      <c r="BJ70" s="18">
        <v>8.1309400000000007</v>
      </c>
      <c r="BK70" s="18"/>
      <c r="BL70" s="18">
        <v>9.2797199999999993</v>
      </c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>
        <v>8.0939999999999994</v>
      </c>
      <c r="BX70" s="18"/>
      <c r="BY70" s="18">
        <v>7.3362600000000002</v>
      </c>
      <c r="BZ70" s="18"/>
      <c r="CA70" s="18">
        <v>12.0701</v>
      </c>
      <c r="CB70" s="18"/>
      <c r="CC70" s="18">
        <v>6.5899700000000001</v>
      </c>
      <c r="CD70" s="18"/>
      <c r="CE70" s="18">
        <v>6.4619999999999997</v>
      </c>
      <c r="CF70" s="18"/>
      <c r="CG70" s="18">
        <v>7.7063899999999999</v>
      </c>
      <c r="CH70" s="18"/>
      <c r="CI70" s="18"/>
      <c r="CJ70" s="19"/>
    </row>
    <row r="71" spans="5:88" x14ac:dyDescent="0.25">
      <c r="E71">
        <v>5.3061600000000002</v>
      </c>
      <c r="G71">
        <v>5.7990399999999998</v>
      </c>
      <c r="I71">
        <v>5.67441</v>
      </c>
      <c r="K71">
        <v>5.5800200000000002</v>
      </c>
      <c r="O71">
        <v>8.6403400000000001</v>
      </c>
      <c r="Q71">
        <v>7.3172600000000001</v>
      </c>
      <c r="S71">
        <v>8.3184299999999993</v>
      </c>
      <c r="U71">
        <v>7.2656499999999999</v>
      </c>
      <c r="AE71" s="17"/>
      <c r="AF71" s="18" t="s">
        <v>135</v>
      </c>
      <c r="AG71" s="18" t="s">
        <v>195</v>
      </c>
      <c r="AH71" s="18" t="s">
        <v>265</v>
      </c>
      <c r="AI71" s="18" t="s">
        <v>166</v>
      </c>
      <c r="AJ71" s="18" t="s">
        <v>139</v>
      </c>
      <c r="AK71" s="18" t="s">
        <v>197</v>
      </c>
      <c r="AL71" s="18" t="s">
        <v>266</v>
      </c>
      <c r="AM71" s="18" t="s">
        <v>166</v>
      </c>
      <c r="AN71" s="18" t="s">
        <v>142</v>
      </c>
      <c r="AO71" s="18">
        <v>6</v>
      </c>
      <c r="AP71" s="18" t="s">
        <v>143</v>
      </c>
      <c r="AQ71" s="18">
        <v>5.1408300000000002</v>
      </c>
      <c r="AR71" s="19" t="s">
        <v>18</v>
      </c>
      <c r="AT71" s="17"/>
      <c r="AU71" s="18"/>
      <c r="AV71" s="18">
        <v>5.3061600000000002</v>
      </c>
      <c r="AW71" s="18"/>
      <c r="AX71" s="18">
        <v>5.7990399999999998</v>
      </c>
      <c r="AY71" s="18"/>
      <c r="AZ71" s="18">
        <v>5.67441</v>
      </c>
      <c r="BA71" s="18"/>
      <c r="BB71" s="18">
        <v>5.5800200000000002</v>
      </c>
      <c r="BC71" s="18"/>
      <c r="BD71" s="18"/>
      <c r="BE71" s="18"/>
      <c r="BF71" s="18">
        <v>8.6403400000000001</v>
      </c>
      <c r="BG71" s="18"/>
      <c r="BH71" s="18">
        <v>7.3172600000000001</v>
      </c>
      <c r="BI71" s="18"/>
      <c r="BJ71" s="18">
        <v>8.3184299999999993</v>
      </c>
      <c r="BK71" s="18"/>
      <c r="BL71" s="18">
        <v>7.2656499999999999</v>
      </c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>
        <v>8.1283200000000004</v>
      </c>
      <c r="BX71" s="18"/>
      <c r="BY71" s="18">
        <v>7.36151</v>
      </c>
      <c r="BZ71" s="18"/>
      <c r="CA71" s="18">
        <v>12.162000000000001</v>
      </c>
      <c r="CB71" s="18"/>
      <c r="CC71" s="18">
        <v>6.5899700000000001</v>
      </c>
      <c r="CD71" s="18"/>
      <c r="CE71" s="18">
        <v>6.4763400000000004</v>
      </c>
      <c r="CF71" s="18"/>
      <c r="CG71" s="18">
        <v>7.7331099999999999</v>
      </c>
      <c r="CH71" s="18"/>
      <c r="CI71" s="18"/>
      <c r="CJ71" s="19"/>
    </row>
    <row r="72" spans="5:88" x14ac:dyDescent="0.25">
      <c r="E72">
        <v>5.3061600000000002</v>
      </c>
      <c r="G72">
        <v>5.8050600000000001</v>
      </c>
      <c r="I72">
        <v>5.6970000000000001</v>
      </c>
      <c r="K72">
        <v>5.6047700000000003</v>
      </c>
      <c r="O72">
        <v>9.0241399999999992</v>
      </c>
      <c r="Q72">
        <v>7.4117600000000001</v>
      </c>
      <c r="S72">
        <v>8.4200999999999997</v>
      </c>
      <c r="U72">
        <v>8.7490000000000006</v>
      </c>
      <c r="AE72" s="17"/>
      <c r="AF72" s="18" t="s">
        <v>135</v>
      </c>
      <c r="AG72" s="18" t="s">
        <v>197</v>
      </c>
      <c r="AH72" s="18" t="s">
        <v>266</v>
      </c>
      <c r="AI72" s="18" t="s">
        <v>166</v>
      </c>
      <c r="AJ72" s="18" t="s">
        <v>139</v>
      </c>
      <c r="AK72" s="18" t="s">
        <v>267</v>
      </c>
      <c r="AL72" s="18" t="s">
        <v>268</v>
      </c>
      <c r="AM72" s="18" t="s">
        <v>166</v>
      </c>
      <c r="AN72" s="18" t="s">
        <v>142</v>
      </c>
      <c r="AO72" s="18">
        <v>5</v>
      </c>
      <c r="AP72" s="18" t="s">
        <v>143</v>
      </c>
      <c r="AQ72" s="18">
        <v>4.3491299999999997</v>
      </c>
      <c r="AR72" s="19" t="s">
        <v>18</v>
      </c>
      <c r="AT72" s="17"/>
      <c r="AU72" s="18"/>
      <c r="AV72" s="18">
        <v>5.3061600000000002</v>
      </c>
      <c r="AW72" s="18"/>
      <c r="AX72" s="18">
        <v>5.8050600000000001</v>
      </c>
      <c r="AY72" s="18"/>
      <c r="AZ72" s="18">
        <v>5.6970000000000001</v>
      </c>
      <c r="BA72" s="18"/>
      <c r="BB72" s="18">
        <v>5.6047700000000003</v>
      </c>
      <c r="BC72" s="18"/>
      <c r="BD72" s="18"/>
      <c r="BE72" s="18"/>
      <c r="BF72" s="18">
        <v>9.0241399999999992</v>
      </c>
      <c r="BG72" s="18"/>
      <c r="BH72" s="18">
        <v>7.4117600000000001</v>
      </c>
      <c r="BI72" s="18"/>
      <c r="BJ72" s="18">
        <v>8.4200999999999997</v>
      </c>
      <c r="BK72" s="18"/>
      <c r="BL72" s="18">
        <v>8.7490000000000006</v>
      </c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>
        <v>8.1283200000000004</v>
      </c>
      <c r="BX72" s="18"/>
      <c r="BY72" s="18">
        <v>7.4117600000000001</v>
      </c>
      <c r="BZ72" s="18"/>
      <c r="CA72" s="18">
        <v>12.184900000000001</v>
      </c>
      <c r="CB72" s="18"/>
      <c r="CC72" s="18">
        <v>6.5899700000000001</v>
      </c>
      <c r="CD72" s="18"/>
      <c r="CE72" s="18">
        <v>6.4763400000000004</v>
      </c>
      <c r="CF72" s="18"/>
      <c r="CG72" s="18">
        <v>7.8126899999999999</v>
      </c>
      <c r="CH72" s="18"/>
      <c r="CI72" s="18"/>
      <c r="CJ72" s="19"/>
    </row>
    <row r="73" spans="5:88" x14ac:dyDescent="0.25">
      <c r="E73">
        <v>5.3071000000000002</v>
      </c>
      <c r="G73">
        <v>5.8050600000000001</v>
      </c>
      <c r="I73">
        <v>5.6970000000000001</v>
      </c>
      <c r="K73">
        <v>5.6047700000000003</v>
      </c>
      <c r="O73">
        <v>9.0882500000000004</v>
      </c>
      <c r="Q73">
        <v>7.4273999999999996</v>
      </c>
      <c r="S73">
        <v>8.5951299999999993</v>
      </c>
      <c r="U73">
        <v>8.76783</v>
      </c>
      <c r="AE73" s="17"/>
      <c r="AF73" s="18" t="s">
        <v>135</v>
      </c>
      <c r="AG73" s="18" t="s">
        <v>269</v>
      </c>
      <c r="AH73" s="18" t="s">
        <v>270</v>
      </c>
      <c r="AI73" s="18" t="s">
        <v>166</v>
      </c>
      <c r="AJ73" s="18" t="s">
        <v>139</v>
      </c>
      <c r="AK73" s="18" t="s">
        <v>271</v>
      </c>
      <c r="AL73" s="18" t="s">
        <v>272</v>
      </c>
      <c r="AM73" s="18" t="s">
        <v>166</v>
      </c>
      <c r="AN73" s="18" t="s">
        <v>142</v>
      </c>
      <c r="AO73" s="18">
        <v>5.3</v>
      </c>
      <c r="AP73" s="18" t="s">
        <v>143</v>
      </c>
      <c r="AQ73" s="18">
        <v>4.5883799999999999</v>
      </c>
      <c r="AR73" s="19" t="s">
        <v>18</v>
      </c>
      <c r="AT73" s="17"/>
      <c r="AU73" s="18"/>
      <c r="AV73" s="18">
        <v>5.3071000000000002</v>
      </c>
      <c r="AW73" s="18"/>
      <c r="AX73" s="18">
        <v>5.8050600000000001</v>
      </c>
      <c r="AY73" s="18"/>
      <c r="AZ73" s="18">
        <v>5.6970000000000001</v>
      </c>
      <c r="BA73" s="18"/>
      <c r="BB73" s="18">
        <v>5.6047700000000003</v>
      </c>
      <c r="BC73" s="18"/>
      <c r="BD73" s="18"/>
      <c r="BE73" s="18"/>
      <c r="BF73" s="18">
        <v>9.0882500000000004</v>
      </c>
      <c r="BG73" s="18"/>
      <c r="BH73" s="18">
        <v>7.4273999999999996</v>
      </c>
      <c r="BI73" s="18"/>
      <c r="BJ73" s="18">
        <v>8.5951299999999993</v>
      </c>
      <c r="BK73" s="18"/>
      <c r="BL73" s="18">
        <v>8.76783</v>
      </c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>
        <v>8.2304200000000005</v>
      </c>
      <c r="BX73" s="18"/>
      <c r="BY73" s="18">
        <v>7.4117600000000001</v>
      </c>
      <c r="BZ73" s="18"/>
      <c r="CA73" s="18">
        <v>12.2532</v>
      </c>
      <c r="CB73" s="18"/>
      <c r="CC73" s="18">
        <v>6.6878099999999998</v>
      </c>
      <c r="CD73" s="18"/>
      <c r="CE73" s="18">
        <v>6.4985900000000001</v>
      </c>
      <c r="CF73" s="18"/>
      <c r="CG73" s="18">
        <v>8.1637900000000005</v>
      </c>
      <c r="CH73" s="18"/>
      <c r="CI73" s="18"/>
      <c r="CJ73" s="19"/>
    </row>
    <row r="74" spans="5:88" x14ac:dyDescent="0.25">
      <c r="E74">
        <v>5.3203300000000002</v>
      </c>
      <c r="G74">
        <v>5.8162099999999999</v>
      </c>
      <c r="I74">
        <v>5.7038399999999996</v>
      </c>
      <c r="K74">
        <v>5.6047799999999999</v>
      </c>
      <c r="O74">
        <v>9.1948799999999995</v>
      </c>
      <c r="Q74">
        <v>7.6489799999999999</v>
      </c>
      <c r="S74">
        <v>8.8511100000000003</v>
      </c>
      <c r="U74">
        <v>11.152799999999999</v>
      </c>
      <c r="AE74" s="17"/>
      <c r="AF74" s="18" t="s">
        <v>135</v>
      </c>
      <c r="AG74" s="18" t="s">
        <v>271</v>
      </c>
      <c r="AH74" s="18" t="s">
        <v>272</v>
      </c>
      <c r="AI74" s="18" t="s">
        <v>166</v>
      </c>
      <c r="AJ74" s="18" t="s">
        <v>139</v>
      </c>
      <c r="AK74" s="18" t="s">
        <v>273</v>
      </c>
      <c r="AL74" s="18" t="s">
        <v>206</v>
      </c>
      <c r="AM74" s="18" t="s">
        <v>166</v>
      </c>
      <c r="AN74" s="18" t="s">
        <v>142</v>
      </c>
      <c r="AO74" s="18">
        <v>5.3</v>
      </c>
      <c r="AP74" s="18" t="s">
        <v>143</v>
      </c>
      <c r="AQ74" s="18">
        <v>4.5883700000000003</v>
      </c>
      <c r="AR74" s="19" t="s">
        <v>18</v>
      </c>
      <c r="AT74" s="17"/>
      <c r="AU74" s="18"/>
      <c r="AV74" s="18">
        <v>5.3203300000000002</v>
      </c>
      <c r="AW74" s="18"/>
      <c r="AX74" s="18">
        <v>5.8162099999999999</v>
      </c>
      <c r="AY74" s="18"/>
      <c r="AZ74" s="18">
        <v>5.7038399999999996</v>
      </c>
      <c r="BA74" s="18"/>
      <c r="BB74" s="18">
        <v>5.6047799999999999</v>
      </c>
      <c r="BC74" s="18"/>
      <c r="BD74" s="18"/>
      <c r="BE74" s="18"/>
      <c r="BF74" s="18">
        <v>9.1948799999999995</v>
      </c>
      <c r="BG74" s="18"/>
      <c r="BH74" s="18">
        <v>7.6489799999999999</v>
      </c>
      <c r="BI74" s="18"/>
      <c r="BJ74" s="18">
        <v>8.8511100000000003</v>
      </c>
      <c r="BK74" s="18"/>
      <c r="BL74" s="18">
        <v>11.152799999999999</v>
      </c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>
        <v>8.2753999999999994</v>
      </c>
      <c r="BX74" s="18"/>
      <c r="BY74" s="18">
        <v>7.53592</v>
      </c>
      <c r="BZ74" s="18"/>
      <c r="CA74" s="18">
        <v>12.3362</v>
      </c>
      <c r="CB74" s="18"/>
      <c r="CC74" s="18">
        <v>6.6878099999999998</v>
      </c>
      <c r="CD74" s="18"/>
      <c r="CE74" s="18">
        <v>6.4985900000000001</v>
      </c>
      <c r="CF74" s="18"/>
      <c r="CG74" s="18">
        <v>8.2841299999999993</v>
      </c>
      <c r="CH74" s="18"/>
      <c r="CI74" s="18"/>
      <c r="CJ74" s="19"/>
    </row>
    <row r="75" spans="5:88" x14ac:dyDescent="0.25">
      <c r="E75">
        <v>5.3203500000000004</v>
      </c>
      <c r="G75">
        <v>5.8170700000000002</v>
      </c>
      <c r="I75">
        <v>5.7119400000000002</v>
      </c>
      <c r="K75">
        <v>5.6253599999999997</v>
      </c>
      <c r="O75">
        <v>9.2316699999999994</v>
      </c>
      <c r="Q75">
        <v>7.6489799999999999</v>
      </c>
      <c r="S75">
        <v>9.3193199999999994</v>
      </c>
      <c r="U75">
        <v>7.4672000000000001</v>
      </c>
      <c r="AE75" s="17"/>
      <c r="AF75" s="18" t="s">
        <v>135</v>
      </c>
      <c r="AG75" s="18" t="s">
        <v>273</v>
      </c>
      <c r="AH75" s="18" t="s">
        <v>206</v>
      </c>
      <c r="AI75" s="18" t="s">
        <v>166</v>
      </c>
      <c r="AJ75" s="18" t="s">
        <v>139</v>
      </c>
      <c r="AK75" s="18" t="s">
        <v>274</v>
      </c>
      <c r="AL75" s="18" t="s">
        <v>208</v>
      </c>
      <c r="AM75" s="18" t="s">
        <v>166</v>
      </c>
      <c r="AN75" s="18" t="s">
        <v>142</v>
      </c>
      <c r="AO75" s="18">
        <v>5.6</v>
      </c>
      <c r="AP75" s="18" t="s">
        <v>143</v>
      </c>
      <c r="AQ75" s="18">
        <v>4.79094</v>
      </c>
      <c r="AR75" s="19" t="s">
        <v>18</v>
      </c>
      <c r="AT75" s="17"/>
      <c r="AU75" s="18"/>
      <c r="AV75" s="18">
        <v>5.3203500000000004</v>
      </c>
      <c r="AW75" s="18"/>
      <c r="AX75" s="18">
        <v>5.8170700000000002</v>
      </c>
      <c r="AY75" s="18"/>
      <c r="AZ75" s="18">
        <v>5.7119400000000002</v>
      </c>
      <c r="BA75" s="18"/>
      <c r="BB75" s="18">
        <v>5.6253599999999997</v>
      </c>
      <c r="BC75" s="18"/>
      <c r="BD75" s="18"/>
      <c r="BE75" s="18"/>
      <c r="BF75" s="18">
        <v>9.2316699999999994</v>
      </c>
      <c r="BG75" s="18"/>
      <c r="BH75" s="18">
        <v>7.6489799999999999</v>
      </c>
      <c r="BI75" s="18"/>
      <c r="BJ75" s="18">
        <v>9.3193199999999994</v>
      </c>
      <c r="BK75" s="18"/>
      <c r="BL75" s="18">
        <v>7.4672000000000001</v>
      </c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>
        <v>8.2753999999999994</v>
      </c>
      <c r="BX75" s="18"/>
      <c r="BY75" s="18">
        <v>7.53592</v>
      </c>
      <c r="BZ75" s="18"/>
      <c r="CA75" s="18">
        <v>12.469200000000001</v>
      </c>
      <c r="CB75" s="18"/>
      <c r="CC75" s="18">
        <v>6.7016799999999996</v>
      </c>
      <c r="CD75" s="18"/>
      <c r="CE75" s="18">
        <v>6.5491599999999996</v>
      </c>
      <c r="CF75" s="18"/>
      <c r="CG75" s="18">
        <v>8.3486200000000004</v>
      </c>
      <c r="CH75" s="18"/>
      <c r="CI75" s="18"/>
      <c r="CJ75" s="19"/>
    </row>
    <row r="76" spans="5:88" x14ac:dyDescent="0.25">
      <c r="E76">
        <v>5.3230500000000003</v>
      </c>
      <c r="G76">
        <v>5.8606100000000003</v>
      </c>
      <c r="I76">
        <v>5.7129399999999997</v>
      </c>
      <c r="K76">
        <v>5.6253599999999997</v>
      </c>
      <c r="O76">
        <v>9.7873400000000004</v>
      </c>
      <c r="Q76">
        <v>7.7663599999999997</v>
      </c>
      <c r="S76">
        <v>9.7852999999999994</v>
      </c>
      <c r="U76">
        <v>8.97241</v>
      </c>
      <c r="AE76" s="17"/>
      <c r="AF76" s="18" t="s">
        <v>135</v>
      </c>
      <c r="AG76" s="18" t="s">
        <v>274</v>
      </c>
      <c r="AH76" s="18" t="s">
        <v>208</v>
      </c>
      <c r="AI76" s="18" t="s">
        <v>166</v>
      </c>
      <c r="AJ76" s="18" t="s">
        <v>139</v>
      </c>
      <c r="AK76" s="18" t="s">
        <v>275</v>
      </c>
      <c r="AL76" s="18" t="s">
        <v>276</v>
      </c>
      <c r="AM76" s="18" t="s">
        <v>166</v>
      </c>
      <c r="AN76" s="18" t="s">
        <v>142</v>
      </c>
      <c r="AO76" s="18">
        <v>5.0999999999999996</v>
      </c>
      <c r="AP76" s="18" t="s">
        <v>143</v>
      </c>
      <c r="AQ76" s="18">
        <v>4.4135900000000001</v>
      </c>
      <c r="AR76" s="19" t="s">
        <v>18</v>
      </c>
      <c r="AT76" s="17"/>
      <c r="AU76" s="18"/>
      <c r="AV76" s="18">
        <v>5.3230500000000003</v>
      </c>
      <c r="AW76" s="18"/>
      <c r="AX76" s="18">
        <v>5.8606100000000003</v>
      </c>
      <c r="AY76" s="18"/>
      <c r="AZ76" s="18">
        <v>5.7129399999999997</v>
      </c>
      <c r="BA76" s="18"/>
      <c r="BB76" s="18">
        <v>5.6253599999999997</v>
      </c>
      <c r="BC76" s="18"/>
      <c r="BD76" s="18"/>
      <c r="BE76" s="18"/>
      <c r="BF76" s="18">
        <v>9.7873400000000004</v>
      </c>
      <c r="BG76" s="18"/>
      <c r="BH76" s="18">
        <v>7.7663599999999997</v>
      </c>
      <c r="BI76" s="18"/>
      <c r="BJ76" s="18">
        <v>9.7852999999999994</v>
      </c>
      <c r="BK76" s="18"/>
      <c r="BL76" s="18">
        <v>8.97241</v>
      </c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>
        <v>8.2866</v>
      </c>
      <c r="BX76" s="18"/>
      <c r="BY76" s="18">
        <v>7.6216299999999997</v>
      </c>
      <c r="BZ76" s="18"/>
      <c r="CA76" s="18">
        <v>12.5451</v>
      </c>
      <c r="CB76" s="18"/>
      <c r="CC76" s="18">
        <v>6.7016799999999996</v>
      </c>
      <c r="CD76" s="18"/>
      <c r="CE76" s="18">
        <v>6.5491599999999996</v>
      </c>
      <c r="CF76" s="18"/>
      <c r="CG76" s="18">
        <v>8.4809800000000006</v>
      </c>
      <c r="CH76" s="18"/>
      <c r="CI76" s="18"/>
      <c r="CJ76" s="19"/>
    </row>
    <row r="77" spans="5:88" x14ac:dyDescent="0.25">
      <c r="E77">
        <v>5.3270099999999996</v>
      </c>
      <c r="G77">
        <v>5.8639200000000002</v>
      </c>
      <c r="I77">
        <v>5.74017</v>
      </c>
      <c r="K77">
        <v>5.6397000000000004</v>
      </c>
      <c r="O77">
        <v>10.754200000000001</v>
      </c>
      <c r="Q77">
        <v>7.8080600000000002</v>
      </c>
      <c r="S77">
        <v>10.0266</v>
      </c>
      <c r="U77">
        <v>9.0820799999999995</v>
      </c>
      <c r="AE77" s="17"/>
      <c r="AF77" s="18" t="s">
        <v>135</v>
      </c>
      <c r="AG77" s="18" t="s">
        <v>275</v>
      </c>
      <c r="AH77" s="18" t="s">
        <v>276</v>
      </c>
      <c r="AI77" s="18" t="s">
        <v>166</v>
      </c>
      <c r="AJ77" s="18" t="s">
        <v>139</v>
      </c>
      <c r="AK77" s="18" t="s">
        <v>224</v>
      </c>
      <c r="AL77" s="18" t="s">
        <v>277</v>
      </c>
      <c r="AM77" s="18" t="s">
        <v>166</v>
      </c>
      <c r="AN77" s="18" t="s">
        <v>142</v>
      </c>
      <c r="AO77" s="18">
        <v>5.4</v>
      </c>
      <c r="AP77" s="18" t="s">
        <v>143</v>
      </c>
      <c r="AQ77" s="18">
        <v>4.65585</v>
      </c>
      <c r="AR77" s="19" t="s">
        <v>18</v>
      </c>
      <c r="AT77" s="17"/>
      <c r="AU77" s="18"/>
      <c r="AV77" s="18">
        <v>5.3270099999999996</v>
      </c>
      <c r="AW77" s="18"/>
      <c r="AX77" s="18">
        <v>5.8639200000000002</v>
      </c>
      <c r="AY77" s="18"/>
      <c r="AZ77" s="18">
        <v>5.74017</v>
      </c>
      <c r="BA77" s="18"/>
      <c r="BB77" s="18">
        <v>5.6397000000000004</v>
      </c>
      <c r="BC77" s="18"/>
      <c r="BD77" s="18"/>
      <c r="BE77" s="18"/>
      <c r="BF77" s="18">
        <v>10.754200000000001</v>
      </c>
      <c r="BG77" s="18"/>
      <c r="BH77" s="18">
        <v>7.8080600000000002</v>
      </c>
      <c r="BI77" s="18"/>
      <c r="BJ77" s="18">
        <v>10.0266</v>
      </c>
      <c r="BK77" s="18"/>
      <c r="BL77" s="18">
        <v>9.0820799999999995</v>
      </c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>
        <v>8.3201300000000007</v>
      </c>
      <c r="BX77" s="18"/>
      <c r="BY77" s="18">
        <v>7.6216299999999997</v>
      </c>
      <c r="BZ77" s="18"/>
      <c r="CA77" s="18">
        <v>13.3756</v>
      </c>
      <c r="CB77" s="18"/>
      <c r="CC77" s="18">
        <v>6.7016799999999996</v>
      </c>
      <c r="CD77" s="18"/>
      <c r="CE77" s="18">
        <v>6.6985999999999999</v>
      </c>
      <c r="CF77" s="18"/>
      <c r="CG77" s="18">
        <v>8.5390599999999992</v>
      </c>
      <c r="CH77" s="18"/>
      <c r="CI77" s="18"/>
      <c r="CJ77" s="19"/>
    </row>
    <row r="78" spans="5:88" x14ac:dyDescent="0.25">
      <c r="E78">
        <v>5.3270099999999996</v>
      </c>
      <c r="G78">
        <v>5.8640100000000004</v>
      </c>
      <c r="I78">
        <v>5.7602700000000002</v>
      </c>
      <c r="K78">
        <v>5.6417700000000002</v>
      </c>
      <c r="Q78">
        <v>7.9464800000000002</v>
      </c>
      <c r="S78">
        <v>10.123799999999999</v>
      </c>
      <c r="U78">
        <v>11.7857</v>
      </c>
      <c r="AE78" s="17"/>
      <c r="AF78" s="18" t="s">
        <v>135</v>
      </c>
      <c r="AG78" s="18" t="s">
        <v>224</v>
      </c>
      <c r="AH78" s="18" t="s">
        <v>277</v>
      </c>
      <c r="AI78" s="18" t="s">
        <v>166</v>
      </c>
      <c r="AJ78" s="18" t="s">
        <v>139</v>
      </c>
      <c r="AK78" s="18" t="s">
        <v>278</v>
      </c>
      <c r="AL78" s="18" t="s">
        <v>279</v>
      </c>
      <c r="AM78" s="18" t="s">
        <v>166</v>
      </c>
      <c r="AN78" s="18" t="s">
        <v>142</v>
      </c>
      <c r="AO78" s="18">
        <v>4.9000000000000004</v>
      </c>
      <c r="AP78" s="18" t="s">
        <v>143</v>
      </c>
      <c r="AQ78" s="18">
        <v>4.2068300000000001</v>
      </c>
      <c r="AR78" s="19" t="s">
        <v>18</v>
      </c>
      <c r="AT78" s="17"/>
      <c r="AU78" s="18"/>
      <c r="AV78" s="18">
        <v>5.3270099999999996</v>
      </c>
      <c r="AW78" s="18"/>
      <c r="AX78" s="18">
        <v>5.8640100000000004</v>
      </c>
      <c r="AY78" s="18"/>
      <c r="AZ78" s="18">
        <v>5.7602700000000002</v>
      </c>
      <c r="BA78" s="18"/>
      <c r="BB78" s="18">
        <v>5.6417700000000002</v>
      </c>
      <c r="BC78" s="18"/>
      <c r="BD78" s="18"/>
      <c r="BE78" s="18"/>
      <c r="BF78" s="18"/>
      <c r="BG78" s="18"/>
      <c r="BH78" s="18">
        <v>7.9464800000000002</v>
      </c>
      <c r="BI78" s="18"/>
      <c r="BJ78" s="18">
        <v>10.123799999999999</v>
      </c>
      <c r="BK78" s="18"/>
      <c r="BL78" s="18">
        <v>11.7857</v>
      </c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>
        <v>8.4857800000000001</v>
      </c>
      <c r="BX78" s="18"/>
      <c r="BY78" s="18">
        <v>7.6216299999999997</v>
      </c>
      <c r="BZ78" s="18"/>
      <c r="CA78" s="18">
        <v>13.4862</v>
      </c>
      <c r="CB78" s="18"/>
      <c r="CC78" s="18">
        <v>6.7293099999999999</v>
      </c>
      <c r="CD78" s="18"/>
      <c r="CE78" s="18">
        <v>6.6985999999999999</v>
      </c>
      <c r="CF78" s="18"/>
      <c r="CG78" s="18">
        <v>8.5391100000000009</v>
      </c>
      <c r="CH78" s="18"/>
      <c r="CI78" s="18"/>
      <c r="CJ78" s="19"/>
    </row>
    <row r="79" spans="5:88" x14ac:dyDescent="0.25">
      <c r="E79">
        <v>5.3333399999999997</v>
      </c>
      <c r="G79">
        <v>5.8733500000000003</v>
      </c>
      <c r="I79">
        <v>5.7672699999999999</v>
      </c>
      <c r="K79">
        <v>5.6560499999999996</v>
      </c>
      <c r="Q79">
        <v>7.9698000000000002</v>
      </c>
      <c r="S79">
        <v>10.139099999999999</v>
      </c>
      <c r="U79">
        <v>8.2241700000000009</v>
      </c>
      <c r="AE79" s="17"/>
      <c r="AF79" s="18" t="s">
        <v>135</v>
      </c>
      <c r="AG79" s="18" t="s">
        <v>278</v>
      </c>
      <c r="AH79" s="18" t="s">
        <v>279</v>
      </c>
      <c r="AI79" s="18" t="s">
        <v>166</v>
      </c>
      <c r="AJ79" s="18" t="s">
        <v>139</v>
      </c>
      <c r="AK79" s="18" t="s">
        <v>280</v>
      </c>
      <c r="AL79" s="18" t="s">
        <v>281</v>
      </c>
      <c r="AM79" s="18" t="s">
        <v>166</v>
      </c>
      <c r="AN79" s="18" t="s">
        <v>142</v>
      </c>
      <c r="AO79" s="18">
        <v>5.8</v>
      </c>
      <c r="AP79" s="18" t="s">
        <v>143</v>
      </c>
      <c r="AQ79" s="18">
        <v>5.0091700000000001</v>
      </c>
      <c r="AR79" s="19" t="s">
        <v>18</v>
      </c>
      <c r="AT79" s="17"/>
      <c r="AU79" s="18"/>
      <c r="AV79" s="18">
        <v>5.3333399999999997</v>
      </c>
      <c r="AW79" s="18"/>
      <c r="AX79" s="18">
        <v>5.8733500000000003</v>
      </c>
      <c r="AY79" s="18"/>
      <c r="AZ79" s="18">
        <v>5.7672699999999999</v>
      </c>
      <c r="BA79" s="18"/>
      <c r="BB79" s="18">
        <v>5.6560499999999996</v>
      </c>
      <c r="BC79" s="18"/>
      <c r="BD79" s="18"/>
      <c r="BE79" s="18"/>
      <c r="BF79" s="18"/>
      <c r="BG79" s="18"/>
      <c r="BH79" s="18">
        <v>7.9698000000000002</v>
      </c>
      <c r="BI79" s="18"/>
      <c r="BJ79" s="18">
        <v>10.139099999999999</v>
      </c>
      <c r="BK79" s="18"/>
      <c r="BL79" s="18">
        <v>8.2241700000000009</v>
      </c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>
        <v>8.4967100000000002</v>
      </c>
      <c r="BX79" s="18"/>
      <c r="BY79" s="18">
        <v>7.6216299999999997</v>
      </c>
      <c r="BZ79" s="18"/>
      <c r="CA79" s="18">
        <v>13.785600000000001</v>
      </c>
      <c r="CB79" s="18"/>
      <c r="CC79" s="18">
        <v>6.7293099999999999</v>
      </c>
      <c r="CD79" s="18"/>
      <c r="CE79" s="18">
        <v>6.7293099999999999</v>
      </c>
      <c r="CF79" s="18"/>
      <c r="CG79" s="18">
        <v>8.6159999999999997</v>
      </c>
      <c r="CH79" s="18"/>
      <c r="CI79" s="18"/>
      <c r="CJ79" s="19"/>
    </row>
    <row r="80" spans="5:88" x14ac:dyDescent="0.25">
      <c r="E80">
        <v>5.3403099999999997</v>
      </c>
      <c r="G80">
        <v>5.9139499999999998</v>
      </c>
      <c r="I80">
        <v>5.7832600000000003</v>
      </c>
      <c r="K80">
        <v>5.6560600000000001</v>
      </c>
      <c r="Q80">
        <v>8.1197499999999998</v>
      </c>
      <c r="S80">
        <v>10.1914</v>
      </c>
      <c r="U80">
        <v>9.5080100000000005</v>
      </c>
      <c r="AE80" s="17"/>
      <c r="AF80" s="18" t="s">
        <v>135</v>
      </c>
      <c r="AG80" s="18" t="s">
        <v>280</v>
      </c>
      <c r="AH80" s="18" t="s">
        <v>281</v>
      </c>
      <c r="AI80" s="18" t="s">
        <v>166</v>
      </c>
      <c r="AJ80" s="18" t="s">
        <v>139</v>
      </c>
      <c r="AK80" s="18" t="s">
        <v>282</v>
      </c>
      <c r="AL80" s="18" t="s">
        <v>219</v>
      </c>
      <c r="AM80" s="18" t="s">
        <v>166</v>
      </c>
      <c r="AN80" s="18" t="s">
        <v>142</v>
      </c>
      <c r="AO80" s="18">
        <v>5.4</v>
      </c>
      <c r="AP80" s="18" t="s">
        <v>143</v>
      </c>
      <c r="AQ80" s="18">
        <v>4.65585</v>
      </c>
      <c r="AR80" s="19" t="s">
        <v>18</v>
      </c>
      <c r="AT80" s="17"/>
      <c r="AU80" s="18"/>
      <c r="AV80" s="18">
        <v>5.3403099999999997</v>
      </c>
      <c r="AW80" s="18"/>
      <c r="AX80" s="18">
        <v>5.9139499999999998</v>
      </c>
      <c r="AY80" s="18"/>
      <c r="AZ80" s="18">
        <v>5.7832600000000003</v>
      </c>
      <c r="BA80" s="18"/>
      <c r="BB80" s="18">
        <v>5.6560600000000001</v>
      </c>
      <c r="BC80" s="18"/>
      <c r="BD80" s="18"/>
      <c r="BE80" s="18"/>
      <c r="BF80" s="18"/>
      <c r="BG80" s="18"/>
      <c r="BH80" s="18">
        <v>8.1197499999999998</v>
      </c>
      <c r="BI80" s="18"/>
      <c r="BJ80" s="18">
        <v>10.1914</v>
      </c>
      <c r="BK80" s="18"/>
      <c r="BL80" s="18">
        <v>9.5080100000000005</v>
      </c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>
        <v>8.5511400000000002</v>
      </c>
      <c r="BX80" s="18"/>
      <c r="BY80" s="18">
        <v>7.6216299999999997</v>
      </c>
      <c r="BZ80" s="18"/>
      <c r="CA80" s="18">
        <v>14.672499999999999</v>
      </c>
      <c r="CB80" s="18"/>
      <c r="CC80" s="18">
        <v>6.7293099999999999</v>
      </c>
      <c r="CD80" s="18"/>
      <c r="CE80" s="18">
        <v>6.7430899999999996</v>
      </c>
      <c r="CF80" s="18"/>
      <c r="CG80" s="18">
        <v>8.6267600000000009</v>
      </c>
      <c r="CH80" s="18"/>
      <c r="CI80" s="18"/>
      <c r="CJ80" s="19"/>
    </row>
    <row r="81" spans="5:88" x14ac:dyDescent="0.25">
      <c r="E81">
        <v>5.3520000000000003</v>
      </c>
      <c r="G81">
        <v>5.9375099999999996</v>
      </c>
      <c r="I81">
        <v>5.7872700000000004</v>
      </c>
      <c r="K81">
        <v>5.67441</v>
      </c>
      <c r="Q81">
        <v>8.2557500000000008</v>
      </c>
      <c r="S81">
        <v>12.506399999999999</v>
      </c>
      <c r="U81">
        <v>8.2241199999999992</v>
      </c>
      <c r="AE81" s="17"/>
      <c r="AF81" s="18" t="s">
        <v>135</v>
      </c>
      <c r="AG81" s="18" t="s">
        <v>282</v>
      </c>
      <c r="AH81" s="18" t="s">
        <v>219</v>
      </c>
      <c r="AI81" s="18" t="s">
        <v>166</v>
      </c>
      <c r="AJ81" s="18" t="s">
        <v>139</v>
      </c>
      <c r="AK81" s="18" t="s">
        <v>283</v>
      </c>
      <c r="AL81" s="18" t="s">
        <v>284</v>
      </c>
      <c r="AM81" s="18" t="s">
        <v>166</v>
      </c>
      <c r="AN81" s="18" t="s">
        <v>142</v>
      </c>
      <c r="AO81" s="18">
        <v>5.6</v>
      </c>
      <c r="AP81" s="18" t="s">
        <v>143</v>
      </c>
      <c r="AQ81" s="18">
        <v>4.79094</v>
      </c>
      <c r="AR81" s="19" t="s">
        <v>18</v>
      </c>
      <c r="AT81" s="17"/>
      <c r="AU81" s="18"/>
      <c r="AV81" s="18">
        <v>5.3520000000000003</v>
      </c>
      <c r="AW81" s="18"/>
      <c r="AX81" s="18">
        <v>5.9375099999999996</v>
      </c>
      <c r="AY81" s="18"/>
      <c r="AZ81" s="18">
        <v>5.7872700000000004</v>
      </c>
      <c r="BA81" s="18"/>
      <c r="BB81" s="18">
        <v>5.67441</v>
      </c>
      <c r="BC81" s="18"/>
      <c r="BD81" s="18"/>
      <c r="BE81" s="18"/>
      <c r="BF81" s="18"/>
      <c r="BG81" s="18"/>
      <c r="BH81" s="18">
        <v>8.2557500000000008</v>
      </c>
      <c r="BI81" s="18"/>
      <c r="BJ81" s="18">
        <v>12.506399999999999</v>
      </c>
      <c r="BK81" s="18"/>
      <c r="BL81" s="18">
        <v>8.2241199999999992</v>
      </c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>
        <v>8.5836299999999994</v>
      </c>
      <c r="BX81" s="18"/>
      <c r="BY81" s="18">
        <v>7.6701800000000002</v>
      </c>
      <c r="BZ81" s="18"/>
      <c r="CA81" s="18">
        <v>14.7041</v>
      </c>
      <c r="CB81" s="18"/>
      <c r="CC81" s="18">
        <v>6.7430899999999996</v>
      </c>
      <c r="CD81" s="18"/>
      <c r="CE81" s="18">
        <v>6.8115500000000004</v>
      </c>
      <c r="CF81" s="18"/>
      <c r="CG81" s="18">
        <v>8.7489799999999995</v>
      </c>
      <c r="CH81" s="18"/>
      <c r="CI81" s="18"/>
      <c r="CJ81" s="19"/>
    </row>
    <row r="82" spans="5:88" x14ac:dyDescent="0.25">
      <c r="E82">
        <v>5.3552200000000001</v>
      </c>
      <c r="G82">
        <v>5.98184</v>
      </c>
      <c r="I82">
        <v>5.8071900000000003</v>
      </c>
      <c r="K82">
        <v>5.67441</v>
      </c>
      <c r="Q82">
        <v>8.2890800000000002</v>
      </c>
      <c r="U82">
        <v>12.7537</v>
      </c>
      <c r="AE82" s="17"/>
      <c r="AF82" s="18" t="s">
        <v>135</v>
      </c>
      <c r="AG82" s="18" t="s">
        <v>283</v>
      </c>
      <c r="AH82" s="18" t="s">
        <v>284</v>
      </c>
      <c r="AI82" s="18" t="s">
        <v>166</v>
      </c>
      <c r="AJ82" s="18" t="s">
        <v>139</v>
      </c>
      <c r="AK82" s="18" t="s">
        <v>285</v>
      </c>
      <c r="AL82" s="18" t="s">
        <v>286</v>
      </c>
      <c r="AM82" s="18" t="s">
        <v>166</v>
      </c>
      <c r="AN82" s="18" t="s">
        <v>142</v>
      </c>
      <c r="AO82" s="18">
        <v>5.0999999999999996</v>
      </c>
      <c r="AP82" s="18" t="s">
        <v>143</v>
      </c>
      <c r="AQ82" s="18">
        <v>4.3866100000000001</v>
      </c>
      <c r="AR82" s="19" t="s">
        <v>18</v>
      </c>
      <c r="AT82" s="17"/>
      <c r="AU82" s="18"/>
      <c r="AV82" s="18">
        <v>5.3552200000000001</v>
      </c>
      <c r="AW82" s="18"/>
      <c r="AX82" s="18">
        <v>5.98184</v>
      </c>
      <c r="AY82" s="18"/>
      <c r="AZ82" s="18">
        <v>5.8071900000000003</v>
      </c>
      <c r="BA82" s="18"/>
      <c r="BB82" s="18">
        <v>5.67441</v>
      </c>
      <c r="BC82" s="18"/>
      <c r="BD82" s="18"/>
      <c r="BE82" s="18"/>
      <c r="BF82" s="18"/>
      <c r="BG82" s="18"/>
      <c r="BH82" s="18">
        <v>8.2890800000000002</v>
      </c>
      <c r="BI82" s="18"/>
      <c r="BJ82" s="18"/>
      <c r="BK82" s="18"/>
      <c r="BL82" s="18">
        <v>12.7537</v>
      </c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>
        <v>8.7230399999999992</v>
      </c>
      <c r="BX82" s="18"/>
      <c r="BY82" s="18">
        <v>7.7063899999999999</v>
      </c>
      <c r="BZ82" s="18"/>
      <c r="CA82" s="18">
        <v>16.187999999999999</v>
      </c>
      <c r="CB82" s="18"/>
      <c r="CC82" s="18">
        <v>6.8115500000000004</v>
      </c>
      <c r="CD82" s="18"/>
      <c r="CE82" s="18">
        <v>6.9464399999999999</v>
      </c>
      <c r="CF82" s="18"/>
      <c r="CG82" s="18">
        <v>8.7678700000000003</v>
      </c>
      <c r="CH82" s="18"/>
      <c r="CI82" s="18"/>
      <c r="CJ82" s="19"/>
    </row>
    <row r="83" spans="5:88" x14ac:dyDescent="0.25">
      <c r="E83">
        <v>5.3667899999999999</v>
      </c>
      <c r="G83">
        <v>6.0278600000000004</v>
      </c>
      <c r="I83">
        <v>5.8121499999999999</v>
      </c>
      <c r="K83">
        <v>5.7038399999999996</v>
      </c>
      <c r="Q83">
        <v>8.3201300000000007</v>
      </c>
      <c r="U83">
        <v>9.8153500000000005</v>
      </c>
      <c r="AE83" s="17"/>
      <c r="AF83" s="18" t="s">
        <v>135</v>
      </c>
      <c r="AG83" s="18" t="s">
        <v>285</v>
      </c>
      <c r="AH83" s="18" t="s">
        <v>286</v>
      </c>
      <c r="AI83" s="18" t="s">
        <v>166</v>
      </c>
      <c r="AJ83" s="18" t="s">
        <v>139</v>
      </c>
      <c r="AK83" s="18" t="s">
        <v>287</v>
      </c>
      <c r="AL83" s="18" t="s">
        <v>288</v>
      </c>
      <c r="AM83" s="18" t="s">
        <v>166</v>
      </c>
      <c r="AN83" s="18" t="s">
        <v>142</v>
      </c>
      <c r="AO83" s="18">
        <v>5.4</v>
      </c>
      <c r="AP83" s="18" t="s">
        <v>143</v>
      </c>
      <c r="AQ83" s="18">
        <v>4.6875799999999996</v>
      </c>
      <c r="AR83" s="19" t="s">
        <v>18</v>
      </c>
      <c r="AT83" s="17"/>
      <c r="AU83" s="18"/>
      <c r="AV83" s="18">
        <v>5.3667899999999999</v>
      </c>
      <c r="AW83" s="18"/>
      <c r="AX83" s="18">
        <v>6.0278600000000004</v>
      </c>
      <c r="AY83" s="18"/>
      <c r="AZ83" s="18">
        <v>5.8121499999999999</v>
      </c>
      <c r="BA83" s="18"/>
      <c r="BB83" s="18">
        <v>5.7038399999999996</v>
      </c>
      <c r="BC83" s="18"/>
      <c r="BD83" s="18"/>
      <c r="BE83" s="18"/>
      <c r="BF83" s="18"/>
      <c r="BG83" s="18"/>
      <c r="BH83" s="18">
        <v>8.3201300000000007</v>
      </c>
      <c r="BI83" s="18"/>
      <c r="BJ83" s="18"/>
      <c r="BK83" s="18"/>
      <c r="BL83" s="18">
        <v>9.8153500000000005</v>
      </c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>
        <v>8.8392800000000005</v>
      </c>
      <c r="BX83" s="18"/>
      <c r="BY83" s="18">
        <v>7.7544000000000004</v>
      </c>
      <c r="BZ83" s="18"/>
      <c r="CA83" s="18"/>
      <c r="CB83" s="18"/>
      <c r="CC83" s="18">
        <v>6.8115500000000004</v>
      </c>
      <c r="CD83" s="18"/>
      <c r="CE83" s="18">
        <v>6.9464399999999999</v>
      </c>
      <c r="CF83" s="18"/>
      <c r="CG83" s="18">
        <v>9.2619699999999998</v>
      </c>
      <c r="CH83" s="18"/>
      <c r="CI83" s="18"/>
      <c r="CJ83" s="19"/>
    </row>
    <row r="84" spans="5:88" x14ac:dyDescent="0.25">
      <c r="E84">
        <v>5.3865600000000002</v>
      </c>
      <c r="G84">
        <v>6.0637800000000004</v>
      </c>
      <c r="I84">
        <v>5.8121499999999999</v>
      </c>
      <c r="K84">
        <v>5.7038399999999996</v>
      </c>
      <c r="Q84">
        <v>8.4468200000000007</v>
      </c>
      <c r="AE84" s="17"/>
      <c r="AF84" s="18" t="s">
        <v>135</v>
      </c>
      <c r="AG84" s="18" t="s">
        <v>287</v>
      </c>
      <c r="AH84" s="18" t="s">
        <v>288</v>
      </c>
      <c r="AI84" s="18" t="s">
        <v>166</v>
      </c>
      <c r="AJ84" s="18" t="s">
        <v>139</v>
      </c>
      <c r="AK84" s="18" t="s">
        <v>289</v>
      </c>
      <c r="AL84" s="18" t="s">
        <v>290</v>
      </c>
      <c r="AM84" s="18" t="s">
        <v>166</v>
      </c>
      <c r="AN84" s="18" t="s">
        <v>142</v>
      </c>
      <c r="AO84" s="18">
        <v>5.2</v>
      </c>
      <c r="AP84" s="18" t="s">
        <v>143</v>
      </c>
      <c r="AQ84" s="18">
        <v>4.4703799999999996</v>
      </c>
      <c r="AR84" s="19" t="s">
        <v>18</v>
      </c>
      <c r="AT84" s="17"/>
      <c r="AU84" s="18"/>
      <c r="AV84" s="18">
        <v>5.3865600000000002</v>
      </c>
      <c r="AW84" s="18"/>
      <c r="AX84" s="18">
        <v>6.0637800000000004</v>
      </c>
      <c r="AY84" s="18"/>
      <c r="AZ84" s="18">
        <v>5.8121499999999999</v>
      </c>
      <c r="BA84" s="18"/>
      <c r="BB84" s="18">
        <v>5.7038399999999996</v>
      </c>
      <c r="BC84" s="18"/>
      <c r="BD84" s="18"/>
      <c r="BE84" s="18"/>
      <c r="BF84" s="18"/>
      <c r="BG84" s="18"/>
      <c r="BH84" s="18">
        <v>8.4468200000000007</v>
      </c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>
        <v>8.8811699999999991</v>
      </c>
      <c r="BX84" s="18"/>
      <c r="BY84" s="18">
        <v>7.8021200000000004</v>
      </c>
      <c r="BZ84" s="18"/>
      <c r="CA84" s="18"/>
      <c r="CB84" s="18"/>
      <c r="CC84" s="18">
        <v>6.8115500000000004</v>
      </c>
      <c r="CD84" s="18"/>
      <c r="CE84" s="18">
        <v>6.9597899999999999</v>
      </c>
      <c r="CF84" s="18"/>
      <c r="CG84" s="18">
        <v>9.3505400000000005</v>
      </c>
      <c r="CH84" s="18"/>
      <c r="CI84" s="18"/>
      <c r="CJ84" s="19"/>
    </row>
    <row r="85" spans="5:88" x14ac:dyDescent="0.25">
      <c r="E85">
        <v>5.3918999999999997</v>
      </c>
      <c r="G85">
        <v>6.0834799999999998</v>
      </c>
      <c r="I85">
        <v>5.8121499999999999</v>
      </c>
      <c r="K85">
        <v>5.7109100000000002</v>
      </c>
      <c r="Q85">
        <v>8.4474199999999993</v>
      </c>
      <c r="AE85" s="17"/>
      <c r="AF85" s="18" t="s">
        <v>135</v>
      </c>
      <c r="AG85" s="18" t="s">
        <v>289</v>
      </c>
      <c r="AH85" s="18" t="s">
        <v>290</v>
      </c>
      <c r="AI85" s="18" t="s">
        <v>166</v>
      </c>
      <c r="AJ85" s="18" t="s">
        <v>139</v>
      </c>
      <c r="AK85" s="18" t="s">
        <v>291</v>
      </c>
      <c r="AL85" s="18" t="s">
        <v>292</v>
      </c>
      <c r="AM85" s="18" t="s">
        <v>166</v>
      </c>
      <c r="AN85" s="18" t="s">
        <v>142</v>
      </c>
      <c r="AO85" s="18">
        <v>4.5</v>
      </c>
      <c r="AP85" s="18" t="s">
        <v>143</v>
      </c>
      <c r="AQ85" s="18">
        <v>3.8724099999999999</v>
      </c>
      <c r="AR85" s="19" t="s">
        <v>18</v>
      </c>
      <c r="AT85" s="17"/>
      <c r="AU85" s="18"/>
      <c r="AV85" s="18">
        <v>5.3918999999999997</v>
      </c>
      <c r="AW85" s="18"/>
      <c r="AX85" s="18">
        <v>6.0834799999999998</v>
      </c>
      <c r="AY85" s="18"/>
      <c r="AZ85" s="18">
        <v>5.8121499999999999</v>
      </c>
      <c r="BA85" s="18"/>
      <c r="BB85" s="18">
        <v>5.7109100000000002</v>
      </c>
      <c r="BC85" s="18"/>
      <c r="BD85" s="18"/>
      <c r="BE85" s="18"/>
      <c r="BF85" s="18"/>
      <c r="BG85" s="18"/>
      <c r="BH85" s="18">
        <v>8.4474199999999993</v>
      </c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>
        <v>8.9953699999999994</v>
      </c>
      <c r="BX85" s="18"/>
      <c r="BY85" s="18">
        <v>7.9435599999999997</v>
      </c>
      <c r="BZ85" s="18"/>
      <c r="CA85" s="18"/>
      <c r="CB85" s="18"/>
      <c r="CC85" s="18">
        <v>6.8115500000000004</v>
      </c>
      <c r="CD85" s="18"/>
      <c r="CE85" s="18">
        <v>6.9597899999999999</v>
      </c>
      <c r="CF85" s="18"/>
      <c r="CG85" s="18">
        <v>9.4208499999999997</v>
      </c>
      <c r="CH85" s="18"/>
      <c r="CI85" s="18"/>
      <c r="CJ85" s="19"/>
    </row>
    <row r="86" spans="5:88" x14ac:dyDescent="0.25">
      <c r="E86">
        <v>5.4039099999999998</v>
      </c>
      <c r="G86">
        <v>6.1308199999999999</v>
      </c>
      <c r="I86">
        <v>5.8121499999999999</v>
      </c>
      <c r="K86">
        <v>5.7109100000000002</v>
      </c>
      <c r="Q86">
        <v>8.5212400000000006</v>
      </c>
      <c r="AE86" s="17"/>
      <c r="AF86" s="18" t="s">
        <v>135</v>
      </c>
      <c r="AG86" s="18" t="s">
        <v>291</v>
      </c>
      <c r="AH86" s="18" t="s">
        <v>292</v>
      </c>
      <c r="AI86" s="18" t="s">
        <v>166</v>
      </c>
      <c r="AJ86" s="18" t="s">
        <v>139</v>
      </c>
      <c r="AK86" s="18" t="s">
        <v>293</v>
      </c>
      <c r="AL86" s="18" t="s">
        <v>294</v>
      </c>
      <c r="AM86" s="18" t="s">
        <v>166</v>
      </c>
      <c r="AN86" s="18" t="s">
        <v>142</v>
      </c>
      <c r="AO86" s="18">
        <v>6</v>
      </c>
      <c r="AP86" s="18" t="s">
        <v>143</v>
      </c>
      <c r="AQ86" s="18">
        <v>5.2096099999999996</v>
      </c>
      <c r="AR86" s="19" t="s">
        <v>18</v>
      </c>
      <c r="AT86" s="17"/>
      <c r="AU86" s="18"/>
      <c r="AV86" s="18">
        <v>5.4039099999999998</v>
      </c>
      <c r="AW86" s="18"/>
      <c r="AX86" s="18">
        <v>6.1308199999999999</v>
      </c>
      <c r="AY86" s="18"/>
      <c r="AZ86" s="18">
        <v>5.8121499999999999</v>
      </c>
      <c r="BA86" s="18"/>
      <c r="BB86" s="18">
        <v>5.7109100000000002</v>
      </c>
      <c r="BC86" s="18"/>
      <c r="BD86" s="18"/>
      <c r="BE86" s="18"/>
      <c r="BF86" s="18"/>
      <c r="BG86" s="18"/>
      <c r="BH86" s="18">
        <v>8.5212400000000006</v>
      </c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>
        <v>9.0877400000000002</v>
      </c>
      <c r="BX86" s="18"/>
      <c r="BY86" s="18">
        <v>8.0133399999999995</v>
      </c>
      <c r="BZ86" s="18"/>
      <c r="CA86" s="18"/>
      <c r="CB86" s="18"/>
      <c r="CC86" s="18">
        <v>6.9464399999999999</v>
      </c>
      <c r="CD86" s="18"/>
      <c r="CE86" s="18">
        <v>7.0114299999999998</v>
      </c>
      <c r="CF86" s="18"/>
      <c r="CG86" s="18">
        <v>9.6287099999999999</v>
      </c>
      <c r="CH86" s="18"/>
      <c r="CI86" s="18"/>
      <c r="CJ86" s="19"/>
    </row>
    <row r="87" spans="5:88" x14ac:dyDescent="0.25">
      <c r="E87">
        <v>5.4149599999999998</v>
      </c>
      <c r="G87">
        <v>6.1429200000000002</v>
      </c>
      <c r="I87">
        <v>5.8161199999999997</v>
      </c>
      <c r="K87">
        <v>5.7109300000000003</v>
      </c>
      <c r="Q87">
        <v>8.5607600000000001</v>
      </c>
      <c r="U87">
        <v>9.7478899999999999</v>
      </c>
      <c r="AE87" s="17"/>
      <c r="AF87" s="18" t="s">
        <v>135</v>
      </c>
      <c r="AG87" s="18" t="s">
        <v>295</v>
      </c>
      <c r="AH87" s="18" t="s">
        <v>296</v>
      </c>
      <c r="AI87" s="18" t="s">
        <v>297</v>
      </c>
      <c r="AJ87" s="18" t="s">
        <v>139</v>
      </c>
      <c r="AK87" s="18" t="s">
        <v>298</v>
      </c>
      <c r="AL87" s="18" t="s">
        <v>299</v>
      </c>
      <c r="AM87" s="18" t="s">
        <v>297</v>
      </c>
      <c r="AN87" s="18" t="s">
        <v>142</v>
      </c>
      <c r="AO87" s="18">
        <v>6.4</v>
      </c>
      <c r="AP87" s="18" t="s">
        <v>143</v>
      </c>
      <c r="AQ87" s="18">
        <v>5.5490899999999996</v>
      </c>
      <c r="AR87" s="19" t="s">
        <v>18</v>
      </c>
      <c r="AT87" s="17"/>
      <c r="AU87" s="18"/>
      <c r="AV87" s="18">
        <v>5.4149599999999998</v>
      </c>
      <c r="AW87" s="18"/>
      <c r="AX87" s="18">
        <v>6.1429200000000002</v>
      </c>
      <c r="AY87" s="18"/>
      <c r="AZ87" s="18">
        <v>5.8161199999999997</v>
      </c>
      <c r="BA87" s="18"/>
      <c r="BB87" s="18">
        <v>5.7109300000000003</v>
      </c>
      <c r="BC87" s="18"/>
      <c r="BD87" s="18"/>
      <c r="BE87" s="18"/>
      <c r="BF87" s="18"/>
      <c r="BG87" s="18"/>
      <c r="BH87" s="18">
        <v>8.5607600000000001</v>
      </c>
      <c r="BI87" s="18"/>
      <c r="BJ87" s="18"/>
      <c r="BK87" s="18"/>
      <c r="BL87" s="18">
        <v>9.7478899999999999</v>
      </c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>
        <v>9.1589299999999998</v>
      </c>
      <c r="BX87" s="18"/>
      <c r="BY87" s="18">
        <v>8.0939999999999994</v>
      </c>
      <c r="BZ87" s="18"/>
      <c r="CA87" s="18"/>
      <c r="CB87" s="18"/>
      <c r="CC87" s="18">
        <v>6.9464399999999999</v>
      </c>
      <c r="CD87" s="18"/>
      <c r="CE87" s="18">
        <v>7.0129200000000003</v>
      </c>
      <c r="CF87" s="18"/>
      <c r="CG87" s="18">
        <v>9.6329799999999999</v>
      </c>
      <c r="CH87" s="18"/>
      <c r="CI87" s="18"/>
      <c r="CJ87" s="19"/>
    </row>
    <row r="88" spans="5:88" x14ac:dyDescent="0.25">
      <c r="E88">
        <v>5.4193699999999998</v>
      </c>
      <c r="G88">
        <v>6.1519300000000001</v>
      </c>
      <c r="I88">
        <v>5.8255499999999998</v>
      </c>
      <c r="K88">
        <v>5.74017</v>
      </c>
      <c r="Q88">
        <v>8.7230399999999992</v>
      </c>
      <c r="U88">
        <v>8.6159999999999997</v>
      </c>
      <c r="AE88" s="17"/>
      <c r="AF88" s="18" t="s">
        <v>135</v>
      </c>
      <c r="AG88" s="18" t="s">
        <v>298</v>
      </c>
      <c r="AH88" s="18" t="s">
        <v>299</v>
      </c>
      <c r="AI88" s="18" t="s">
        <v>297</v>
      </c>
      <c r="AJ88" s="18" t="s">
        <v>139</v>
      </c>
      <c r="AK88" s="18" t="s">
        <v>300</v>
      </c>
      <c r="AL88" s="18" t="s">
        <v>301</v>
      </c>
      <c r="AM88" s="18" t="s">
        <v>297</v>
      </c>
      <c r="AN88" s="18" t="s">
        <v>142</v>
      </c>
      <c r="AO88" s="18">
        <v>5.2</v>
      </c>
      <c r="AP88" s="18" t="s">
        <v>143</v>
      </c>
      <c r="AQ88" s="18">
        <v>4.4470200000000002</v>
      </c>
      <c r="AR88" s="19" t="s">
        <v>18</v>
      </c>
      <c r="AT88" s="17"/>
      <c r="AU88" s="18"/>
      <c r="AV88" s="18">
        <v>5.4193699999999998</v>
      </c>
      <c r="AW88" s="18"/>
      <c r="AX88" s="18">
        <v>6.1519300000000001</v>
      </c>
      <c r="AY88" s="18"/>
      <c r="AZ88" s="18">
        <v>5.8255499999999998</v>
      </c>
      <c r="BA88" s="18"/>
      <c r="BB88" s="18">
        <v>5.74017</v>
      </c>
      <c r="BC88" s="18"/>
      <c r="BD88" s="18"/>
      <c r="BE88" s="18"/>
      <c r="BF88" s="18"/>
      <c r="BG88" s="18"/>
      <c r="BH88" s="18">
        <v>8.7230399999999992</v>
      </c>
      <c r="BI88" s="18"/>
      <c r="BJ88" s="18"/>
      <c r="BK88" s="18"/>
      <c r="BL88" s="18">
        <v>8.6159999999999997</v>
      </c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>
        <v>9.1589299999999998</v>
      </c>
      <c r="BX88" s="18"/>
      <c r="BY88" s="18">
        <v>8.1283200000000004</v>
      </c>
      <c r="BZ88" s="18"/>
      <c r="CA88" s="18"/>
      <c r="CB88" s="18"/>
      <c r="CC88" s="18">
        <v>6.9464399999999999</v>
      </c>
      <c r="CD88" s="18"/>
      <c r="CE88" s="18">
        <v>7.0129200000000003</v>
      </c>
      <c r="CF88" s="18"/>
      <c r="CG88" s="18">
        <v>9.8153199999999998</v>
      </c>
      <c r="CH88" s="18"/>
      <c r="CI88" s="18"/>
      <c r="CJ88" s="19"/>
    </row>
    <row r="89" spans="5:88" x14ac:dyDescent="0.25">
      <c r="E89">
        <v>5.4260000000000002</v>
      </c>
      <c r="G89">
        <v>6.20357</v>
      </c>
      <c r="I89">
        <v>5.8677700000000002</v>
      </c>
      <c r="K89">
        <v>5.7752600000000003</v>
      </c>
      <c r="Q89">
        <v>9.0596099999999993</v>
      </c>
      <c r="U89">
        <v>10.0479</v>
      </c>
      <c r="AE89" s="17"/>
      <c r="AF89" s="18" t="s">
        <v>135</v>
      </c>
      <c r="AG89" s="18" t="s">
        <v>300</v>
      </c>
      <c r="AH89" s="18" t="s">
        <v>301</v>
      </c>
      <c r="AI89" s="18" t="s">
        <v>297</v>
      </c>
      <c r="AJ89" s="18" t="s">
        <v>139</v>
      </c>
      <c r="AK89" s="18" t="s">
        <v>302</v>
      </c>
      <c r="AL89" s="18" t="s">
        <v>303</v>
      </c>
      <c r="AM89" s="18" t="s">
        <v>297</v>
      </c>
      <c r="AN89" s="18" t="s">
        <v>142</v>
      </c>
      <c r="AO89" s="18">
        <v>5.0999999999999996</v>
      </c>
      <c r="AP89" s="18" t="s">
        <v>143</v>
      </c>
      <c r="AQ89" s="18">
        <v>4.4135900000000001</v>
      </c>
      <c r="AR89" s="19" t="s">
        <v>18</v>
      </c>
      <c r="AT89" s="17"/>
      <c r="AU89" s="18"/>
      <c r="AV89" s="18">
        <v>5.4260000000000002</v>
      </c>
      <c r="AW89" s="18"/>
      <c r="AX89" s="18">
        <v>6.20357</v>
      </c>
      <c r="AY89" s="18"/>
      <c r="AZ89" s="18">
        <v>5.8677700000000002</v>
      </c>
      <c r="BA89" s="18"/>
      <c r="BB89" s="18">
        <v>5.7752600000000003</v>
      </c>
      <c r="BC89" s="18"/>
      <c r="BD89" s="18"/>
      <c r="BE89" s="18"/>
      <c r="BF89" s="18"/>
      <c r="BG89" s="18"/>
      <c r="BH89" s="18">
        <v>9.0596099999999993</v>
      </c>
      <c r="BI89" s="18"/>
      <c r="BJ89" s="18"/>
      <c r="BK89" s="18"/>
      <c r="BL89" s="18">
        <v>10.0479</v>
      </c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>
        <v>9.29969</v>
      </c>
      <c r="BX89" s="18"/>
      <c r="BY89" s="18">
        <v>8.2304200000000005</v>
      </c>
      <c r="BZ89" s="18"/>
      <c r="CA89" s="18"/>
      <c r="CB89" s="18"/>
      <c r="CC89" s="18">
        <v>6.9464399999999999</v>
      </c>
      <c r="CD89" s="18"/>
      <c r="CE89" s="18">
        <v>7.0656499999999998</v>
      </c>
      <c r="CF89" s="18"/>
      <c r="CG89" s="18">
        <v>9.8237500000000004</v>
      </c>
      <c r="CH89" s="18"/>
      <c r="CI89" s="18"/>
      <c r="CJ89" s="19"/>
    </row>
    <row r="90" spans="5:88" x14ac:dyDescent="0.25">
      <c r="E90">
        <v>5.4324300000000001</v>
      </c>
      <c r="G90">
        <v>6.2132100000000001</v>
      </c>
      <c r="I90">
        <v>5.9118899999999996</v>
      </c>
      <c r="K90">
        <v>5.7832800000000004</v>
      </c>
      <c r="Q90">
        <v>9.3615600000000008</v>
      </c>
      <c r="U90">
        <v>6.7293099999999999</v>
      </c>
      <c r="AE90" s="17"/>
      <c r="AF90" s="18" t="s">
        <v>135</v>
      </c>
      <c r="AG90" s="18" t="s">
        <v>302</v>
      </c>
      <c r="AH90" s="18" t="s">
        <v>303</v>
      </c>
      <c r="AI90" s="18" t="s">
        <v>297</v>
      </c>
      <c r="AJ90" s="18" t="s">
        <v>139</v>
      </c>
      <c r="AK90" s="18" t="s">
        <v>304</v>
      </c>
      <c r="AL90" s="18" t="s">
        <v>305</v>
      </c>
      <c r="AM90" s="18" t="s">
        <v>297</v>
      </c>
      <c r="AN90" s="18" t="s">
        <v>142</v>
      </c>
      <c r="AO90" s="18">
        <v>4.2</v>
      </c>
      <c r="AP90" s="18" t="s">
        <v>143</v>
      </c>
      <c r="AQ90" s="18">
        <v>3.5857600000000001</v>
      </c>
      <c r="AR90" s="19" t="s">
        <v>18</v>
      </c>
      <c r="AT90" s="17"/>
      <c r="AU90" s="18"/>
      <c r="AV90" s="18">
        <v>5.4324300000000001</v>
      </c>
      <c r="AW90" s="18"/>
      <c r="AX90" s="18">
        <v>6.2132100000000001</v>
      </c>
      <c r="AY90" s="18"/>
      <c r="AZ90" s="18">
        <v>5.9118899999999996</v>
      </c>
      <c r="BA90" s="18"/>
      <c r="BB90" s="18">
        <v>5.7832800000000004</v>
      </c>
      <c r="BC90" s="18"/>
      <c r="BD90" s="18"/>
      <c r="BE90" s="18"/>
      <c r="BF90" s="18"/>
      <c r="BG90" s="18"/>
      <c r="BH90" s="18">
        <v>9.3615600000000008</v>
      </c>
      <c r="BI90" s="18"/>
      <c r="BJ90" s="18"/>
      <c r="BK90" s="18"/>
      <c r="BL90" s="18">
        <v>6.7293099999999999</v>
      </c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>
        <v>9.4088100000000008</v>
      </c>
      <c r="BX90" s="18"/>
      <c r="BY90" s="18">
        <v>8.2753999999999994</v>
      </c>
      <c r="BZ90" s="18"/>
      <c r="CA90" s="18"/>
      <c r="CB90" s="18"/>
      <c r="CC90" s="18">
        <v>6.9464399999999999</v>
      </c>
      <c r="CD90" s="18"/>
      <c r="CE90" s="18">
        <v>7.0656499999999998</v>
      </c>
      <c r="CF90" s="18"/>
      <c r="CG90" s="18">
        <v>10.020200000000001</v>
      </c>
      <c r="CH90" s="18"/>
      <c r="CI90" s="18"/>
      <c r="CJ90" s="19"/>
    </row>
    <row r="91" spans="5:88" x14ac:dyDescent="0.25">
      <c r="E91">
        <v>5.4324300000000001</v>
      </c>
      <c r="G91">
        <v>6.2132100000000001</v>
      </c>
      <c r="I91">
        <v>5.9118899999999996</v>
      </c>
      <c r="K91">
        <v>5.7832800000000004</v>
      </c>
      <c r="Q91">
        <v>9.4077300000000008</v>
      </c>
      <c r="U91">
        <v>9.6810299999999998</v>
      </c>
      <c r="AE91" s="17"/>
      <c r="AF91" s="18" t="s">
        <v>135</v>
      </c>
      <c r="AG91" s="18" t="s">
        <v>304</v>
      </c>
      <c r="AH91" s="18" t="s">
        <v>305</v>
      </c>
      <c r="AI91" s="18" t="s">
        <v>297</v>
      </c>
      <c r="AJ91" s="18" t="s">
        <v>139</v>
      </c>
      <c r="AK91" s="18" t="s">
        <v>306</v>
      </c>
      <c r="AL91" s="18" t="s">
        <v>307</v>
      </c>
      <c r="AM91" s="18" t="s">
        <v>297</v>
      </c>
      <c r="AN91" s="18" t="s">
        <v>142</v>
      </c>
      <c r="AO91" s="18">
        <v>4.9000000000000004</v>
      </c>
      <c r="AP91" s="18" t="s">
        <v>143</v>
      </c>
      <c r="AQ91" s="18">
        <v>4.20688</v>
      </c>
      <c r="AR91" s="19" t="s">
        <v>18</v>
      </c>
      <c r="AT91" s="17"/>
      <c r="AU91" s="18"/>
      <c r="AV91" s="18">
        <v>5.4324300000000001</v>
      </c>
      <c r="AW91" s="18"/>
      <c r="AX91" s="18">
        <v>6.2132100000000001</v>
      </c>
      <c r="AY91" s="18"/>
      <c r="AZ91" s="18">
        <v>5.9118899999999996</v>
      </c>
      <c r="BA91" s="18"/>
      <c r="BB91" s="18">
        <v>5.7832800000000004</v>
      </c>
      <c r="BC91" s="18"/>
      <c r="BD91" s="18"/>
      <c r="BE91" s="18"/>
      <c r="BF91" s="18"/>
      <c r="BG91" s="18"/>
      <c r="BH91" s="18">
        <v>9.4077300000000008</v>
      </c>
      <c r="BI91" s="18"/>
      <c r="BJ91" s="18"/>
      <c r="BK91" s="18"/>
      <c r="BL91" s="18">
        <v>9.6810299999999998</v>
      </c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>
        <v>9.4088100000000008</v>
      </c>
      <c r="BX91" s="18"/>
      <c r="BY91" s="18">
        <v>8.2753999999999994</v>
      </c>
      <c r="BZ91" s="18"/>
      <c r="CA91" s="18"/>
      <c r="CB91" s="18"/>
      <c r="CC91" s="18">
        <v>6.9464399999999999</v>
      </c>
      <c r="CD91" s="18"/>
      <c r="CE91" s="18">
        <v>7.0656499999999998</v>
      </c>
      <c r="CF91" s="18"/>
      <c r="CG91" s="18">
        <v>10.031499999999999</v>
      </c>
      <c r="CH91" s="18"/>
      <c r="CI91" s="18"/>
      <c r="CJ91" s="19"/>
    </row>
    <row r="92" spans="5:88" x14ac:dyDescent="0.25">
      <c r="E92">
        <v>5.4340599999999997</v>
      </c>
      <c r="G92">
        <v>6.2148099999999999</v>
      </c>
      <c r="I92">
        <v>5.9272499999999999</v>
      </c>
      <c r="K92">
        <v>5.7872500000000002</v>
      </c>
      <c r="Q92">
        <v>9.4481800000000007</v>
      </c>
      <c r="U92">
        <v>7.5236000000000001</v>
      </c>
      <c r="AE92" s="17"/>
      <c r="AF92" s="18" t="s">
        <v>135</v>
      </c>
      <c r="AG92" s="18" t="s">
        <v>306</v>
      </c>
      <c r="AH92" s="18" t="s">
        <v>307</v>
      </c>
      <c r="AI92" s="18" t="s">
        <v>297</v>
      </c>
      <c r="AJ92" s="18" t="s">
        <v>139</v>
      </c>
      <c r="AK92" s="18" t="s">
        <v>308</v>
      </c>
      <c r="AL92" s="18" t="s">
        <v>309</v>
      </c>
      <c r="AM92" s="18" t="s">
        <v>297</v>
      </c>
      <c r="AN92" s="18" t="s">
        <v>142</v>
      </c>
      <c r="AO92" s="18">
        <v>6.3</v>
      </c>
      <c r="AP92" s="18" t="s">
        <v>143</v>
      </c>
      <c r="AQ92" s="18">
        <v>5.4109499999999997</v>
      </c>
      <c r="AR92" s="19" t="s">
        <v>18</v>
      </c>
      <c r="AT92" s="17"/>
      <c r="AU92" s="18"/>
      <c r="AV92" s="18">
        <v>5.4340599999999997</v>
      </c>
      <c r="AW92" s="18"/>
      <c r="AX92" s="18">
        <v>6.2148099999999999</v>
      </c>
      <c r="AY92" s="18"/>
      <c r="AZ92" s="18">
        <v>5.9272499999999999</v>
      </c>
      <c r="BA92" s="18"/>
      <c r="BB92" s="18">
        <v>5.7872500000000002</v>
      </c>
      <c r="BC92" s="18"/>
      <c r="BD92" s="18"/>
      <c r="BE92" s="18"/>
      <c r="BF92" s="18"/>
      <c r="BG92" s="18"/>
      <c r="BH92" s="18">
        <v>9.4481800000000007</v>
      </c>
      <c r="BI92" s="18"/>
      <c r="BJ92" s="18"/>
      <c r="BK92" s="18"/>
      <c r="BL92" s="18">
        <v>7.5236000000000001</v>
      </c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>
        <v>9.5361700000000003</v>
      </c>
      <c r="BX92" s="18"/>
      <c r="BY92" s="18">
        <v>8.2866</v>
      </c>
      <c r="BZ92" s="18"/>
      <c r="CA92" s="18"/>
      <c r="CB92" s="18"/>
      <c r="CC92" s="18">
        <v>6.9464399999999999</v>
      </c>
      <c r="CD92" s="18"/>
      <c r="CE92" s="18">
        <v>7.0656499999999998</v>
      </c>
      <c r="CF92" s="18"/>
      <c r="CG92" s="18">
        <v>10.0479</v>
      </c>
      <c r="CH92" s="18"/>
      <c r="CI92" s="18"/>
      <c r="CJ92" s="19"/>
    </row>
    <row r="93" spans="5:88" x14ac:dyDescent="0.25">
      <c r="E93">
        <v>5.4340700000000002</v>
      </c>
      <c r="G93">
        <v>6.2388300000000001</v>
      </c>
      <c r="I93">
        <v>5.9447599999999996</v>
      </c>
      <c r="K93">
        <v>5.7872599999999998</v>
      </c>
      <c r="Q93">
        <v>9.6450099999999992</v>
      </c>
      <c r="U93">
        <v>7.3741099999999999</v>
      </c>
      <c r="AE93" s="17"/>
      <c r="AF93" s="18" t="s">
        <v>135</v>
      </c>
      <c r="AG93" s="18" t="s">
        <v>308</v>
      </c>
      <c r="AH93" s="18" t="s">
        <v>309</v>
      </c>
      <c r="AI93" s="18" t="s">
        <v>297</v>
      </c>
      <c r="AJ93" s="18" t="s">
        <v>139</v>
      </c>
      <c r="AK93" s="18" t="s">
        <v>310</v>
      </c>
      <c r="AL93" s="18" t="s">
        <v>311</v>
      </c>
      <c r="AM93" s="18" t="s">
        <v>297</v>
      </c>
      <c r="AN93" s="18" t="s">
        <v>142</v>
      </c>
      <c r="AO93" s="18">
        <v>4.8</v>
      </c>
      <c r="AP93" s="18" t="s">
        <v>143</v>
      </c>
      <c r="AQ93" s="18">
        <v>4.15001</v>
      </c>
      <c r="AR93" s="19" t="s">
        <v>18</v>
      </c>
      <c r="AT93" s="17"/>
      <c r="AU93" s="18"/>
      <c r="AV93" s="18">
        <v>5.4340700000000002</v>
      </c>
      <c r="AW93" s="18"/>
      <c r="AX93" s="18">
        <v>6.2388300000000001</v>
      </c>
      <c r="AY93" s="18"/>
      <c r="AZ93" s="18">
        <v>5.9447599999999996</v>
      </c>
      <c r="BA93" s="18"/>
      <c r="BB93" s="18">
        <v>5.7872599999999998</v>
      </c>
      <c r="BC93" s="18"/>
      <c r="BD93" s="18"/>
      <c r="BE93" s="18"/>
      <c r="BF93" s="18"/>
      <c r="BG93" s="18"/>
      <c r="BH93" s="18">
        <v>9.6450099999999992</v>
      </c>
      <c r="BI93" s="18"/>
      <c r="BJ93" s="18"/>
      <c r="BK93" s="18"/>
      <c r="BL93" s="18">
        <v>7.3741099999999999</v>
      </c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>
        <v>9.5653100000000002</v>
      </c>
      <c r="BX93" s="18"/>
      <c r="BY93" s="18">
        <v>8.2866</v>
      </c>
      <c r="BZ93" s="18"/>
      <c r="CA93" s="18"/>
      <c r="CB93" s="18"/>
      <c r="CC93" s="18">
        <v>7.0129200000000003</v>
      </c>
      <c r="CD93" s="18"/>
      <c r="CE93" s="18">
        <v>7.10494</v>
      </c>
      <c r="CF93" s="18"/>
      <c r="CG93" s="18">
        <v>10.226900000000001</v>
      </c>
      <c r="CH93" s="18"/>
      <c r="CI93" s="18"/>
      <c r="CJ93" s="19"/>
    </row>
    <row r="94" spans="5:88" x14ac:dyDescent="0.25">
      <c r="E94">
        <v>5.4340700000000002</v>
      </c>
      <c r="G94">
        <v>6.2515999999999998</v>
      </c>
      <c r="I94">
        <v>5.9447599999999996</v>
      </c>
      <c r="K94">
        <v>5.7872599999999998</v>
      </c>
      <c r="Q94">
        <v>9.8647799999999997</v>
      </c>
      <c r="U94">
        <v>7.2215199999999999</v>
      </c>
      <c r="AE94" s="17"/>
      <c r="AF94" s="18" t="s">
        <v>135</v>
      </c>
      <c r="AG94" s="18" t="s">
        <v>310</v>
      </c>
      <c r="AH94" s="18" t="s">
        <v>311</v>
      </c>
      <c r="AI94" s="18" t="s">
        <v>297</v>
      </c>
      <c r="AJ94" s="18" t="s">
        <v>139</v>
      </c>
      <c r="AK94" s="18" t="s">
        <v>312</v>
      </c>
      <c r="AL94" s="18" t="s">
        <v>313</v>
      </c>
      <c r="AM94" s="18" t="s">
        <v>297</v>
      </c>
      <c r="AN94" s="18" t="s">
        <v>142</v>
      </c>
      <c r="AO94" s="18">
        <v>5.5</v>
      </c>
      <c r="AP94" s="18" t="s">
        <v>143</v>
      </c>
      <c r="AQ94" s="18">
        <v>4.7661100000000003</v>
      </c>
      <c r="AR94" s="19" t="s">
        <v>18</v>
      </c>
      <c r="AT94" s="17"/>
      <c r="AU94" s="18"/>
      <c r="AV94" s="18">
        <v>5.4340700000000002</v>
      </c>
      <c r="AW94" s="18"/>
      <c r="AX94" s="18">
        <v>6.2515999999999998</v>
      </c>
      <c r="AY94" s="18"/>
      <c r="AZ94" s="18">
        <v>5.9447599999999996</v>
      </c>
      <c r="BA94" s="18"/>
      <c r="BB94" s="18">
        <v>5.7872599999999998</v>
      </c>
      <c r="BC94" s="18"/>
      <c r="BD94" s="18"/>
      <c r="BE94" s="18"/>
      <c r="BF94" s="18"/>
      <c r="BG94" s="18"/>
      <c r="BH94" s="18">
        <v>9.8647799999999997</v>
      </c>
      <c r="BI94" s="18"/>
      <c r="BJ94" s="18"/>
      <c r="BK94" s="18"/>
      <c r="BL94" s="18">
        <v>7.2215199999999999</v>
      </c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>
        <v>9.6810299999999998</v>
      </c>
      <c r="BX94" s="18"/>
      <c r="BY94" s="18">
        <v>8.3646200000000004</v>
      </c>
      <c r="BZ94" s="18"/>
      <c r="CA94" s="18"/>
      <c r="CB94" s="18"/>
      <c r="CC94" s="18">
        <v>7.0129200000000003</v>
      </c>
      <c r="CD94" s="18"/>
      <c r="CE94" s="18">
        <v>7.10494</v>
      </c>
      <c r="CF94" s="18"/>
      <c r="CG94" s="18">
        <v>10.2751</v>
      </c>
      <c r="CH94" s="18"/>
      <c r="CI94" s="18"/>
      <c r="CJ94" s="19"/>
    </row>
    <row r="95" spans="5:88" x14ac:dyDescent="0.25">
      <c r="E95">
        <v>5.4389500000000002</v>
      </c>
      <c r="G95">
        <v>6.2707100000000002</v>
      </c>
      <c r="I95">
        <v>5.9991500000000002</v>
      </c>
      <c r="K95">
        <v>5.7872599999999998</v>
      </c>
      <c r="U95">
        <v>9.2797199999999993</v>
      </c>
      <c r="AE95" s="17"/>
      <c r="AF95" s="18" t="s">
        <v>135</v>
      </c>
      <c r="AG95" s="18" t="s">
        <v>312</v>
      </c>
      <c r="AH95" s="18" t="s">
        <v>313</v>
      </c>
      <c r="AI95" s="18" t="s">
        <v>297</v>
      </c>
      <c r="AJ95" s="18" t="s">
        <v>139</v>
      </c>
      <c r="AK95" s="18" t="s">
        <v>314</v>
      </c>
      <c r="AL95" s="18" t="s">
        <v>315</v>
      </c>
      <c r="AM95" s="18" t="s">
        <v>297</v>
      </c>
      <c r="AN95" s="18" t="s">
        <v>142</v>
      </c>
      <c r="AO95" s="18">
        <v>5.0999999999999996</v>
      </c>
      <c r="AP95" s="18" t="s">
        <v>143</v>
      </c>
      <c r="AQ95" s="18">
        <v>4.4135499999999999</v>
      </c>
      <c r="AR95" s="19" t="s">
        <v>18</v>
      </c>
      <c r="AT95" s="17"/>
      <c r="AU95" s="18"/>
      <c r="AV95" s="18">
        <v>5.4389500000000002</v>
      </c>
      <c r="AW95" s="18"/>
      <c r="AX95" s="18">
        <v>6.2707100000000002</v>
      </c>
      <c r="AY95" s="18"/>
      <c r="AZ95" s="18">
        <v>5.9991500000000002</v>
      </c>
      <c r="BA95" s="18"/>
      <c r="BB95" s="18">
        <v>5.7872599999999998</v>
      </c>
      <c r="BC95" s="18"/>
      <c r="BD95" s="18"/>
      <c r="BE95" s="18"/>
      <c r="BF95" s="18"/>
      <c r="BG95" s="18"/>
      <c r="BH95" s="18"/>
      <c r="BI95" s="18"/>
      <c r="BJ95" s="18"/>
      <c r="BK95" s="18"/>
      <c r="BL95" s="18">
        <v>9.2797199999999993</v>
      </c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>
        <v>9.7192900000000009</v>
      </c>
      <c r="BX95" s="18"/>
      <c r="BY95" s="18">
        <v>8.3646200000000004</v>
      </c>
      <c r="BZ95" s="18"/>
      <c r="CA95" s="18"/>
      <c r="CB95" s="18"/>
      <c r="CC95" s="18">
        <v>7.0129200000000003</v>
      </c>
      <c r="CD95" s="18"/>
      <c r="CE95" s="18">
        <v>7.1310099999999998</v>
      </c>
      <c r="CF95" s="18"/>
      <c r="CG95" s="18">
        <v>10.3551</v>
      </c>
      <c r="CH95" s="18"/>
      <c r="CI95" s="18"/>
      <c r="CJ95" s="19"/>
    </row>
    <row r="96" spans="5:88" x14ac:dyDescent="0.25">
      <c r="E96">
        <v>5.4489200000000002</v>
      </c>
      <c r="G96">
        <v>6.2840999999999996</v>
      </c>
      <c r="I96">
        <v>6.0219699999999996</v>
      </c>
      <c r="K96">
        <v>5.7872599999999998</v>
      </c>
      <c r="U96">
        <v>11.9153</v>
      </c>
      <c r="AE96" s="17"/>
      <c r="AF96" s="18" t="s">
        <v>135</v>
      </c>
      <c r="AG96" s="18" t="s">
        <v>314</v>
      </c>
      <c r="AH96" s="18" t="s">
        <v>315</v>
      </c>
      <c r="AI96" s="18" t="s">
        <v>297</v>
      </c>
      <c r="AJ96" s="18" t="s">
        <v>139</v>
      </c>
      <c r="AK96" s="18" t="s">
        <v>316</v>
      </c>
      <c r="AL96" s="18" t="s">
        <v>317</v>
      </c>
      <c r="AM96" s="18" t="s">
        <v>297</v>
      </c>
      <c r="AN96" s="18" t="s">
        <v>142</v>
      </c>
      <c r="AO96" s="18">
        <v>4.7</v>
      </c>
      <c r="AP96" s="18" t="s">
        <v>143</v>
      </c>
      <c r="AQ96" s="18">
        <v>4.06691</v>
      </c>
      <c r="AR96" s="19" t="s">
        <v>18</v>
      </c>
      <c r="AT96" s="17"/>
      <c r="AU96" s="18"/>
      <c r="AV96" s="18">
        <v>5.4489200000000002</v>
      </c>
      <c r="AW96" s="18"/>
      <c r="AX96" s="18">
        <v>6.2840999999999996</v>
      </c>
      <c r="AY96" s="18"/>
      <c r="AZ96" s="18">
        <v>6.0219699999999996</v>
      </c>
      <c r="BA96" s="18"/>
      <c r="BB96" s="18">
        <v>5.7872599999999998</v>
      </c>
      <c r="BC96" s="18"/>
      <c r="BD96" s="18"/>
      <c r="BE96" s="18"/>
      <c r="BF96" s="18"/>
      <c r="BG96" s="18"/>
      <c r="BH96" s="18"/>
      <c r="BI96" s="18"/>
      <c r="BJ96" s="18"/>
      <c r="BK96" s="18"/>
      <c r="BL96" s="18">
        <v>11.9153</v>
      </c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>
        <v>9.9177599999999995</v>
      </c>
      <c r="BX96" s="18"/>
      <c r="BY96" s="18">
        <v>8.3646200000000004</v>
      </c>
      <c r="BZ96" s="18"/>
      <c r="CA96" s="18"/>
      <c r="CB96" s="18"/>
      <c r="CC96" s="18">
        <v>7.0656499999999998</v>
      </c>
      <c r="CD96" s="18"/>
      <c r="CE96" s="18">
        <v>7.1310099999999998</v>
      </c>
      <c r="CF96" s="18"/>
      <c r="CG96" s="18">
        <v>10.357100000000001</v>
      </c>
      <c r="CH96" s="18"/>
      <c r="CI96" s="18"/>
      <c r="CJ96" s="19"/>
    </row>
    <row r="97" spans="5:88" x14ac:dyDescent="0.25">
      <c r="E97">
        <v>5.4584400000000004</v>
      </c>
      <c r="G97">
        <v>6.3190099999999996</v>
      </c>
      <c r="I97">
        <v>6.0830299999999999</v>
      </c>
      <c r="K97">
        <v>5.78728</v>
      </c>
      <c r="U97">
        <v>6.5758799999999997</v>
      </c>
      <c r="AE97" s="17"/>
      <c r="AF97" s="18" t="s">
        <v>135</v>
      </c>
      <c r="AG97" s="18" t="s">
        <v>316</v>
      </c>
      <c r="AH97" s="18" t="s">
        <v>317</v>
      </c>
      <c r="AI97" s="18" t="s">
        <v>297</v>
      </c>
      <c r="AJ97" s="18" t="s">
        <v>139</v>
      </c>
      <c r="AK97" s="18" t="s">
        <v>318</v>
      </c>
      <c r="AL97" s="18" t="s">
        <v>319</v>
      </c>
      <c r="AM97" s="18" t="s">
        <v>297</v>
      </c>
      <c r="AN97" s="18" t="s">
        <v>142</v>
      </c>
      <c r="AO97" s="18">
        <v>4.7</v>
      </c>
      <c r="AP97" s="18" t="s">
        <v>143</v>
      </c>
      <c r="AQ97" s="18">
        <v>4.0668600000000001</v>
      </c>
      <c r="AR97" s="19" t="s">
        <v>18</v>
      </c>
      <c r="AT97" s="17"/>
      <c r="AU97" s="18"/>
      <c r="AV97" s="18">
        <v>5.4584400000000004</v>
      </c>
      <c r="AW97" s="18"/>
      <c r="AX97" s="18">
        <v>6.3190099999999996</v>
      </c>
      <c r="AY97" s="18"/>
      <c r="AZ97" s="18">
        <v>6.0830299999999999</v>
      </c>
      <c r="BA97" s="18"/>
      <c r="BB97" s="18">
        <v>5.78728</v>
      </c>
      <c r="BC97" s="18"/>
      <c r="BD97" s="18"/>
      <c r="BE97" s="18"/>
      <c r="BF97" s="18"/>
      <c r="BG97" s="18"/>
      <c r="BH97" s="18"/>
      <c r="BI97" s="18"/>
      <c r="BJ97" s="18"/>
      <c r="BK97" s="18"/>
      <c r="BL97" s="18">
        <v>6.5758799999999997</v>
      </c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>
        <v>10.0848</v>
      </c>
      <c r="BX97" s="18"/>
      <c r="BY97" s="18">
        <v>8.4857800000000001</v>
      </c>
      <c r="BZ97" s="18"/>
      <c r="CA97" s="18"/>
      <c r="CB97" s="18"/>
      <c r="CC97" s="18">
        <v>7.1310099999999998</v>
      </c>
      <c r="CD97" s="18"/>
      <c r="CE97" s="18">
        <v>7.3109200000000003</v>
      </c>
      <c r="CF97" s="18"/>
      <c r="CG97" s="18">
        <v>10.375</v>
      </c>
      <c r="CH97" s="18"/>
      <c r="CI97" s="18"/>
      <c r="CJ97" s="19"/>
    </row>
    <row r="98" spans="5:88" x14ac:dyDescent="0.25">
      <c r="E98">
        <v>5.4589699999999999</v>
      </c>
      <c r="G98">
        <v>6.32491</v>
      </c>
      <c r="I98">
        <v>6.1171100000000003</v>
      </c>
      <c r="K98">
        <v>5.78728</v>
      </c>
      <c r="U98">
        <v>8.0939999999999994</v>
      </c>
      <c r="AE98" s="17"/>
      <c r="AF98" s="18" t="s">
        <v>135</v>
      </c>
      <c r="AG98" s="18" t="s">
        <v>318</v>
      </c>
      <c r="AH98" s="18" t="s">
        <v>319</v>
      </c>
      <c r="AI98" s="18" t="s">
        <v>297</v>
      </c>
      <c r="AJ98" s="18" t="s">
        <v>139</v>
      </c>
      <c r="AK98" s="18" t="s">
        <v>320</v>
      </c>
      <c r="AL98" s="18" t="s">
        <v>321</v>
      </c>
      <c r="AM98" s="18" t="s">
        <v>297</v>
      </c>
      <c r="AN98" s="18" t="s">
        <v>142</v>
      </c>
      <c r="AO98" s="18">
        <v>5.4</v>
      </c>
      <c r="AP98" s="18" t="s">
        <v>143</v>
      </c>
      <c r="AQ98" s="18">
        <v>4.6238299999999999</v>
      </c>
      <c r="AR98" s="19" t="s">
        <v>18</v>
      </c>
      <c r="AT98" s="17"/>
      <c r="AU98" s="18"/>
      <c r="AV98" s="18">
        <v>5.4589699999999999</v>
      </c>
      <c r="AW98" s="18"/>
      <c r="AX98" s="18">
        <v>6.32491</v>
      </c>
      <c r="AY98" s="18"/>
      <c r="AZ98" s="18">
        <v>6.1171100000000003</v>
      </c>
      <c r="BA98" s="18"/>
      <c r="BB98" s="18">
        <v>5.78728</v>
      </c>
      <c r="BC98" s="18"/>
      <c r="BD98" s="18"/>
      <c r="BE98" s="18"/>
      <c r="BF98" s="18"/>
      <c r="BG98" s="18"/>
      <c r="BH98" s="18"/>
      <c r="BI98" s="18"/>
      <c r="BJ98" s="18"/>
      <c r="BK98" s="18"/>
      <c r="BL98" s="18">
        <v>8.0939999999999994</v>
      </c>
      <c r="BM98" s="18"/>
      <c r="BN98" s="18"/>
      <c r="BO98" s="18"/>
      <c r="BP98" s="18"/>
      <c r="BQ98" s="18"/>
      <c r="BR98" s="18"/>
      <c r="BS98" s="18"/>
      <c r="BT98" s="18"/>
      <c r="BU98" s="18"/>
      <c r="BV98" s="18"/>
      <c r="BW98" s="18">
        <v>10.0848</v>
      </c>
      <c r="BX98" s="18"/>
      <c r="BY98" s="18">
        <v>8.5294100000000004</v>
      </c>
      <c r="BZ98" s="18"/>
      <c r="CA98" s="18"/>
      <c r="CB98" s="18"/>
      <c r="CC98" s="18">
        <v>7.1310099999999998</v>
      </c>
      <c r="CD98" s="18"/>
      <c r="CE98" s="18">
        <v>7.3109200000000003</v>
      </c>
      <c r="CF98" s="18"/>
      <c r="CG98" s="18">
        <v>10.5914</v>
      </c>
      <c r="CH98" s="18"/>
      <c r="CI98" s="18"/>
      <c r="CJ98" s="19"/>
    </row>
    <row r="99" spans="5:88" x14ac:dyDescent="0.25">
      <c r="E99">
        <v>5.4649400000000004</v>
      </c>
      <c r="G99">
        <v>6.3724299999999996</v>
      </c>
      <c r="I99">
        <v>6.1171100000000003</v>
      </c>
      <c r="K99">
        <v>5.8032000000000004</v>
      </c>
      <c r="U99">
        <v>7.8021200000000004</v>
      </c>
      <c r="AE99" s="17"/>
      <c r="AF99" s="18" t="s">
        <v>135</v>
      </c>
      <c r="AG99" s="18" t="s">
        <v>320</v>
      </c>
      <c r="AH99" s="18" t="s">
        <v>321</v>
      </c>
      <c r="AI99" s="18" t="s">
        <v>297</v>
      </c>
      <c r="AJ99" s="18" t="s">
        <v>139</v>
      </c>
      <c r="AK99" s="18" t="s">
        <v>322</v>
      </c>
      <c r="AL99" s="18" t="s">
        <v>323</v>
      </c>
      <c r="AM99" s="18" t="s">
        <v>297</v>
      </c>
      <c r="AN99" s="18" t="s">
        <v>142</v>
      </c>
      <c r="AO99" s="18">
        <v>5.7</v>
      </c>
      <c r="AP99" s="18" t="s">
        <v>143</v>
      </c>
      <c r="AQ99" s="18">
        <v>4.8982700000000001</v>
      </c>
      <c r="AR99" s="19" t="s">
        <v>18</v>
      </c>
      <c r="AT99" s="17"/>
      <c r="AU99" s="18"/>
      <c r="AV99" s="18">
        <v>5.4649400000000004</v>
      </c>
      <c r="AW99" s="18"/>
      <c r="AX99" s="18">
        <v>6.3724299999999996</v>
      </c>
      <c r="AY99" s="18"/>
      <c r="AZ99" s="18">
        <v>6.1171100000000003</v>
      </c>
      <c r="BA99" s="18"/>
      <c r="BB99" s="18">
        <v>5.8032000000000004</v>
      </c>
      <c r="BC99" s="18"/>
      <c r="BD99" s="18"/>
      <c r="BE99" s="18"/>
      <c r="BF99" s="18"/>
      <c r="BG99" s="18"/>
      <c r="BH99" s="18"/>
      <c r="BI99" s="18"/>
      <c r="BJ99" s="18"/>
      <c r="BK99" s="18"/>
      <c r="BL99" s="18">
        <v>7.8021200000000004</v>
      </c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>
        <v>10.24</v>
      </c>
      <c r="BX99" s="18"/>
      <c r="BY99" s="18">
        <v>8.6696799999999996</v>
      </c>
      <c r="BZ99" s="18"/>
      <c r="CA99" s="18"/>
      <c r="CB99" s="18"/>
      <c r="CC99" s="18">
        <v>7.1310099999999998</v>
      </c>
      <c r="CD99" s="18"/>
      <c r="CE99" s="18">
        <v>7.3109200000000003</v>
      </c>
      <c r="CF99" s="18"/>
      <c r="CG99" s="18">
        <v>10.8985</v>
      </c>
      <c r="CH99" s="18"/>
      <c r="CI99" s="18"/>
      <c r="CJ99" s="19"/>
    </row>
    <row r="100" spans="5:88" x14ac:dyDescent="0.25">
      <c r="E100">
        <v>5.4699200000000001</v>
      </c>
      <c r="G100">
        <v>6.4305099999999999</v>
      </c>
      <c r="I100">
        <v>6.13408</v>
      </c>
      <c r="K100">
        <v>5.8071599999999997</v>
      </c>
      <c r="U100">
        <v>7.7544000000000004</v>
      </c>
      <c r="AE100" s="17"/>
      <c r="AF100" s="18" t="s">
        <v>135</v>
      </c>
      <c r="AG100" s="18" t="s">
        <v>322</v>
      </c>
      <c r="AH100" s="18" t="s">
        <v>323</v>
      </c>
      <c r="AI100" s="18" t="s">
        <v>297</v>
      </c>
      <c r="AJ100" s="18" t="s">
        <v>139</v>
      </c>
      <c r="AK100" s="18" t="s">
        <v>324</v>
      </c>
      <c r="AL100" s="18" t="s">
        <v>325</v>
      </c>
      <c r="AM100" s="18" t="s">
        <v>297</v>
      </c>
      <c r="AN100" s="18" t="s">
        <v>142</v>
      </c>
      <c r="AO100" s="18">
        <v>5.2</v>
      </c>
      <c r="AP100" s="18" t="s">
        <v>143</v>
      </c>
      <c r="AQ100" s="18">
        <v>4.5231899999999996</v>
      </c>
      <c r="AR100" s="19" t="s">
        <v>18</v>
      </c>
      <c r="AT100" s="17"/>
      <c r="AU100" s="18"/>
      <c r="AV100" s="18">
        <v>5.4699200000000001</v>
      </c>
      <c r="AW100" s="18"/>
      <c r="AX100" s="18">
        <v>6.4305099999999999</v>
      </c>
      <c r="AY100" s="18"/>
      <c r="AZ100" s="18">
        <v>6.13408</v>
      </c>
      <c r="BA100" s="18"/>
      <c r="BB100" s="18">
        <v>5.8071599999999997</v>
      </c>
      <c r="BC100" s="18"/>
      <c r="BD100" s="18"/>
      <c r="BE100" s="18"/>
      <c r="BF100" s="18"/>
      <c r="BG100" s="18"/>
      <c r="BH100" s="18"/>
      <c r="BI100" s="18"/>
      <c r="BJ100" s="18"/>
      <c r="BK100" s="18"/>
      <c r="BL100" s="18">
        <v>7.7544000000000004</v>
      </c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>
        <v>10.4108</v>
      </c>
      <c r="BX100" s="18"/>
      <c r="BY100" s="18">
        <v>8.6696799999999996</v>
      </c>
      <c r="BZ100" s="18"/>
      <c r="CA100" s="18"/>
      <c r="CB100" s="18"/>
      <c r="CC100" s="18">
        <v>7.1699400000000004</v>
      </c>
      <c r="CD100" s="18"/>
      <c r="CE100" s="18">
        <v>7.3109200000000003</v>
      </c>
      <c r="CF100" s="18"/>
      <c r="CG100" s="18">
        <v>11.033899999999999</v>
      </c>
      <c r="CH100" s="18"/>
      <c r="CI100" s="18"/>
      <c r="CJ100" s="19"/>
    </row>
    <row r="101" spans="5:88" x14ac:dyDescent="0.25">
      <c r="E101">
        <v>5.4827599999999999</v>
      </c>
      <c r="G101">
        <v>6.4525100000000002</v>
      </c>
      <c r="I101">
        <v>6.13408</v>
      </c>
      <c r="K101">
        <v>5.8071799999999998</v>
      </c>
      <c r="U101">
        <v>8.3201300000000007</v>
      </c>
      <c r="AE101" s="17"/>
      <c r="AF101" s="18" t="s">
        <v>135</v>
      </c>
      <c r="AG101" s="18" t="s">
        <v>324</v>
      </c>
      <c r="AH101" s="18" t="s">
        <v>325</v>
      </c>
      <c r="AI101" s="18" t="s">
        <v>297</v>
      </c>
      <c r="AJ101" s="18" t="s">
        <v>139</v>
      </c>
      <c r="AK101" s="18" t="s">
        <v>326</v>
      </c>
      <c r="AL101" s="18" t="s">
        <v>327</v>
      </c>
      <c r="AM101" s="18" t="s">
        <v>297</v>
      </c>
      <c r="AN101" s="18" t="s">
        <v>142</v>
      </c>
      <c r="AO101" s="18">
        <v>5.7</v>
      </c>
      <c r="AP101" s="18" t="s">
        <v>143</v>
      </c>
      <c r="AQ101" s="18">
        <v>4.88</v>
      </c>
      <c r="AR101" s="19" t="s">
        <v>18</v>
      </c>
      <c r="AT101" s="17"/>
      <c r="AU101" s="18"/>
      <c r="AV101" s="18">
        <v>5.4827599999999999</v>
      </c>
      <c r="AW101" s="18"/>
      <c r="AX101" s="18">
        <v>6.4525100000000002</v>
      </c>
      <c r="AY101" s="18"/>
      <c r="AZ101" s="18">
        <v>6.13408</v>
      </c>
      <c r="BA101" s="18"/>
      <c r="BB101" s="18">
        <v>5.8071799999999998</v>
      </c>
      <c r="BC101" s="18"/>
      <c r="BD101" s="18"/>
      <c r="BE101" s="18"/>
      <c r="BF101" s="18"/>
      <c r="BG101" s="18"/>
      <c r="BH101" s="18"/>
      <c r="BI101" s="18"/>
      <c r="BJ101" s="18"/>
      <c r="BK101" s="18"/>
      <c r="BL101" s="18">
        <v>8.3201300000000007</v>
      </c>
      <c r="BM101" s="18"/>
      <c r="BN101" s="18"/>
      <c r="BO101" s="18"/>
      <c r="BP101" s="18"/>
      <c r="BQ101" s="18"/>
      <c r="BR101" s="18"/>
      <c r="BS101" s="18"/>
      <c r="BT101" s="18"/>
      <c r="BU101" s="18"/>
      <c r="BV101" s="18"/>
      <c r="BW101" s="18">
        <v>10.4108</v>
      </c>
      <c r="BX101" s="18"/>
      <c r="BY101" s="18">
        <v>8.7230399999999992</v>
      </c>
      <c r="BZ101" s="18"/>
      <c r="CA101" s="18"/>
      <c r="CB101" s="18"/>
      <c r="CC101" s="18">
        <v>7.1699400000000004</v>
      </c>
      <c r="CD101" s="18"/>
      <c r="CE101" s="18">
        <v>7.3109299999999999</v>
      </c>
      <c r="CF101" s="18"/>
      <c r="CG101" s="18">
        <v>11.042299999999999</v>
      </c>
      <c r="CH101" s="18"/>
      <c r="CI101" s="18"/>
      <c r="CJ101" s="19"/>
    </row>
    <row r="102" spans="5:88" x14ac:dyDescent="0.25">
      <c r="E102">
        <v>5.4892200000000004</v>
      </c>
      <c r="G102">
        <v>6.4580299999999999</v>
      </c>
      <c r="I102">
        <v>6.1585099999999997</v>
      </c>
      <c r="K102">
        <v>5.8121499999999999</v>
      </c>
      <c r="U102">
        <v>8.6267600000000009</v>
      </c>
      <c r="AE102" s="17"/>
      <c r="AF102" s="18" t="s">
        <v>135</v>
      </c>
      <c r="AG102" s="18" t="s">
        <v>326</v>
      </c>
      <c r="AH102" s="18" t="s">
        <v>327</v>
      </c>
      <c r="AI102" s="18" t="s">
        <v>297</v>
      </c>
      <c r="AJ102" s="18" t="s">
        <v>139</v>
      </c>
      <c r="AK102" s="18" t="s">
        <v>328</v>
      </c>
      <c r="AL102" s="18" t="s">
        <v>329</v>
      </c>
      <c r="AM102" s="18" t="s">
        <v>297</v>
      </c>
      <c r="AN102" s="18" t="s">
        <v>142</v>
      </c>
      <c r="AO102" s="18">
        <v>4.8</v>
      </c>
      <c r="AP102" s="18" t="s">
        <v>143</v>
      </c>
      <c r="AQ102" s="18">
        <v>4.1714599999999997</v>
      </c>
      <c r="AR102" s="19" t="s">
        <v>18</v>
      </c>
      <c r="AT102" s="17"/>
      <c r="AU102" s="18"/>
      <c r="AV102" s="18">
        <v>5.4892200000000004</v>
      </c>
      <c r="AW102" s="18"/>
      <c r="AX102" s="18">
        <v>6.4580299999999999</v>
      </c>
      <c r="AY102" s="18"/>
      <c r="AZ102" s="18">
        <v>6.1585099999999997</v>
      </c>
      <c r="BA102" s="18"/>
      <c r="BB102" s="18">
        <v>5.8121499999999999</v>
      </c>
      <c r="BC102" s="18"/>
      <c r="BD102" s="18"/>
      <c r="BE102" s="18"/>
      <c r="BF102" s="18"/>
      <c r="BG102" s="18"/>
      <c r="BH102" s="18"/>
      <c r="BI102" s="18"/>
      <c r="BJ102" s="18"/>
      <c r="BK102" s="18"/>
      <c r="BL102" s="18">
        <v>8.6267600000000009</v>
      </c>
      <c r="BM102" s="18"/>
      <c r="BN102" s="18"/>
      <c r="BO102" s="18"/>
      <c r="BP102" s="18"/>
      <c r="BQ102" s="18"/>
      <c r="BR102" s="18"/>
      <c r="BS102" s="18"/>
      <c r="BT102" s="18"/>
      <c r="BU102" s="18"/>
      <c r="BV102" s="18"/>
      <c r="BW102" s="18">
        <v>10.419700000000001</v>
      </c>
      <c r="BX102" s="18"/>
      <c r="BY102" s="18">
        <v>8.8392800000000005</v>
      </c>
      <c r="BZ102" s="18"/>
      <c r="CA102" s="18"/>
      <c r="CB102" s="18"/>
      <c r="CC102" s="18">
        <v>7.1699400000000004</v>
      </c>
      <c r="CD102" s="18"/>
      <c r="CE102" s="18">
        <v>7.3235999999999999</v>
      </c>
      <c r="CF102" s="18"/>
      <c r="CG102" s="18">
        <v>11.152799999999999</v>
      </c>
      <c r="CH102" s="18"/>
      <c r="CI102" s="18"/>
      <c r="CJ102" s="19"/>
    </row>
    <row r="103" spans="5:88" x14ac:dyDescent="0.25">
      <c r="E103">
        <v>5.4944699999999997</v>
      </c>
      <c r="G103">
        <v>6.50176</v>
      </c>
      <c r="I103">
        <v>6.15944</v>
      </c>
      <c r="K103">
        <v>5.8190999999999997</v>
      </c>
      <c r="U103">
        <v>10.804399999999999</v>
      </c>
      <c r="AE103" s="17"/>
      <c r="AF103" s="18" t="s">
        <v>135</v>
      </c>
      <c r="AG103" s="18" t="s">
        <v>330</v>
      </c>
      <c r="AH103" s="18" t="s">
        <v>331</v>
      </c>
      <c r="AI103" s="18" t="s">
        <v>297</v>
      </c>
      <c r="AJ103" s="18" t="s">
        <v>139</v>
      </c>
      <c r="AK103" s="18" t="s">
        <v>332</v>
      </c>
      <c r="AL103" s="18" t="s">
        <v>333</v>
      </c>
      <c r="AM103" s="18" t="s">
        <v>297</v>
      </c>
      <c r="AN103" s="18" t="s">
        <v>142</v>
      </c>
      <c r="AO103" s="18">
        <v>6.1</v>
      </c>
      <c r="AP103" s="18" t="s">
        <v>143</v>
      </c>
      <c r="AQ103" s="18">
        <v>5.27475</v>
      </c>
      <c r="AR103" s="19" t="s">
        <v>18</v>
      </c>
      <c r="AT103" s="17"/>
      <c r="AU103" s="18"/>
      <c r="AV103" s="18">
        <v>5.4944699999999997</v>
      </c>
      <c r="AW103" s="18"/>
      <c r="AX103" s="18">
        <v>6.50176</v>
      </c>
      <c r="AY103" s="18"/>
      <c r="AZ103" s="18">
        <v>6.15944</v>
      </c>
      <c r="BA103" s="18"/>
      <c r="BB103" s="18">
        <v>5.8190999999999997</v>
      </c>
      <c r="BC103" s="18"/>
      <c r="BD103" s="18"/>
      <c r="BE103" s="18"/>
      <c r="BF103" s="18"/>
      <c r="BG103" s="18"/>
      <c r="BH103" s="18"/>
      <c r="BI103" s="18"/>
      <c r="BJ103" s="18"/>
      <c r="BK103" s="18"/>
      <c r="BL103" s="18">
        <v>10.804399999999999</v>
      </c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>
        <v>10.517200000000001</v>
      </c>
      <c r="BX103" s="18"/>
      <c r="BY103" s="18">
        <v>8.8707200000000004</v>
      </c>
      <c r="BZ103" s="18"/>
      <c r="CA103" s="18"/>
      <c r="CB103" s="18"/>
      <c r="CC103" s="18">
        <v>7.2215199999999999</v>
      </c>
      <c r="CD103" s="18"/>
      <c r="CE103" s="18">
        <v>7.3362600000000002</v>
      </c>
      <c r="CF103" s="18"/>
      <c r="CG103" s="18">
        <v>11.2339</v>
      </c>
      <c r="CH103" s="18"/>
      <c r="CI103" s="18"/>
      <c r="CJ103" s="19"/>
    </row>
    <row r="104" spans="5:88" x14ac:dyDescent="0.25">
      <c r="E104">
        <v>5.4944699999999997</v>
      </c>
      <c r="G104">
        <v>6.50176</v>
      </c>
      <c r="I104">
        <v>6.15944</v>
      </c>
      <c r="K104">
        <v>5.8411400000000002</v>
      </c>
      <c r="U104">
        <v>8.2304200000000005</v>
      </c>
      <c r="AE104" s="17"/>
      <c r="AF104" s="18" t="s">
        <v>135</v>
      </c>
      <c r="AG104" s="18" t="s">
        <v>332</v>
      </c>
      <c r="AH104" s="18" t="s">
        <v>333</v>
      </c>
      <c r="AI104" s="18" t="s">
        <v>297</v>
      </c>
      <c r="AJ104" s="18" t="s">
        <v>139</v>
      </c>
      <c r="AK104" s="18" t="s">
        <v>334</v>
      </c>
      <c r="AL104" s="18" t="s">
        <v>335</v>
      </c>
      <c r="AM104" s="18" t="s">
        <v>297</v>
      </c>
      <c r="AN104" s="18" t="s">
        <v>142</v>
      </c>
      <c r="AO104" s="18">
        <v>5.2</v>
      </c>
      <c r="AP104" s="18" t="s">
        <v>143</v>
      </c>
      <c r="AQ104" s="18">
        <v>4.4471100000000003</v>
      </c>
      <c r="AR104" s="19" t="s">
        <v>18</v>
      </c>
      <c r="AT104" s="17"/>
      <c r="AU104" s="18"/>
      <c r="AV104" s="18">
        <v>5.4944699999999997</v>
      </c>
      <c r="AW104" s="18"/>
      <c r="AX104" s="18">
        <v>6.50176</v>
      </c>
      <c r="AY104" s="18"/>
      <c r="AZ104" s="18">
        <v>6.15944</v>
      </c>
      <c r="BA104" s="18"/>
      <c r="BB104" s="18">
        <v>5.8411400000000002</v>
      </c>
      <c r="BC104" s="18"/>
      <c r="BD104" s="18"/>
      <c r="BE104" s="18"/>
      <c r="BF104" s="18"/>
      <c r="BG104" s="18"/>
      <c r="BH104" s="18"/>
      <c r="BI104" s="18"/>
      <c r="BJ104" s="18"/>
      <c r="BK104" s="18"/>
      <c r="BL104" s="18">
        <v>8.2304200000000005</v>
      </c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>
        <v>10.77</v>
      </c>
      <c r="BX104" s="18"/>
      <c r="BY104" s="18">
        <v>8.8811699999999991</v>
      </c>
      <c r="BZ104" s="18"/>
      <c r="CA104" s="18"/>
      <c r="CB104" s="18"/>
      <c r="CC104" s="18">
        <v>7.3235999999999999</v>
      </c>
      <c r="CD104" s="18"/>
      <c r="CE104" s="18">
        <v>7.3559200000000002</v>
      </c>
      <c r="CF104" s="18"/>
      <c r="CG104" s="18">
        <v>11.2851</v>
      </c>
      <c r="CH104" s="18"/>
      <c r="CI104" s="18"/>
      <c r="CJ104" s="19"/>
    </row>
    <row r="105" spans="5:88" x14ac:dyDescent="0.25">
      <c r="E105">
        <v>5.4988900000000003</v>
      </c>
      <c r="G105">
        <v>6.5094200000000004</v>
      </c>
      <c r="I105">
        <v>6.2014899999999997</v>
      </c>
      <c r="K105">
        <v>5.8468299999999997</v>
      </c>
      <c r="U105">
        <v>9.9177599999999995</v>
      </c>
      <c r="AE105" s="17"/>
      <c r="AF105" s="18" t="s">
        <v>135</v>
      </c>
      <c r="AG105" s="18" t="s">
        <v>334</v>
      </c>
      <c r="AH105" s="18" t="s">
        <v>335</v>
      </c>
      <c r="AI105" s="18" t="s">
        <v>297</v>
      </c>
      <c r="AJ105" s="18" t="s">
        <v>139</v>
      </c>
      <c r="AK105" s="18" t="s">
        <v>336</v>
      </c>
      <c r="AL105" s="18" t="s">
        <v>337</v>
      </c>
      <c r="AM105" s="18" t="s">
        <v>297</v>
      </c>
      <c r="AN105" s="18" t="s">
        <v>142</v>
      </c>
      <c r="AO105" s="18">
        <v>5.0999999999999996</v>
      </c>
      <c r="AP105" s="18" t="s">
        <v>143</v>
      </c>
      <c r="AQ105" s="18">
        <v>4.3932500000000001</v>
      </c>
      <c r="AR105" s="19" t="s">
        <v>18</v>
      </c>
      <c r="AT105" s="17"/>
      <c r="AU105" s="18"/>
      <c r="AV105" s="18">
        <v>5.4988900000000003</v>
      </c>
      <c r="AW105" s="18"/>
      <c r="AX105" s="18">
        <v>6.5094200000000004</v>
      </c>
      <c r="AY105" s="18"/>
      <c r="AZ105" s="18">
        <v>6.2014899999999997</v>
      </c>
      <c r="BA105" s="18"/>
      <c r="BB105" s="18">
        <v>5.8468299999999997</v>
      </c>
      <c r="BC105" s="18"/>
      <c r="BD105" s="18"/>
      <c r="BE105" s="18"/>
      <c r="BF105" s="18"/>
      <c r="BG105" s="18"/>
      <c r="BH105" s="18"/>
      <c r="BI105" s="18"/>
      <c r="BJ105" s="18"/>
      <c r="BK105" s="18"/>
      <c r="BL105" s="18">
        <v>9.9177599999999995</v>
      </c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>
        <v>10.77</v>
      </c>
      <c r="BX105" s="18"/>
      <c r="BY105" s="18">
        <v>8.9643700000000006</v>
      </c>
      <c r="BZ105" s="18"/>
      <c r="CA105" s="18"/>
      <c r="CB105" s="18"/>
      <c r="CC105" s="18">
        <v>7.3235999999999999</v>
      </c>
      <c r="CD105" s="18"/>
      <c r="CE105" s="18">
        <v>7.3741099999999999</v>
      </c>
      <c r="CF105" s="18"/>
      <c r="CG105" s="18">
        <v>11.2851</v>
      </c>
      <c r="CH105" s="18"/>
      <c r="CI105" s="18"/>
      <c r="CJ105" s="19"/>
    </row>
    <row r="106" spans="5:88" x14ac:dyDescent="0.25">
      <c r="E106">
        <v>5.4999099999999999</v>
      </c>
      <c r="G106">
        <v>6.6898900000000001</v>
      </c>
      <c r="I106">
        <v>6.2401299999999997</v>
      </c>
      <c r="K106">
        <v>5.8665399999999996</v>
      </c>
      <c r="U106">
        <v>9.3417200000000005</v>
      </c>
      <c r="AE106" s="17"/>
      <c r="AF106" s="18" t="s">
        <v>135</v>
      </c>
      <c r="AG106" s="18" t="s">
        <v>336</v>
      </c>
      <c r="AH106" s="18" t="s">
        <v>337</v>
      </c>
      <c r="AI106" s="18" t="s">
        <v>297</v>
      </c>
      <c r="AJ106" s="18" t="s">
        <v>139</v>
      </c>
      <c r="AK106" s="18" t="s">
        <v>338</v>
      </c>
      <c r="AL106" s="18" t="s">
        <v>339</v>
      </c>
      <c r="AM106" s="18" t="s">
        <v>297</v>
      </c>
      <c r="AN106" s="18" t="s">
        <v>142</v>
      </c>
      <c r="AO106" s="18">
        <v>5.6</v>
      </c>
      <c r="AP106" s="18" t="s">
        <v>143</v>
      </c>
      <c r="AQ106" s="18">
        <v>4.79101</v>
      </c>
      <c r="AR106" s="19" t="s">
        <v>18</v>
      </c>
      <c r="AT106" s="17"/>
      <c r="AU106" s="18"/>
      <c r="AV106" s="18">
        <v>5.4999099999999999</v>
      </c>
      <c r="AW106" s="18"/>
      <c r="AX106" s="18">
        <v>6.6898900000000001</v>
      </c>
      <c r="AY106" s="18"/>
      <c r="AZ106" s="18">
        <v>6.2401299999999997</v>
      </c>
      <c r="BA106" s="18"/>
      <c r="BB106" s="18">
        <v>5.8665399999999996</v>
      </c>
      <c r="BC106" s="18"/>
      <c r="BD106" s="18"/>
      <c r="BE106" s="18"/>
      <c r="BF106" s="18"/>
      <c r="BG106" s="18"/>
      <c r="BH106" s="18"/>
      <c r="BI106" s="18"/>
      <c r="BJ106" s="18"/>
      <c r="BK106" s="18"/>
      <c r="BL106" s="18">
        <v>9.3417200000000005</v>
      </c>
      <c r="BM106" s="18"/>
      <c r="BN106" s="18"/>
      <c r="BO106" s="18"/>
      <c r="BP106" s="18"/>
      <c r="BQ106" s="18"/>
      <c r="BR106" s="18"/>
      <c r="BS106" s="18"/>
      <c r="BT106" s="18"/>
      <c r="BU106" s="18"/>
      <c r="BV106" s="18"/>
      <c r="BW106" s="18">
        <v>10.7958</v>
      </c>
      <c r="BX106" s="18"/>
      <c r="BY106" s="18">
        <v>9.0570500000000003</v>
      </c>
      <c r="BZ106" s="18"/>
      <c r="CA106" s="18"/>
      <c r="CB106" s="18"/>
      <c r="CC106" s="18">
        <v>7.3235999999999999</v>
      </c>
      <c r="CD106" s="18"/>
      <c r="CE106" s="18">
        <v>7.3741099999999999</v>
      </c>
      <c r="CF106" s="18"/>
      <c r="CG106" s="18">
        <v>11.329000000000001</v>
      </c>
      <c r="CH106" s="18"/>
      <c r="CI106" s="18"/>
      <c r="CJ106" s="19"/>
    </row>
    <row r="107" spans="5:88" x14ac:dyDescent="0.25">
      <c r="E107">
        <v>5.5037799999999999</v>
      </c>
      <c r="G107">
        <v>6.7927400000000002</v>
      </c>
      <c r="I107">
        <v>6.2524899999999999</v>
      </c>
      <c r="K107">
        <v>5.8665399999999996</v>
      </c>
      <c r="U107">
        <v>6.9464399999999999</v>
      </c>
      <c r="AE107" s="17"/>
      <c r="AF107" s="18" t="s">
        <v>135</v>
      </c>
      <c r="AG107" s="18" t="s">
        <v>338</v>
      </c>
      <c r="AH107" s="18" t="s">
        <v>339</v>
      </c>
      <c r="AI107" s="18" t="s">
        <v>297</v>
      </c>
      <c r="AJ107" s="18" t="s">
        <v>139</v>
      </c>
      <c r="AK107" s="18" t="s">
        <v>340</v>
      </c>
      <c r="AL107" s="18" t="s">
        <v>341</v>
      </c>
      <c r="AM107" s="18" t="s">
        <v>297</v>
      </c>
      <c r="AN107" s="18" t="s">
        <v>142</v>
      </c>
      <c r="AO107" s="18">
        <v>5.2</v>
      </c>
      <c r="AP107" s="18" t="s">
        <v>143</v>
      </c>
      <c r="AQ107" s="18">
        <v>4.51004</v>
      </c>
      <c r="AR107" s="19" t="s">
        <v>18</v>
      </c>
      <c r="AT107" s="17"/>
      <c r="AU107" s="18"/>
      <c r="AV107" s="18">
        <v>5.5037799999999999</v>
      </c>
      <c r="AW107" s="18"/>
      <c r="AX107" s="18">
        <v>6.7927400000000002</v>
      </c>
      <c r="AY107" s="18"/>
      <c r="AZ107" s="18">
        <v>6.2524899999999999</v>
      </c>
      <c r="BA107" s="18"/>
      <c r="BB107" s="18">
        <v>5.8665399999999996</v>
      </c>
      <c r="BC107" s="18"/>
      <c r="BD107" s="18"/>
      <c r="BE107" s="18"/>
      <c r="BF107" s="18"/>
      <c r="BG107" s="18"/>
      <c r="BH107" s="18"/>
      <c r="BI107" s="18"/>
      <c r="BJ107" s="18"/>
      <c r="BK107" s="18"/>
      <c r="BL107" s="18">
        <v>6.9464399999999999</v>
      </c>
      <c r="BM107" s="18"/>
      <c r="BN107" s="18"/>
      <c r="BO107" s="18"/>
      <c r="BP107" s="18"/>
      <c r="BQ107" s="18"/>
      <c r="BR107" s="18"/>
      <c r="BS107" s="18"/>
      <c r="BT107" s="18"/>
      <c r="BU107" s="18"/>
      <c r="BV107" s="18"/>
      <c r="BW107" s="18">
        <v>11.184200000000001</v>
      </c>
      <c r="BX107" s="18"/>
      <c r="BY107" s="18">
        <v>9.2496700000000001</v>
      </c>
      <c r="BZ107" s="18"/>
      <c r="CA107" s="18"/>
      <c r="CB107" s="18"/>
      <c r="CC107" s="18">
        <v>7.3362600000000002</v>
      </c>
      <c r="CD107" s="18"/>
      <c r="CE107" s="18">
        <v>7.4367599999999996</v>
      </c>
      <c r="CF107" s="18"/>
      <c r="CG107" s="18">
        <v>11.444800000000001</v>
      </c>
      <c r="CH107" s="18"/>
      <c r="CI107" s="18"/>
      <c r="CJ107" s="19"/>
    </row>
    <row r="108" spans="5:88" x14ac:dyDescent="0.25">
      <c r="E108">
        <v>5.5089699999999997</v>
      </c>
      <c r="G108">
        <v>6.8728300000000004</v>
      </c>
      <c r="I108">
        <v>6.2598799999999999</v>
      </c>
      <c r="K108">
        <v>5.8665500000000002</v>
      </c>
      <c r="U108">
        <v>9.7647899999999996</v>
      </c>
      <c r="AE108" s="17"/>
      <c r="AF108" s="18" t="s">
        <v>135</v>
      </c>
      <c r="AG108" s="18" t="s">
        <v>340</v>
      </c>
      <c r="AH108" s="18" t="s">
        <v>341</v>
      </c>
      <c r="AI108" s="18" t="s">
        <v>297</v>
      </c>
      <c r="AJ108" s="18" t="s">
        <v>139</v>
      </c>
      <c r="AK108" s="18" t="s">
        <v>342</v>
      </c>
      <c r="AL108" s="18" t="s">
        <v>343</v>
      </c>
      <c r="AM108" s="18" t="s">
        <v>297</v>
      </c>
      <c r="AN108" s="18" t="s">
        <v>142</v>
      </c>
      <c r="AO108" s="18">
        <v>5.4</v>
      </c>
      <c r="AP108" s="18" t="s">
        <v>143</v>
      </c>
      <c r="AQ108" s="18">
        <v>4.6876199999999999</v>
      </c>
      <c r="AR108" s="19" t="s">
        <v>18</v>
      </c>
      <c r="AT108" s="17"/>
      <c r="AU108" s="18"/>
      <c r="AV108" s="18">
        <v>5.5089699999999997</v>
      </c>
      <c r="AW108" s="18"/>
      <c r="AX108" s="18">
        <v>6.8728300000000004</v>
      </c>
      <c r="AY108" s="18"/>
      <c r="AZ108" s="18">
        <v>6.2598799999999999</v>
      </c>
      <c r="BA108" s="18"/>
      <c r="BB108" s="18">
        <v>5.8665500000000002</v>
      </c>
      <c r="BC108" s="18"/>
      <c r="BD108" s="18"/>
      <c r="BE108" s="18"/>
      <c r="BF108" s="18"/>
      <c r="BG108" s="18"/>
      <c r="BH108" s="18"/>
      <c r="BI108" s="18"/>
      <c r="BJ108" s="18"/>
      <c r="BK108" s="18"/>
      <c r="BL108" s="18">
        <v>9.7647899999999996</v>
      </c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>
        <v>11.200799999999999</v>
      </c>
      <c r="BX108" s="18"/>
      <c r="BY108" s="18">
        <v>9.2496700000000001</v>
      </c>
      <c r="BZ108" s="18"/>
      <c r="CA108" s="18"/>
      <c r="CB108" s="18"/>
      <c r="CC108" s="18">
        <v>7.36151</v>
      </c>
      <c r="CD108" s="18"/>
      <c r="CE108" s="18">
        <v>7.4892599999999998</v>
      </c>
      <c r="CF108" s="18"/>
      <c r="CG108" s="18">
        <v>12.162000000000001</v>
      </c>
      <c r="CH108" s="18"/>
      <c r="CI108" s="18"/>
      <c r="CJ108" s="19"/>
    </row>
    <row r="109" spans="5:88" x14ac:dyDescent="0.25">
      <c r="E109">
        <v>5.5089699999999997</v>
      </c>
      <c r="G109">
        <v>6.8773400000000002</v>
      </c>
      <c r="I109">
        <v>6.2663399999999996</v>
      </c>
      <c r="K109">
        <v>5.8704599999999996</v>
      </c>
      <c r="U109">
        <v>8.2841199999999997</v>
      </c>
      <c r="AE109" s="17"/>
      <c r="AF109" s="18" t="s">
        <v>135</v>
      </c>
      <c r="AG109" s="18" t="s">
        <v>342</v>
      </c>
      <c r="AH109" s="18" t="s">
        <v>343</v>
      </c>
      <c r="AI109" s="18" t="s">
        <v>297</v>
      </c>
      <c r="AJ109" s="18" t="s">
        <v>139</v>
      </c>
      <c r="AK109" s="18" t="s">
        <v>344</v>
      </c>
      <c r="AL109" s="18" t="s">
        <v>345</v>
      </c>
      <c r="AM109" s="18" t="s">
        <v>297</v>
      </c>
      <c r="AN109" s="18" t="s">
        <v>142</v>
      </c>
      <c r="AO109" s="18">
        <v>5.0999999999999996</v>
      </c>
      <c r="AP109" s="18" t="s">
        <v>143</v>
      </c>
      <c r="AQ109" s="18">
        <v>4.4135499999999999</v>
      </c>
      <c r="AR109" s="19" t="s">
        <v>18</v>
      </c>
      <c r="AT109" s="17"/>
      <c r="AU109" s="18"/>
      <c r="AV109" s="18">
        <v>5.5089699999999997</v>
      </c>
      <c r="AW109" s="18"/>
      <c r="AX109" s="18">
        <v>6.8773400000000002</v>
      </c>
      <c r="AY109" s="18"/>
      <c r="AZ109" s="18">
        <v>6.2663399999999996</v>
      </c>
      <c r="BA109" s="18"/>
      <c r="BB109" s="18">
        <v>5.8704599999999996</v>
      </c>
      <c r="BC109" s="18"/>
      <c r="BD109" s="18"/>
      <c r="BE109" s="18"/>
      <c r="BF109" s="18"/>
      <c r="BG109" s="18"/>
      <c r="BH109" s="18"/>
      <c r="BI109" s="18"/>
      <c r="BJ109" s="18"/>
      <c r="BK109" s="18"/>
      <c r="BL109" s="18">
        <v>8.2841199999999997</v>
      </c>
      <c r="BM109" s="18"/>
      <c r="BN109" s="18"/>
      <c r="BO109" s="18"/>
      <c r="BP109" s="18"/>
      <c r="BQ109" s="18"/>
      <c r="BR109" s="18"/>
      <c r="BS109" s="18"/>
      <c r="BT109" s="18"/>
      <c r="BU109" s="18"/>
      <c r="BV109" s="18"/>
      <c r="BW109" s="18">
        <v>11.308</v>
      </c>
      <c r="BX109" s="18"/>
      <c r="BY109" s="18">
        <v>9.4481800000000007</v>
      </c>
      <c r="BZ109" s="18"/>
      <c r="CA109" s="18"/>
      <c r="CB109" s="18"/>
      <c r="CC109" s="18">
        <v>7.4117600000000001</v>
      </c>
      <c r="CD109" s="18"/>
      <c r="CE109" s="18">
        <v>7.5236000000000001</v>
      </c>
      <c r="CF109" s="18"/>
      <c r="CG109" s="18">
        <v>12.670199999999999</v>
      </c>
      <c r="CH109" s="18"/>
      <c r="CI109" s="18"/>
      <c r="CJ109" s="19"/>
    </row>
    <row r="110" spans="5:88" x14ac:dyDescent="0.25">
      <c r="E110">
        <v>5.5144000000000002</v>
      </c>
      <c r="G110">
        <v>6.8975999999999997</v>
      </c>
      <c r="I110">
        <v>6.2785299999999999</v>
      </c>
      <c r="K110">
        <v>5.8704900000000002</v>
      </c>
      <c r="U110">
        <v>8.1637900000000005</v>
      </c>
      <c r="AE110" s="17"/>
      <c r="AF110" s="18" t="s">
        <v>135</v>
      </c>
      <c r="AG110" s="18" t="s">
        <v>344</v>
      </c>
      <c r="AH110" s="18" t="s">
        <v>345</v>
      </c>
      <c r="AI110" s="18" t="s">
        <v>297</v>
      </c>
      <c r="AJ110" s="18" t="s">
        <v>139</v>
      </c>
      <c r="AK110" s="18" t="s">
        <v>346</v>
      </c>
      <c r="AL110" s="18" t="s">
        <v>347</v>
      </c>
      <c r="AM110" s="18" t="s">
        <v>297</v>
      </c>
      <c r="AN110" s="18" t="s">
        <v>142</v>
      </c>
      <c r="AO110" s="18">
        <v>5.3</v>
      </c>
      <c r="AP110" s="18" t="s">
        <v>143</v>
      </c>
      <c r="AQ110" s="18">
        <v>4.5494199999999996</v>
      </c>
      <c r="AR110" s="19" t="s">
        <v>18</v>
      </c>
      <c r="AT110" s="17"/>
      <c r="AU110" s="18"/>
      <c r="AV110" s="18">
        <v>5.5144000000000002</v>
      </c>
      <c r="AW110" s="18"/>
      <c r="AX110" s="18">
        <v>6.8975999999999997</v>
      </c>
      <c r="AY110" s="18"/>
      <c r="AZ110" s="18">
        <v>6.2785299999999999</v>
      </c>
      <c r="BA110" s="18"/>
      <c r="BB110" s="18">
        <v>5.8704900000000002</v>
      </c>
      <c r="BC110" s="18"/>
      <c r="BD110" s="18"/>
      <c r="BE110" s="18"/>
      <c r="BF110" s="18"/>
      <c r="BG110" s="18"/>
      <c r="BH110" s="18"/>
      <c r="BI110" s="18"/>
      <c r="BJ110" s="18"/>
      <c r="BK110" s="18"/>
      <c r="BL110" s="18">
        <v>8.1637900000000005</v>
      </c>
      <c r="BM110" s="18"/>
      <c r="BN110" s="18"/>
      <c r="BO110" s="18"/>
      <c r="BP110" s="18"/>
      <c r="BQ110" s="18"/>
      <c r="BR110" s="18"/>
      <c r="BS110" s="18"/>
      <c r="BT110" s="18"/>
      <c r="BU110" s="18"/>
      <c r="BV110" s="18"/>
      <c r="BW110" s="18">
        <v>12.162000000000001</v>
      </c>
      <c r="BX110" s="18"/>
      <c r="BY110" s="18">
        <v>9.4580000000000002</v>
      </c>
      <c r="BZ110" s="18"/>
      <c r="CA110" s="18"/>
      <c r="CB110" s="18"/>
      <c r="CC110" s="18">
        <v>7.4117600000000001</v>
      </c>
      <c r="CD110" s="18"/>
      <c r="CE110" s="18">
        <v>7.5236000000000001</v>
      </c>
      <c r="CF110" s="18"/>
      <c r="CG110" s="18">
        <v>12.8439</v>
      </c>
      <c r="CH110" s="18"/>
      <c r="CI110" s="18"/>
      <c r="CJ110" s="19"/>
    </row>
    <row r="111" spans="5:88" x14ac:dyDescent="0.25">
      <c r="E111">
        <v>5.5230199999999998</v>
      </c>
      <c r="G111">
        <v>6.9019399999999997</v>
      </c>
      <c r="I111">
        <v>6.2893499999999998</v>
      </c>
      <c r="K111">
        <v>5.9018600000000001</v>
      </c>
      <c r="U111">
        <v>9.6286900000000006</v>
      </c>
      <c r="AE111" s="17"/>
      <c r="AF111" s="18" t="s">
        <v>135</v>
      </c>
      <c r="AG111" s="18" t="s">
        <v>346</v>
      </c>
      <c r="AH111" s="18" t="s">
        <v>347</v>
      </c>
      <c r="AI111" s="18" t="s">
        <v>297</v>
      </c>
      <c r="AJ111" s="18" t="s">
        <v>139</v>
      </c>
      <c r="AK111" s="18" t="s">
        <v>348</v>
      </c>
      <c r="AL111" s="18" t="s">
        <v>349</v>
      </c>
      <c r="AM111" s="18" t="s">
        <v>297</v>
      </c>
      <c r="AN111" s="18" t="s">
        <v>142</v>
      </c>
      <c r="AO111" s="18">
        <v>6.6</v>
      </c>
      <c r="AP111" s="18" t="s">
        <v>143</v>
      </c>
      <c r="AQ111" s="18">
        <v>5.6446199999999997</v>
      </c>
      <c r="AR111" s="19" t="s">
        <v>18</v>
      </c>
      <c r="AT111" s="17"/>
      <c r="AU111" s="18"/>
      <c r="AV111" s="18">
        <v>5.5230199999999998</v>
      </c>
      <c r="AW111" s="18"/>
      <c r="AX111" s="18">
        <v>6.9019399999999997</v>
      </c>
      <c r="AY111" s="18"/>
      <c r="AZ111" s="18">
        <v>6.2893499999999998</v>
      </c>
      <c r="BA111" s="18"/>
      <c r="BB111" s="18">
        <v>5.9018600000000001</v>
      </c>
      <c r="BC111" s="18"/>
      <c r="BD111" s="18"/>
      <c r="BE111" s="18"/>
      <c r="BF111" s="18"/>
      <c r="BG111" s="18"/>
      <c r="BH111" s="18"/>
      <c r="BI111" s="18"/>
      <c r="BJ111" s="18"/>
      <c r="BK111" s="18"/>
      <c r="BL111" s="18">
        <v>9.6286900000000006</v>
      </c>
      <c r="BM111" s="18"/>
      <c r="BN111" s="18"/>
      <c r="BO111" s="18"/>
      <c r="BP111" s="18"/>
      <c r="BQ111" s="18"/>
      <c r="BR111" s="18"/>
      <c r="BS111" s="18"/>
      <c r="BT111" s="18"/>
      <c r="BU111" s="18"/>
      <c r="BV111" s="18"/>
      <c r="BW111" s="18"/>
      <c r="BX111" s="18"/>
      <c r="BY111" s="18">
        <v>9.4580000000000002</v>
      </c>
      <c r="BZ111" s="18"/>
      <c r="CA111" s="18"/>
      <c r="CB111" s="18"/>
      <c r="CC111" s="18">
        <v>7.4117600000000001</v>
      </c>
      <c r="CD111" s="18"/>
      <c r="CE111" s="18">
        <v>7.53592</v>
      </c>
      <c r="CF111" s="18"/>
      <c r="CG111" s="18">
        <v>12.907999999999999</v>
      </c>
      <c r="CH111" s="18"/>
      <c r="CI111" s="18"/>
      <c r="CJ111" s="19"/>
    </row>
    <row r="112" spans="5:88" x14ac:dyDescent="0.25">
      <c r="E112">
        <v>5.5234300000000003</v>
      </c>
      <c r="G112">
        <v>6.9358000000000004</v>
      </c>
      <c r="I112">
        <v>6.3295899999999996</v>
      </c>
      <c r="K112">
        <v>5.9018600000000001</v>
      </c>
      <c r="U112">
        <v>5.8577700000000004</v>
      </c>
      <c r="AE112" s="17"/>
      <c r="AF112" s="18" t="s">
        <v>135</v>
      </c>
      <c r="AG112" s="18" t="s">
        <v>348</v>
      </c>
      <c r="AH112" s="18" t="s">
        <v>350</v>
      </c>
      <c r="AI112" s="18" t="s">
        <v>297</v>
      </c>
      <c r="AJ112" s="18" t="s">
        <v>139</v>
      </c>
      <c r="AK112" s="18" t="s">
        <v>351</v>
      </c>
      <c r="AL112" s="18" t="s">
        <v>352</v>
      </c>
      <c r="AM112" s="18" t="s">
        <v>297</v>
      </c>
      <c r="AN112" s="18" t="s">
        <v>142</v>
      </c>
      <c r="AO112" s="18">
        <v>4.2</v>
      </c>
      <c r="AP112" s="18" t="s">
        <v>143</v>
      </c>
      <c r="AQ112" s="18">
        <v>3.5857600000000001</v>
      </c>
      <c r="AR112" s="19" t="s">
        <v>18</v>
      </c>
      <c r="AT112" s="17"/>
      <c r="AU112" s="18"/>
      <c r="AV112" s="18">
        <v>5.5234300000000003</v>
      </c>
      <c r="AW112" s="18"/>
      <c r="AX112" s="18">
        <v>6.9358000000000004</v>
      </c>
      <c r="AY112" s="18"/>
      <c r="AZ112" s="18">
        <v>6.3295899999999996</v>
      </c>
      <c r="BA112" s="18"/>
      <c r="BB112" s="18">
        <v>5.9018600000000001</v>
      </c>
      <c r="BC112" s="18"/>
      <c r="BD112" s="18"/>
      <c r="BE112" s="18"/>
      <c r="BF112" s="18"/>
      <c r="BG112" s="18"/>
      <c r="BH112" s="18"/>
      <c r="BI112" s="18"/>
      <c r="BJ112" s="18"/>
      <c r="BK112" s="18"/>
      <c r="BL112" s="18">
        <v>5.8577700000000004</v>
      </c>
      <c r="BM112" s="18"/>
      <c r="BN112" s="18"/>
      <c r="BO112" s="18"/>
      <c r="BP112" s="18"/>
      <c r="BQ112" s="18"/>
      <c r="BR112" s="18"/>
      <c r="BS112" s="18"/>
      <c r="BT112" s="18"/>
      <c r="BU112" s="18"/>
      <c r="BV112" s="18"/>
      <c r="BW112" s="18"/>
      <c r="BX112" s="18" t="s">
        <v>3286</v>
      </c>
      <c r="BY112" s="18">
        <v>9.4873899999999995</v>
      </c>
      <c r="BZ112" s="18" t="s">
        <v>3287</v>
      </c>
      <c r="CA112" s="18"/>
      <c r="CB112" s="18" t="s">
        <v>3288</v>
      </c>
      <c r="CC112" s="18">
        <v>7.5236000000000001</v>
      </c>
      <c r="CD112" s="18" t="s">
        <v>3289</v>
      </c>
      <c r="CE112" s="18">
        <v>7.53592</v>
      </c>
      <c r="CF112" s="18" t="s">
        <v>3290</v>
      </c>
      <c r="CG112" s="18">
        <v>13.691000000000001</v>
      </c>
      <c r="CH112" s="18"/>
      <c r="CI112" s="18"/>
      <c r="CJ112" s="19"/>
    </row>
    <row r="113" spans="5:88" x14ac:dyDescent="0.25">
      <c r="E113">
        <v>5.5378499999999997</v>
      </c>
      <c r="G113">
        <v>7.2002899999999999</v>
      </c>
      <c r="I113">
        <v>6.3444000000000003</v>
      </c>
      <c r="K113">
        <v>5.9136100000000003</v>
      </c>
      <c r="U113">
        <v>7.7277800000000001</v>
      </c>
      <c r="AE113" s="17"/>
      <c r="AF113" s="18" t="s">
        <v>135</v>
      </c>
      <c r="AG113" s="18" t="s">
        <v>351</v>
      </c>
      <c r="AH113" s="18" t="s">
        <v>352</v>
      </c>
      <c r="AI113" s="18" t="s">
        <v>297</v>
      </c>
      <c r="AJ113" s="18" t="s">
        <v>139</v>
      </c>
      <c r="AK113" s="18" t="s">
        <v>353</v>
      </c>
      <c r="AL113" s="18" t="s">
        <v>354</v>
      </c>
      <c r="AM113" s="18" t="s">
        <v>297</v>
      </c>
      <c r="AN113" s="18" t="s">
        <v>142</v>
      </c>
      <c r="AO113" s="18">
        <v>5.3</v>
      </c>
      <c r="AP113" s="18" t="s">
        <v>143</v>
      </c>
      <c r="AQ113" s="18">
        <v>4.5883900000000004</v>
      </c>
      <c r="AR113" s="19" t="s">
        <v>18</v>
      </c>
      <c r="AT113" s="17"/>
      <c r="AU113" s="18"/>
      <c r="AV113" s="18">
        <v>5.5378499999999997</v>
      </c>
      <c r="AW113" s="18"/>
      <c r="AX113" s="18">
        <v>7.2002899999999999</v>
      </c>
      <c r="AY113" s="18"/>
      <c r="AZ113" s="18">
        <v>6.3444000000000003</v>
      </c>
      <c r="BA113" s="18"/>
      <c r="BB113" s="18">
        <v>5.9136100000000003</v>
      </c>
      <c r="BC113" s="18"/>
      <c r="BD113" s="18"/>
      <c r="BE113" s="18"/>
      <c r="BF113" s="18"/>
      <c r="BG113" s="18"/>
      <c r="BH113" s="18"/>
      <c r="BI113" s="18"/>
      <c r="BJ113" s="18"/>
      <c r="BK113" s="18"/>
      <c r="BL113" s="18">
        <v>7.7277800000000001</v>
      </c>
      <c r="BM113" s="18"/>
      <c r="BN113" s="18"/>
      <c r="BO113" s="18"/>
      <c r="BP113" s="18"/>
      <c r="BQ113" s="18"/>
      <c r="BR113" s="18"/>
      <c r="BS113" s="18"/>
      <c r="BT113" s="18"/>
      <c r="BU113" s="18"/>
      <c r="BV113" s="18"/>
      <c r="BW113" s="18"/>
      <c r="BX113" s="18"/>
      <c r="BY113" s="18">
        <v>9.5653100000000002</v>
      </c>
      <c r="BZ113" s="18"/>
      <c r="CA113" s="18"/>
      <c r="CB113" s="18"/>
      <c r="CC113" s="18">
        <v>7.53592</v>
      </c>
      <c r="CD113" s="18"/>
      <c r="CE113" s="18">
        <v>7.5550600000000001</v>
      </c>
      <c r="CF113" s="18"/>
      <c r="CG113" s="18">
        <v>13.881</v>
      </c>
      <c r="CH113" s="18"/>
      <c r="CI113" s="18"/>
      <c r="CJ113" s="19"/>
    </row>
    <row r="114" spans="5:88" x14ac:dyDescent="0.25">
      <c r="E114">
        <v>5.5387500000000003</v>
      </c>
      <c r="G114">
        <v>7.2542099999999996</v>
      </c>
      <c r="I114">
        <v>6.3632499999999999</v>
      </c>
      <c r="K114">
        <v>5.9272499999999999</v>
      </c>
      <c r="U114">
        <v>8.5390700000000006</v>
      </c>
      <c r="AE114" s="17"/>
      <c r="AF114" s="18" t="s">
        <v>135</v>
      </c>
      <c r="AG114" s="18" t="s">
        <v>353</v>
      </c>
      <c r="AH114" s="18" t="s">
        <v>354</v>
      </c>
      <c r="AI114" s="18" t="s">
        <v>297</v>
      </c>
      <c r="AJ114" s="18" t="s">
        <v>139</v>
      </c>
      <c r="AK114" s="18" t="s">
        <v>355</v>
      </c>
      <c r="AL114" s="18" t="s">
        <v>356</v>
      </c>
      <c r="AM114" s="18" t="s">
        <v>297</v>
      </c>
      <c r="AN114" s="18" t="s">
        <v>142</v>
      </c>
      <c r="AO114" s="18">
        <v>5.2</v>
      </c>
      <c r="AP114" s="18" t="s">
        <v>143</v>
      </c>
      <c r="AQ114" s="18">
        <v>4.5231899999999996</v>
      </c>
      <c r="AR114" s="19" t="s">
        <v>18</v>
      </c>
      <c r="AT114" s="17"/>
      <c r="AU114" s="18"/>
      <c r="AV114" s="18">
        <v>5.5387500000000003</v>
      </c>
      <c r="AW114" s="18"/>
      <c r="AX114" s="18">
        <v>7.2542099999999996</v>
      </c>
      <c r="AY114" s="18"/>
      <c r="AZ114" s="18">
        <v>6.3632499999999999</v>
      </c>
      <c r="BA114" s="18"/>
      <c r="BB114" s="18">
        <v>5.9272499999999999</v>
      </c>
      <c r="BC114" s="18"/>
      <c r="BD114" s="18"/>
      <c r="BE114" s="18"/>
      <c r="BF114" s="18"/>
      <c r="BG114" s="18"/>
      <c r="BH114" s="18"/>
      <c r="BI114" s="18"/>
      <c r="BJ114" s="18"/>
      <c r="BK114" s="18"/>
      <c r="BL114" s="18">
        <v>8.5390700000000006</v>
      </c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  <c r="BX114" s="18"/>
      <c r="BY114" s="18">
        <v>9.5653100000000002</v>
      </c>
      <c r="BZ114" s="18"/>
      <c r="CA114" s="18"/>
      <c r="CB114" s="18"/>
      <c r="CC114" s="18">
        <v>7.6337999999999999</v>
      </c>
      <c r="CD114" s="18"/>
      <c r="CE114" s="18">
        <v>7.6216299999999997</v>
      </c>
      <c r="CF114" s="18"/>
      <c r="CG114" s="18">
        <v>16.697199999999999</v>
      </c>
      <c r="CH114" s="18"/>
      <c r="CI114" s="18"/>
      <c r="CJ114" s="19"/>
    </row>
    <row r="115" spans="5:88" x14ac:dyDescent="0.25">
      <c r="E115">
        <v>5.56142</v>
      </c>
      <c r="G115">
        <v>7.3428800000000001</v>
      </c>
      <c r="I115">
        <v>6.4120900000000001</v>
      </c>
      <c r="K115">
        <v>5.9447599999999996</v>
      </c>
      <c r="U115">
        <v>5.7439900000000002</v>
      </c>
      <c r="AE115" s="17"/>
      <c r="AF115" s="18" t="s">
        <v>135</v>
      </c>
      <c r="AG115" s="18" t="s">
        <v>355</v>
      </c>
      <c r="AH115" s="18" t="s">
        <v>356</v>
      </c>
      <c r="AI115" s="18" t="s">
        <v>297</v>
      </c>
      <c r="AJ115" s="18" t="s">
        <v>139</v>
      </c>
      <c r="AK115" s="18" t="s">
        <v>357</v>
      </c>
      <c r="AL115" s="18" t="s">
        <v>358</v>
      </c>
      <c r="AM115" s="18" t="s">
        <v>297</v>
      </c>
      <c r="AN115" s="18" t="s">
        <v>142</v>
      </c>
      <c r="AO115" s="18">
        <v>5.8</v>
      </c>
      <c r="AP115" s="18" t="s">
        <v>143</v>
      </c>
      <c r="AQ115" s="18">
        <v>5.00908</v>
      </c>
      <c r="AR115" s="19" t="s">
        <v>18</v>
      </c>
      <c r="AT115" s="17"/>
      <c r="AU115" s="18"/>
      <c r="AV115" s="18">
        <v>5.56142</v>
      </c>
      <c r="AW115" s="18"/>
      <c r="AX115" s="18">
        <v>7.3428800000000001</v>
      </c>
      <c r="AY115" s="18"/>
      <c r="AZ115" s="18">
        <v>6.4120900000000001</v>
      </c>
      <c r="BA115" s="18"/>
      <c r="BB115" s="18">
        <v>5.9447599999999996</v>
      </c>
      <c r="BC115" s="18"/>
      <c r="BD115" s="18"/>
      <c r="BE115" s="18"/>
      <c r="BF115" s="18"/>
      <c r="BG115" s="18"/>
      <c r="BH115" s="18"/>
      <c r="BI115" s="18"/>
      <c r="BJ115" s="18"/>
      <c r="BK115" s="18"/>
      <c r="BL115" s="18">
        <v>5.7439900000000002</v>
      </c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  <c r="BX115" s="18"/>
      <c r="BY115" s="18">
        <v>9.5653100000000002</v>
      </c>
      <c r="BZ115" s="18"/>
      <c r="CA115" s="18"/>
      <c r="CB115" s="18"/>
      <c r="CC115" s="18">
        <v>7.6337999999999999</v>
      </c>
      <c r="CD115" s="18"/>
      <c r="CE115" s="18">
        <v>7.6337999999999999</v>
      </c>
      <c r="CF115" s="18"/>
      <c r="CG115" s="18"/>
      <c r="CH115" s="18"/>
      <c r="CI115" s="18"/>
      <c r="CJ115" s="19"/>
    </row>
    <row r="116" spans="5:88" x14ac:dyDescent="0.25">
      <c r="E116">
        <v>5.5614299999999997</v>
      </c>
      <c r="G116">
        <v>7.6043500000000002</v>
      </c>
      <c r="I116">
        <v>6.4237700000000002</v>
      </c>
      <c r="K116">
        <v>5.9447599999999996</v>
      </c>
      <c r="U116">
        <v>6.18649</v>
      </c>
      <c r="AE116" s="17"/>
      <c r="AF116" s="18" t="s">
        <v>135</v>
      </c>
      <c r="AG116" s="18" t="s">
        <v>357</v>
      </c>
      <c r="AH116" s="18" t="s">
        <v>358</v>
      </c>
      <c r="AI116" s="18" t="s">
        <v>297</v>
      </c>
      <c r="AJ116" s="18" t="s">
        <v>139</v>
      </c>
      <c r="AK116" s="18" t="s">
        <v>359</v>
      </c>
      <c r="AL116" s="18" t="s">
        <v>360</v>
      </c>
      <c r="AM116" s="18" t="s">
        <v>297</v>
      </c>
      <c r="AN116" s="18" t="s">
        <v>142</v>
      </c>
      <c r="AO116" s="18">
        <v>6.4</v>
      </c>
      <c r="AP116" s="18" t="s">
        <v>143</v>
      </c>
      <c r="AQ116" s="18">
        <v>5.5169300000000003</v>
      </c>
      <c r="AR116" s="19" t="s">
        <v>18</v>
      </c>
      <c r="AT116" s="17"/>
      <c r="AU116" s="18"/>
      <c r="AV116" s="18">
        <v>5.5614299999999997</v>
      </c>
      <c r="AW116" s="18"/>
      <c r="AX116" s="18">
        <v>7.6043500000000002</v>
      </c>
      <c r="AY116" s="18"/>
      <c r="AZ116" s="18">
        <v>6.4237700000000002</v>
      </c>
      <c r="BA116" s="18"/>
      <c r="BB116" s="18">
        <v>5.9447599999999996</v>
      </c>
      <c r="BC116" s="18"/>
      <c r="BD116" s="18"/>
      <c r="BE116" s="18"/>
      <c r="BF116" s="18"/>
      <c r="BG116" s="18"/>
      <c r="BH116" s="18"/>
      <c r="BI116" s="18"/>
      <c r="BJ116" s="18"/>
      <c r="BK116" s="18"/>
      <c r="BL116" s="18">
        <v>6.18649</v>
      </c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18"/>
      <c r="BY116" s="18">
        <v>9.6329799999999999</v>
      </c>
      <c r="BZ116" s="18"/>
      <c r="CA116" s="18"/>
      <c r="CB116" s="18"/>
      <c r="CC116" s="18">
        <v>7.6701800000000002</v>
      </c>
      <c r="CD116" s="18"/>
      <c r="CE116" s="18">
        <v>7.6701800000000002</v>
      </c>
      <c r="CF116" s="18"/>
      <c r="CG116" s="18"/>
      <c r="CH116" s="18"/>
      <c r="CI116" s="18"/>
      <c r="CJ116" s="19"/>
    </row>
    <row r="117" spans="5:88" x14ac:dyDescent="0.25">
      <c r="E117">
        <v>5.5647900000000003</v>
      </c>
      <c r="G117">
        <v>8.0068199999999994</v>
      </c>
      <c r="I117">
        <v>6.4381300000000001</v>
      </c>
      <c r="K117">
        <v>5.9718900000000001</v>
      </c>
      <c r="AE117" s="17"/>
      <c r="AF117" s="18" t="s">
        <v>135</v>
      </c>
      <c r="AG117" s="18" t="s">
        <v>359</v>
      </c>
      <c r="AH117" s="18" t="s">
        <v>360</v>
      </c>
      <c r="AI117" s="18" t="s">
        <v>297</v>
      </c>
      <c r="AJ117" s="18" t="s">
        <v>139</v>
      </c>
      <c r="AK117" s="18" t="s">
        <v>361</v>
      </c>
      <c r="AL117" s="18" t="s">
        <v>362</v>
      </c>
      <c r="AM117" s="18" t="s">
        <v>297</v>
      </c>
      <c r="AN117" s="18" t="s">
        <v>142</v>
      </c>
      <c r="AO117" s="18">
        <v>5.0999999999999996</v>
      </c>
      <c r="AP117" s="18" t="s">
        <v>143</v>
      </c>
      <c r="AQ117" s="18">
        <v>4.3933600000000004</v>
      </c>
      <c r="AR117" s="19" t="s">
        <v>18</v>
      </c>
      <c r="AT117" s="17"/>
      <c r="AU117" s="18"/>
      <c r="AV117" s="18">
        <v>5.5647900000000003</v>
      </c>
      <c r="AW117" s="18"/>
      <c r="AX117" s="18">
        <v>8.0068199999999994</v>
      </c>
      <c r="AY117" s="18"/>
      <c r="AZ117" s="18">
        <v>6.4381300000000001</v>
      </c>
      <c r="BA117" s="18"/>
      <c r="BB117" s="18">
        <v>5.9718900000000001</v>
      </c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18"/>
      <c r="BY117" s="18">
        <v>9.6810299999999998</v>
      </c>
      <c r="BZ117" s="18"/>
      <c r="CA117" s="18"/>
      <c r="CB117" s="18"/>
      <c r="CC117" s="18">
        <v>7.6701800000000002</v>
      </c>
      <c r="CD117" s="18"/>
      <c r="CE117" s="18">
        <v>7.6701800000000002</v>
      </c>
      <c r="CF117" s="18"/>
      <c r="CG117" s="18"/>
      <c r="CH117" s="18"/>
      <c r="CI117" s="18"/>
      <c r="CJ117" s="19"/>
    </row>
    <row r="118" spans="5:88" x14ac:dyDescent="0.25">
      <c r="E118">
        <v>5.5782100000000003</v>
      </c>
      <c r="G118">
        <v>8.0600699999999996</v>
      </c>
      <c r="I118">
        <v>6.5281000000000002</v>
      </c>
      <c r="K118">
        <v>5.9757699999999998</v>
      </c>
      <c r="AE118" s="17"/>
      <c r="AF118" s="18" t="s">
        <v>135</v>
      </c>
      <c r="AG118" s="18" t="s">
        <v>363</v>
      </c>
      <c r="AH118" s="18" t="s">
        <v>364</v>
      </c>
      <c r="AI118" s="18" t="s">
        <v>297</v>
      </c>
      <c r="AJ118" s="18" t="s">
        <v>139</v>
      </c>
      <c r="AK118" s="18" t="s">
        <v>365</v>
      </c>
      <c r="AL118" s="18" t="s">
        <v>366</v>
      </c>
      <c r="AM118" s="18" t="s">
        <v>297</v>
      </c>
      <c r="AN118" s="18" t="s">
        <v>142</v>
      </c>
      <c r="AO118" s="18">
        <v>5.5</v>
      </c>
      <c r="AP118" s="18" t="s">
        <v>143</v>
      </c>
      <c r="AQ118" s="18">
        <v>4.7536500000000004</v>
      </c>
      <c r="AR118" s="19" t="s">
        <v>18</v>
      </c>
      <c r="AT118" s="17"/>
      <c r="AU118" s="18"/>
      <c r="AV118" s="18">
        <v>5.5782100000000003</v>
      </c>
      <c r="AW118" s="18"/>
      <c r="AX118" s="18">
        <v>8.0600699999999996</v>
      </c>
      <c r="AY118" s="18"/>
      <c r="AZ118" s="18">
        <v>6.5281000000000002</v>
      </c>
      <c r="BA118" s="18"/>
      <c r="BB118" s="18">
        <v>5.9757699999999998</v>
      </c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  <c r="BX118" s="18"/>
      <c r="BY118" s="18">
        <v>9.8237500000000004</v>
      </c>
      <c r="BZ118" s="18"/>
      <c r="CA118" s="18"/>
      <c r="CB118" s="18"/>
      <c r="CC118" s="18">
        <v>7.6701800000000002</v>
      </c>
      <c r="CD118" s="18"/>
      <c r="CE118" s="18">
        <v>7.7063899999999999</v>
      </c>
      <c r="CF118" s="18"/>
      <c r="CG118" s="18"/>
      <c r="CH118" s="18"/>
      <c r="CI118" s="18"/>
      <c r="CJ118" s="19"/>
    </row>
    <row r="119" spans="5:88" x14ac:dyDescent="0.25">
      <c r="E119">
        <v>5.5792799999999998</v>
      </c>
      <c r="G119">
        <v>8.0921599999999998</v>
      </c>
      <c r="I119">
        <v>6.6464499999999997</v>
      </c>
      <c r="K119">
        <v>5.9757699999999998</v>
      </c>
      <c r="AE119" s="17"/>
      <c r="AF119" s="18" t="s">
        <v>135</v>
      </c>
      <c r="AG119" s="18" t="s">
        <v>365</v>
      </c>
      <c r="AH119" s="18" t="s">
        <v>366</v>
      </c>
      <c r="AI119" s="18" t="s">
        <v>297</v>
      </c>
      <c r="AJ119" s="18" t="s">
        <v>139</v>
      </c>
      <c r="AK119" s="18" t="s">
        <v>367</v>
      </c>
      <c r="AL119" s="18" t="s">
        <v>368</v>
      </c>
      <c r="AM119" s="18" t="s">
        <v>297</v>
      </c>
      <c r="AN119" s="18" t="s">
        <v>142</v>
      </c>
      <c r="AO119" s="18">
        <v>5.4</v>
      </c>
      <c r="AP119" s="18" t="s">
        <v>143</v>
      </c>
      <c r="AQ119" s="18">
        <v>4.6557899999999997</v>
      </c>
      <c r="AR119" s="19" t="s">
        <v>18</v>
      </c>
      <c r="AT119" s="17"/>
      <c r="AU119" s="18"/>
      <c r="AV119" s="18">
        <v>5.5792799999999998</v>
      </c>
      <c r="AW119" s="18"/>
      <c r="AX119" s="18">
        <v>8.0921599999999998</v>
      </c>
      <c r="AY119" s="18"/>
      <c r="AZ119" s="18">
        <v>6.6464499999999997</v>
      </c>
      <c r="BA119" s="18"/>
      <c r="BB119" s="18">
        <v>5.9757699999999998</v>
      </c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  <c r="BY119" s="18">
        <v>9.8331900000000001</v>
      </c>
      <c r="BZ119" s="18"/>
      <c r="CA119" s="18"/>
      <c r="CB119" s="18"/>
      <c r="CC119" s="18">
        <v>7.7663599999999997</v>
      </c>
      <c r="CD119" s="18"/>
      <c r="CE119" s="18">
        <v>7.7063899999999999</v>
      </c>
      <c r="CF119" s="18"/>
      <c r="CG119" s="18"/>
      <c r="CH119" s="18"/>
      <c r="CI119" s="18"/>
      <c r="CJ119" s="19"/>
    </row>
    <row r="120" spans="5:88" x14ac:dyDescent="0.25">
      <c r="E120">
        <v>5.5915999999999997</v>
      </c>
      <c r="G120">
        <v>8.1272000000000002</v>
      </c>
      <c r="I120">
        <v>6.6464499999999997</v>
      </c>
      <c r="K120">
        <v>5.9757800000000003</v>
      </c>
      <c r="U120">
        <v>6.7016799999999996</v>
      </c>
      <c r="AE120" s="17"/>
      <c r="AF120" s="18" t="s">
        <v>135</v>
      </c>
      <c r="AG120" s="18" t="s">
        <v>367</v>
      </c>
      <c r="AH120" s="18" t="s">
        <v>368</v>
      </c>
      <c r="AI120" s="18" t="s">
        <v>297</v>
      </c>
      <c r="AJ120" s="18" t="s">
        <v>139</v>
      </c>
      <c r="AK120" s="18" t="s">
        <v>369</v>
      </c>
      <c r="AL120" s="18" t="s">
        <v>370</v>
      </c>
      <c r="AM120" s="18" t="s">
        <v>297</v>
      </c>
      <c r="AN120" s="18" t="s">
        <v>142</v>
      </c>
      <c r="AO120" s="18">
        <v>5.6</v>
      </c>
      <c r="AP120" s="18" t="s">
        <v>143</v>
      </c>
      <c r="AQ120" s="18">
        <v>4.79101</v>
      </c>
      <c r="AR120" s="19" t="s">
        <v>18</v>
      </c>
      <c r="AT120" s="17"/>
      <c r="AU120" s="18"/>
      <c r="AV120" s="18">
        <v>5.5915999999999997</v>
      </c>
      <c r="AW120" s="18"/>
      <c r="AX120" s="18">
        <v>8.1272000000000002</v>
      </c>
      <c r="AY120" s="18"/>
      <c r="AZ120" s="18">
        <v>6.6464499999999997</v>
      </c>
      <c r="BA120" s="18"/>
      <c r="BB120" s="18">
        <v>5.9757800000000003</v>
      </c>
      <c r="BC120" s="18"/>
      <c r="BD120" s="18"/>
      <c r="BE120" s="18"/>
      <c r="BF120" s="18"/>
      <c r="BG120" s="18"/>
      <c r="BH120" s="18"/>
      <c r="BI120" s="18"/>
      <c r="BJ120" s="18"/>
      <c r="BK120" s="18"/>
      <c r="BL120" s="18">
        <v>6.7016799999999996</v>
      </c>
      <c r="BM120" s="18"/>
      <c r="BN120" s="18"/>
      <c r="BO120" s="18"/>
      <c r="BP120" s="18"/>
      <c r="BQ120" s="18"/>
      <c r="BR120" s="18"/>
      <c r="BS120" s="18"/>
      <c r="BT120" s="18"/>
      <c r="BU120" s="18"/>
      <c r="BV120" s="18"/>
      <c r="BW120" s="18"/>
      <c r="BX120" s="18"/>
      <c r="BY120" s="18">
        <v>10.167199999999999</v>
      </c>
      <c r="BZ120" s="18"/>
      <c r="CA120" s="18"/>
      <c r="CB120" s="18"/>
      <c r="CC120" s="18">
        <v>7.8021200000000004</v>
      </c>
      <c r="CD120" s="18"/>
      <c r="CE120" s="18">
        <v>7.7544000000000004</v>
      </c>
      <c r="CF120" s="18"/>
      <c r="CG120" s="18"/>
      <c r="CH120" s="18"/>
      <c r="CI120" s="18"/>
      <c r="CJ120" s="19"/>
    </row>
    <row r="121" spans="5:88" x14ac:dyDescent="0.25">
      <c r="E121">
        <v>5.5931800000000003</v>
      </c>
      <c r="G121">
        <v>8.5247600000000006</v>
      </c>
      <c r="I121">
        <v>6.7319100000000001</v>
      </c>
      <c r="K121">
        <v>6.02196</v>
      </c>
      <c r="U121">
        <v>7.0933099999999998</v>
      </c>
      <c r="AE121" s="17"/>
      <c r="AF121" s="18" t="s">
        <v>135</v>
      </c>
      <c r="AG121" s="18" t="s">
        <v>369</v>
      </c>
      <c r="AH121" s="18" t="s">
        <v>370</v>
      </c>
      <c r="AI121" s="18" t="s">
        <v>297</v>
      </c>
      <c r="AJ121" s="18" t="s">
        <v>139</v>
      </c>
      <c r="AK121" s="18" t="s">
        <v>371</v>
      </c>
      <c r="AL121" s="18" t="s">
        <v>372</v>
      </c>
      <c r="AM121" s="18" t="s">
        <v>297</v>
      </c>
      <c r="AN121" s="18" t="s">
        <v>142</v>
      </c>
      <c r="AO121" s="18">
        <v>5.7</v>
      </c>
      <c r="AP121" s="18" t="s">
        <v>143</v>
      </c>
      <c r="AQ121" s="18">
        <v>4.9284699999999999</v>
      </c>
      <c r="AR121" s="19" t="s">
        <v>18</v>
      </c>
      <c r="AT121" s="17"/>
      <c r="AU121" s="18"/>
      <c r="AV121" s="18">
        <v>5.5931800000000003</v>
      </c>
      <c r="AW121" s="18"/>
      <c r="AX121" s="18">
        <v>8.5247600000000006</v>
      </c>
      <c r="AY121" s="18"/>
      <c r="AZ121" s="18">
        <v>6.7319100000000001</v>
      </c>
      <c r="BA121" s="18"/>
      <c r="BB121" s="18">
        <v>6.02196</v>
      </c>
      <c r="BC121" s="18"/>
      <c r="BD121" s="18"/>
      <c r="BE121" s="18"/>
      <c r="BF121" s="18"/>
      <c r="BG121" s="18"/>
      <c r="BH121" s="18"/>
      <c r="BI121" s="18"/>
      <c r="BJ121" s="18"/>
      <c r="BK121" s="18"/>
      <c r="BL121" s="18">
        <v>7.0933099999999998</v>
      </c>
      <c r="BM121" s="18"/>
      <c r="BN121" s="18"/>
      <c r="BO121" s="18"/>
      <c r="BP121" s="18"/>
      <c r="BQ121" s="18"/>
      <c r="BR121" s="18"/>
      <c r="BS121" s="18"/>
      <c r="BT121" s="18"/>
      <c r="BU121" s="18"/>
      <c r="BV121" s="18"/>
      <c r="BW121" s="18"/>
      <c r="BX121" s="18"/>
      <c r="BY121" s="18">
        <v>10.3482</v>
      </c>
      <c r="BZ121" s="18"/>
      <c r="CA121" s="18"/>
      <c r="CB121" s="18"/>
      <c r="CC121" s="18">
        <v>7.9201600000000001</v>
      </c>
      <c r="CD121" s="18"/>
      <c r="CE121" s="18">
        <v>7.7663599999999997</v>
      </c>
      <c r="CF121" s="18"/>
      <c r="CG121" s="18"/>
      <c r="CH121" s="18"/>
      <c r="CI121" s="18"/>
      <c r="CJ121" s="19"/>
    </row>
    <row r="122" spans="5:88" x14ac:dyDescent="0.25">
      <c r="E122">
        <v>5.5994900000000003</v>
      </c>
      <c r="I122">
        <v>6.7319100000000001</v>
      </c>
      <c r="K122">
        <v>6.0219699999999996</v>
      </c>
      <c r="U122">
        <v>5.9762500000000003</v>
      </c>
      <c r="AE122" s="17"/>
      <c r="AF122" s="18" t="s">
        <v>135</v>
      </c>
      <c r="AG122" s="18" t="s">
        <v>371</v>
      </c>
      <c r="AH122" s="18" t="s">
        <v>372</v>
      </c>
      <c r="AI122" s="18" t="s">
        <v>297</v>
      </c>
      <c r="AJ122" s="18" t="s">
        <v>139</v>
      </c>
      <c r="AK122" s="18" t="s">
        <v>373</v>
      </c>
      <c r="AL122" s="18" t="s">
        <v>374</v>
      </c>
      <c r="AM122" s="18" t="s">
        <v>297</v>
      </c>
      <c r="AN122" s="18" t="s">
        <v>142</v>
      </c>
      <c r="AO122" s="18">
        <v>4.4000000000000004</v>
      </c>
      <c r="AP122" s="18" t="s">
        <v>143</v>
      </c>
      <c r="AQ122" s="18">
        <v>3.8261799999999999</v>
      </c>
      <c r="AR122" s="19" t="s">
        <v>18</v>
      </c>
      <c r="AT122" s="17"/>
      <c r="AU122" s="18"/>
      <c r="AV122" s="18">
        <v>5.5994900000000003</v>
      </c>
      <c r="AW122" s="18"/>
      <c r="AX122" s="18"/>
      <c r="AY122" s="18"/>
      <c r="AZ122" s="18">
        <v>6.7319100000000001</v>
      </c>
      <c r="BA122" s="18"/>
      <c r="BB122" s="18">
        <v>6.0219699999999996</v>
      </c>
      <c r="BC122" s="18"/>
      <c r="BD122" s="18"/>
      <c r="BE122" s="18"/>
      <c r="BF122" s="18"/>
      <c r="BG122" s="18"/>
      <c r="BH122" s="18"/>
      <c r="BI122" s="18"/>
      <c r="BJ122" s="18"/>
      <c r="BK122" s="18"/>
      <c r="BL122" s="18">
        <v>5.9762500000000003</v>
      </c>
      <c r="BM122" s="18"/>
      <c r="BN122" s="18"/>
      <c r="BO122" s="18"/>
      <c r="BP122" s="18"/>
      <c r="BQ122" s="18"/>
      <c r="BR122" s="18"/>
      <c r="BS122" s="18"/>
      <c r="BT122" s="18"/>
      <c r="BU122" s="18"/>
      <c r="BV122" s="18"/>
      <c r="BW122" s="18"/>
      <c r="BX122" s="18"/>
      <c r="BY122" s="18">
        <v>10.375</v>
      </c>
      <c r="BZ122" s="18"/>
      <c r="CA122" s="18"/>
      <c r="CB122" s="18"/>
      <c r="CC122" s="18">
        <v>8.0480099999999997</v>
      </c>
      <c r="CD122" s="18"/>
      <c r="CE122" s="18">
        <v>7.7663599999999997</v>
      </c>
      <c r="CF122" s="18"/>
      <c r="CG122" s="18"/>
      <c r="CH122" s="18"/>
      <c r="CI122" s="18"/>
      <c r="CJ122" s="19"/>
    </row>
    <row r="123" spans="5:88" x14ac:dyDescent="0.25">
      <c r="E123">
        <v>5.5995299999999997</v>
      </c>
      <c r="I123">
        <v>6.7492599999999996</v>
      </c>
      <c r="K123">
        <v>6.0334500000000002</v>
      </c>
      <c r="U123">
        <v>7.6472899999999999</v>
      </c>
      <c r="AE123" s="17"/>
      <c r="AF123" s="18" t="s">
        <v>135</v>
      </c>
      <c r="AG123" s="18" t="s">
        <v>373</v>
      </c>
      <c r="AH123" s="18" t="s">
        <v>374</v>
      </c>
      <c r="AI123" s="18" t="s">
        <v>297</v>
      </c>
      <c r="AJ123" s="18" t="s">
        <v>139</v>
      </c>
      <c r="AK123" s="18" t="s">
        <v>375</v>
      </c>
      <c r="AL123" s="18" t="s">
        <v>376</v>
      </c>
      <c r="AM123" s="18" t="s">
        <v>297</v>
      </c>
      <c r="AN123" s="18" t="s">
        <v>142</v>
      </c>
      <c r="AO123" s="18">
        <v>5.0999999999999996</v>
      </c>
      <c r="AP123" s="18" t="s">
        <v>143</v>
      </c>
      <c r="AQ123" s="18">
        <v>4.3932799999999999</v>
      </c>
      <c r="AR123" s="19" t="s">
        <v>18</v>
      </c>
      <c r="AT123" s="17"/>
      <c r="AU123" s="18"/>
      <c r="AV123" s="18">
        <v>5.5995299999999997</v>
      </c>
      <c r="AW123" s="18"/>
      <c r="AX123" s="18"/>
      <c r="AY123" s="18"/>
      <c r="AZ123" s="18">
        <v>6.7492599999999996</v>
      </c>
      <c r="BA123" s="18"/>
      <c r="BB123" s="18">
        <v>6.0334500000000002</v>
      </c>
      <c r="BC123" s="18"/>
      <c r="BD123" s="18"/>
      <c r="BE123" s="18"/>
      <c r="BF123" s="18"/>
      <c r="BG123" s="18"/>
      <c r="BH123" s="18"/>
      <c r="BI123" s="18"/>
      <c r="BJ123" s="18"/>
      <c r="BK123" s="18"/>
      <c r="BL123" s="18">
        <v>7.6472899999999999</v>
      </c>
      <c r="BM123" s="18"/>
      <c r="BN123" s="18"/>
      <c r="BO123" s="18"/>
      <c r="BP123" s="18"/>
      <c r="BQ123" s="18"/>
      <c r="BR123" s="18"/>
      <c r="BS123" s="18"/>
      <c r="BT123" s="18"/>
      <c r="BU123" s="18"/>
      <c r="BV123" s="18"/>
      <c r="BW123" s="18"/>
      <c r="BX123" s="18"/>
      <c r="BY123" s="18">
        <v>10.375</v>
      </c>
      <c r="BZ123" s="18"/>
      <c r="CA123" s="18"/>
      <c r="CB123" s="18"/>
      <c r="CC123" s="18">
        <v>8.0480099999999997</v>
      </c>
      <c r="CD123" s="18"/>
      <c r="CE123" s="18">
        <v>7.8021200000000004</v>
      </c>
      <c r="CF123" s="18"/>
      <c r="CG123" s="18"/>
      <c r="CH123" s="18"/>
      <c r="CI123" s="18"/>
      <c r="CJ123" s="19"/>
    </row>
    <row r="124" spans="5:88" x14ac:dyDescent="0.25">
      <c r="E124">
        <v>5.6058500000000002</v>
      </c>
      <c r="I124">
        <v>6.7953000000000001</v>
      </c>
      <c r="K124">
        <v>6.0563900000000004</v>
      </c>
      <c r="U124">
        <v>6.91669</v>
      </c>
      <c r="AE124" s="17"/>
      <c r="AF124" s="18" t="s">
        <v>135</v>
      </c>
      <c r="AG124" s="18" t="s">
        <v>377</v>
      </c>
      <c r="AH124" s="18" t="s">
        <v>378</v>
      </c>
      <c r="AI124" s="18" t="s">
        <v>297</v>
      </c>
      <c r="AJ124" s="18" t="s">
        <v>139</v>
      </c>
      <c r="AK124" s="18" t="s">
        <v>379</v>
      </c>
      <c r="AL124" s="18" t="s">
        <v>380</v>
      </c>
      <c r="AM124" s="18" t="s">
        <v>297</v>
      </c>
      <c r="AN124" s="18" t="s">
        <v>142</v>
      </c>
      <c r="AO124" s="18">
        <v>5.2</v>
      </c>
      <c r="AP124" s="18" t="s">
        <v>143</v>
      </c>
      <c r="AQ124" s="18">
        <v>4.4471100000000003</v>
      </c>
      <c r="AR124" s="19" t="s">
        <v>18</v>
      </c>
      <c r="AT124" s="17"/>
      <c r="AU124" s="18"/>
      <c r="AV124" s="18">
        <v>5.6058500000000002</v>
      </c>
      <c r="AW124" s="18"/>
      <c r="AX124" s="18"/>
      <c r="AY124" s="18"/>
      <c r="AZ124" s="18">
        <v>6.7953000000000001</v>
      </c>
      <c r="BA124" s="18"/>
      <c r="BB124" s="18">
        <v>6.0563900000000004</v>
      </c>
      <c r="BC124" s="18"/>
      <c r="BD124" s="18"/>
      <c r="BE124" s="18"/>
      <c r="BF124" s="18"/>
      <c r="BG124" s="18"/>
      <c r="BH124" s="18"/>
      <c r="BI124" s="18"/>
      <c r="BJ124" s="18"/>
      <c r="BK124" s="18"/>
      <c r="BL124" s="18">
        <v>6.91669</v>
      </c>
      <c r="BM124" s="18"/>
      <c r="BN124" s="18"/>
      <c r="BO124" s="18"/>
      <c r="BP124" s="18"/>
      <c r="BQ124" s="18"/>
      <c r="BR124" s="18"/>
      <c r="BS124" s="18"/>
      <c r="BT124" s="18"/>
      <c r="BU124" s="18"/>
      <c r="BV124" s="18"/>
      <c r="BW124" s="18"/>
      <c r="BX124" s="18"/>
      <c r="BY124" s="18">
        <v>10.375</v>
      </c>
      <c r="BZ124" s="18"/>
      <c r="CA124" s="18"/>
      <c r="CB124" s="18"/>
      <c r="CC124" s="18">
        <v>8.1738599999999995</v>
      </c>
      <c r="CD124" s="18"/>
      <c r="CE124" s="18">
        <v>7.8613600000000003</v>
      </c>
      <c r="CF124" s="18"/>
      <c r="CG124" s="18"/>
      <c r="CH124" s="18"/>
      <c r="CI124" s="18"/>
      <c r="CJ124" s="19"/>
    </row>
    <row r="125" spans="5:88" x14ac:dyDescent="0.25">
      <c r="E125">
        <v>5.6168800000000001</v>
      </c>
      <c r="I125">
        <v>6.8010400000000004</v>
      </c>
      <c r="K125">
        <v>6.0573499999999996</v>
      </c>
      <c r="U125">
        <v>8.3485999999999994</v>
      </c>
      <c r="AE125" s="17"/>
      <c r="AF125" s="18" t="s">
        <v>135</v>
      </c>
      <c r="AG125" s="18" t="s">
        <v>379</v>
      </c>
      <c r="AH125" s="18" t="s">
        <v>380</v>
      </c>
      <c r="AI125" s="18" t="s">
        <v>297</v>
      </c>
      <c r="AJ125" s="18" t="s">
        <v>139</v>
      </c>
      <c r="AK125" s="18" t="s">
        <v>381</v>
      </c>
      <c r="AL125" s="18" t="s">
        <v>382</v>
      </c>
      <c r="AM125" s="18" t="s">
        <v>297</v>
      </c>
      <c r="AN125" s="18" t="s">
        <v>142</v>
      </c>
      <c r="AO125" s="18">
        <v>5.0999999999999996</v>
      </c>
      <c r="AP125" s="18" t="s">
        <v>143</v>
      </c>
      <c r="AQ125" s="18">
        <v>4.4135499999999999</v>
      </c>
      <c r="AR125" s="19" t="s">
        <v>18</v>
      </c>
      <c r="AT125" s="17"/>
      <c r="AU125" s="18"/>
      <c r="AV125" s="18">
        <v>5.6168800000000001</v>
      </c>
      <c r="AW125" s="18"/>
      <c r="AX125" s="18"/>
      <c r="AY125" s="18"/>
      <c r="AZ125" s="18">
        <v>6.8010400000000004</v>
      </c>
      <c r="BA125" s="18"/>
      <c r="BB125" s="18">
        <v>6.0573499999999996</v>
      </c>
      <c r="BC125" s="18"/>
      <c r="BD125" s="18"/>
      <c r="BE125" s="18"/>
      <c r="BF125" s="18"/>
      <c r="BG125" s="18"/>
      <c r="BH125" s="18"/>
      <c r="BI125" s="18"/>
      <c r="BJ125" s="18"/>
      <c r="BK125" s="18"/>
      <c r="BL125" s="18">
        <v>8.3485999999999994</v>
      </c>
      <c r="BM125" s="18"/>
      <c r="BN125" s="18"/>
      <c r="BO125" s="18"/>
      <c r="BP125" s="18"/>
      <c r="BQ125" s="18"/>
      <c r="BR125" s="18"/>
      <c r="BS125" s="18"/>
      <c r="BT125" s="18"/>
      <c r="BU125" s="18"/>
      <c r="BV125" s="18"/>
      <c r="BW125" s="18"/>
      <c r="BX125" s="18"/>
      <c r="BY125" s="18">
        <v>10.419700000000001</v>
      </c>
      <c r="BZ125" s="18"/>
      <c r="CA125" s="18"/>
      <c r="CB125" s="18"/>
      <c r="CC125" s="18">
        <v>8.1965299999999992</v>
      </c>
      <c r="CD125" s="18"/>
      <c r="CE125" s="18">
        <v>7.9084399999999997</v>
      </c>
      <c r="CF125" s="18"/>
      <c r="CG125" s="18"/>
      <c r="CH125" s="18"/>
      <c r="CI125" s="18"/>
      <c r="CJ125" s="19"/>
    </row>
    <row r="126" spans="5:88" x14ac:dyDescent="0.25">
      <c r="E126">
        <v>5.6184700000000003</v>
      </c>
      <c r="I126">
        <v>6.8391400000000004</v>
      </c>
      <c r="K126">
        <v>6.0678200000000002</v>
      </c>
      <c r="U126">
        <v>6.4985900000000001</v>
      </c>
      <c r="AE126" s="17"/>
      <c r="AF126" s="18" t="s">
        <v>135</v>
      </c>
      <c r="AG126" s="18" t="s">
        <v>381</v>
      </c>
      <c r="AH126" s="18" t="s">
        <v>382</v>
      </c>
      <c r="AI126" s="18" t="s">
        <v>297</v>
      </c>
      <c r="AJ126" s="18" t="s">
        <v>139</v>
      </c>
      <c r="AK126" s="18" t="s">
        <v>383</v>
      </c>
      <c r="AL126" s="18" t="s">
        <v>384</v>
      </c>
      <c r="AM126" s="18" t="s">
        <v>297</v>
      </c>
      <c r="AN126" s="18" t="s">
        <v>142</v>
      </c>
      <c r="AO126" s="18">
        <v>5.5</v>
      </c>
      <c r="AP126" s="18" t="s">
        <v>143</v>
      </c>
      <c r="AQ126" s="18">
        <v>4.7317299999999998</v>
      </c>
      <c r="AR126" s="19" t="s">
        <v>18</v>
      </c>
      <c r="AT126" s="17"/>
      <c r="AU126" s="18"/>
      <c r="AV126" s="18">
        <v>5.6184700000000003</v>
      </c>
      <c r="AW126" s="18"/>
      <c r="AX126" s="18"/>
      <c r="AY126" s="18"/>
      <c r="AZ126" s="18">
        <v>6.8391400000000004</v>
      </c>
      <c r="BA126" s="18"/>
      <c r="BB126" s="18">
        <v>6.0678200000000002</v>
      </c>
      <c r="BC126" s="18"/>
      <c r="BD126" s="18"/>
      <c r="BE126" s="18"/>
      <c r="BF126" s="18"/>
      <c r="BG126" s="18"/>
      <c r="BH126" s="18"/>
      <c r="BI126" s="18"/>
      <c r="BJ126" s="18"/>
      <c r="BK126" s="18"/>
      <c r="BL126" s="18">
        <v>6.4985900000000001</v>
      </c>
      <c r="BM126" s="18"/>
      <c r="BN126" s="18"/>
      <c r="BO126" s="18"/>
      <c r="BP126" s="18"/>
      <c r="BQ126" s="18"/>
      <c r="BR126" s="18"/>
      <c r="BS126" s="18"/>
      <c r="BT126" s="18"/>
      <c r="BU126" s="18"/>
      <c r="BV126" s="18"/>
      <c r="BW126" s="18"/>
      <c r="BX126" s="18"/>
      <c r="BY126" s="18">
        <v>10.77</v>
      </c>
      <c r="BZ126" s="18"/>
      <c r="CA126" s="18"/>
      <c r="CB126" s="18"/>
      <c r="CC126" s="18">
        <v>8.2304200000000005</v>
      </c>
      <c r="CD126" s="18"/>
      <c r="CE126" s="18">
        <v>7.9084399999999997</v>
      </c>
      <c r="CF126" s="18"/>
      <c r="CG126" s="18"/>
      <c r="CH126" s="18"/>
      <c r="CI126" s="18"/>
      <c r="CJ126" s="19"/>
    </row>
    <row r="127" spans="5:88" x14ac:dyDescent="0.25">
      <c r="E127">
        <v>5.6184700000000003</v>
      </c>
      <c r="I127">
        <v>6.8677799999999998</v>
      </c>
      <c r="K127">
        <v>6.0678200000000002</v>
      </c>
      <c r="U127">
        <v>5.9207799999999997</v>
      </c>
      <c r="AE127" s="17"/>
      <c r="AF127" s="18" t="s">
        <v>135</v>
      </c>
      <c r="AG127" s="18" t="s">
        <v>383</v>
      </c>
      <c r="AH127" s="18" t="s">
        <v>384</v>
      </c>
      <c r="AI127" s="18" t="s">
        <v>297</v>
      </c>
      <c r="AJ127" s="18" t="s">
        <v>139</v>
      </c>
      <c r="AK127" s="18" t="s">
        <v>385</v>
      </c>
      <c r="AL127" s="18" t="s">
        <v>386</v>
      </c>
      <c r="AM127" s="18" t="s">
        <v>297</v>
      </c>
      <c r="AN127" s="18" t="s">
        <v>142</v>
      </c>
      <c r="AO127" s="18">
        <v>5.2</v>
      </c>
      <c r="AP127" s="18" t="s">
        <v>143</v>
      </c>
      <c r="AQ127" s="18">
        <v>4.5231899999999996</v>
      </c>
      <c r="AR127" s="19" t="s">
        <v>18</v>
      </c>
      <c r="AT127" s="17"/>
      <c r="AU127" s="18"/>
      <c r="AV127" s="18">
        <v>5.6184700000000003</v>
      </c>
      <c r="AW127" s="18"/>
      <c r="AX127" s="18"/>
      <c r="AY127" s="18"/>
      <c r="AZ127" s="18">
        <v>6.8677799999999998</v>
      </c>
      <c r="BA127" s="18"/>
      <c r="BB127" s="18">
        <v>6.0678200000000002</v>
      </c>
      <c r="BC127" s="18"/>
      <c r="BD127" s="18"/>
      <c r="BE127" s="18"/>
      <c r="BF127" s="18"/>
      <c r="BG127" s="18"/>
      <c r="BH127" s="18"/>
      <c r="BI127" s="18"/>
      <c r="BJ127" s="18"/>
      <c r="BK127" s="18"/>
      <c r="BL127" s="18">
        <v>5.9207799999999997</v>
      </c>
      <c r="BM127" s="18"/>
      <c r="BN127" s="18"/>
      <c r="BO127" s="18"/>
      <c r="BP127" s="18"/>
      <c r="BQ127" s="18"/>
      <c r="BR127" s="18"/>
      <c r="BS127" s="18"/>
      <c r="BT127" s="18"/>
      <c r="BU127" s="18"/>
      <c r="BV127" s="18"/>
      <c r="BW127" s="18"/>
      <c r="BX127" s="18"/>
      <c r="BY127" s="18">
        <v>10.804399999999999</v>
      </c>
      <c r="BZ127" s="18"/>
      <c r="CA127" s="18"/>
      <c r="CB127" s="18"/>
      <c r="CC127" s="18">
        <v>8.2304200000000005</v>
      </c>
      <c r="CD127" s="18"/>
      <c r="CE127" s="18">
        <v>7.9084399999999997</v>
      </c>
      <c r="CF127" s="18"/>
      <c r="CG127" s="18"/>
      <c r="CH127" s="18"/>
      <c r="CI127" s="18"/>
      <c r="CJ127" s="19"/>
    </row>
    <row r="128" spans="5:88" x14ac:dyDescent="0.25">
      <c r="E128">
        <v>5.6184900000000004</v>
      </c>
      <c r="I128">
        <v>6.8864700000000001</v>
      </c>
      <c r="K128">
        <v>6.0678400000000003</v>
      </c>
      <c r="U128">
        <v>8.1738599999999995</v>
      </c>
      <c r="AE128" s="17"/>
      <c r="AF128" s="18" t="s">
        <v>135</v>
      </c>
      <c r="AG128" s="18" t="s">
        <v>385</v>
      </c>
      <c r="AH128" s="18" t="s">
        <v>386</v>
      </c>
      <c r="AI128" s="18" t="s">
        <v>297</v>
      </c>
      <c r="AJ128" s="18" t="s">
        <v>139</v>
      </c>
      <c r="AK128" s="18" t="s">
        <v>387</v>
      </c>
      <c r="AL128" s="18" t="s">
        <v>388</v>
      </c>
      <c r="AM128" s="18" t="s">
        <v>297</v>
      </c>
      <c r="AN128" s="18" t="s">
        <v>142</v>
      </c>
      <c r="AO128" s="18">
        <v>5.4</v>
      </c>
      <c r="AP128" s="18" t="s">
        <v>143</v>
      </c>
      <c r="AQ128" s="18">
        <v>4.6557899999999997</v>
      </c>
      <c r="AR128" s="19" t="s">
        <v>18</v>
      </c>
      <c r="AT128" s="17"/>
      <c r="AU128" s="18"/>
      <c r="AV128" s="18">
        <v>5.6184900000000004</v>
      </c>
      <c r="AW128" s="18"/>
      <c r="AX128" s="18"/>
      <c r="AY128" s="18"/>
      <c r="AZ128" s="18">
        <v>6.8864700000000001</v>
      </c>
      <c r="BA128" s="18"/>
      <c r="BB128" s="18">
        <v>6.0678400000000003</v>
      </c>
      <c r="BC128" s="18"/>
      <c r="BD128" s="18"/>
      <c r="BE128" s="18"/>
      <c r="BF128" s="18"/>
      <c r="BG128" s="18"/>
      <c r="BH128" s="18"/>
      <c r="BI128" s="18"/>
      <c r="BJ128" s="18"/>
      <c r="BK128" s="18"/>
      <c r="BL128" s="18">
        <v>8.1738599999999995</v>
      </c>
      <c r="BM128" s="18"/>
      <c r="BN128" s="18"/>
      <c r="BO128" s="18"/>
      <c r="BP128" s="18"/>
      <c r="BQ128" s="18"/>
      <c r="BR128" s="18"/>
      <c r="BS128" s="18"/>
      <c r="BT128" s="18"/>
      <c r="BU128" s="18"/>
      <c r="BV128" s="18"/>
      <c r="BW128" s="18"/>
      <c r="BX128" s="18"/>
      <c r="BY128" s="18">
        <v>10.9664</v>
      </c>
      <c r="BZ128" s="18"/>
      <c r="CA128" s="18"/>
      <c r="CB128" s="18"/>
      <c r="CC128" s="18">
        <v>8.2304200000000005</v>
      </c>
      <c r="CD128" s="18"/>
      <c r="CE128" s="18">
        <v>7.9798200000000001</v>
      </c>
      <c r="CF128" s="18"/>
      <c r="CG128" s="18"/>
      <c r="CH128" s="18"/>
      <c r="CI128" s="18"/>
      <c r="CJ128" s="19"/>
    </row>
    <row r="129" spans="5:88" x14ac:dyDescent="0.25">
      <c r="E129">
        <v>5.6351199999999997</v>
      </c>
      <c r="I129">
        <v>7.0413199999999998</v>
      </c>
      <c r="K129">
        <v>6.0830299999999999</v>
      </c>
      <c r="U129">
        <v>6.3934300000000004</v>
      </c>
      <c r="AE129" s="17"/>
      <c r="AF129" s="18" t="s">
        <v>135</v>
      </c>
      <c r="AG129" s="18" t="s">
        <v>359</v>
      </c>
      <c r="AH129" s="18" t="s">
        <v>389</v>
      </c>
      <c r="AI129" s="18" t="s">
        <v>297</v>
      </c>
      <c r="AJ129" s="18" t="s">
        <v>139</v>
      </c>
      <c r="AK129" s="18" t="s">
        <v>390</v>
      </c>
      <c r="AL129" s="18" t="s">
        <v>391</v>
      </c>
      <c r="AM129" s="18" t="s">
        <v>297</v>
      </c>
      <c r="AN129" s="18" t="s">
        <v>142</v>
      </c>
      <c r="AO129" s="18">
        <v>4.5999999999999996</v>
      </c>
      <c r="AP129" s="18" t="s">
        <v>143</v>
      </c>
      <c r="AQ129" s="18">
        <v>3.9295100000000001</v>
      </c>
      <c r="AR129" s="19" t="s">
        <v>18</v>
      </c>
      <c r="AT129" s="17"/>
      <c r="AU129" s="18"/>
      <c r="AV129" s="18">
        <v>5.6351199999999997</v>
      </c>
      <c r="AW129" s="18"/>
      <c r="AX129" s="18"/>
      <c r="AY129" s="18"/>
      <c r="AZ129" s="18">
        <v>7.0413199999999998</v>
      </c>
      <c r="BA129" s="18"/>
      <c r="BB129" s="18">
        <v>6.0830299999999999</v>
      </c>
      <c r="BC129" s="18"/>
      <c r="BD129" s="18"/>
      <c r="BE129" s="18"/>
      <c r="BF129" s="18"/>
      <c r="BG129" s="18"/>
      <c r="BH129" s="18"/>
      <c r="BI129" s="18"/>
      <c r="BJ129" s="18"/>
      <c r="BK129" s="18"/>
      <c r="BL129" s="18">
        <v>6.3934300000000004</v>
      </c>
      <c r="BM129" s="18"/>
      <c r="BN129" s="18"/>
      <c r="BO129" s="18"/>
      <c r="BP129" s="18"/>
      <c r="BQ129" s="18"/>
      <c r="BR129" s="18"/>
      <c r="BS129" s="18"/>
      <c r="BT129" s="18"/>
      <c r="BU129" s="18"/>
      <c r="BV129" s="18"/>
      <c r="BW129" s="18"/>
      <c r="BX129" s="18"/>
      <c r="BY129" s="18">
        <v>11.008599999999999</v>
      </c>
      <c r="BZ129" s="18"/>
      <c r="CA129" s="18"/>
      <c r="CB129" s="18"/>
      <c r="CC129" s="18">
        <v>8.2304200000000005</v>
      </c>
      <c r="CD129" s="18"/>
      <c r="CE129" s="18">
        <v>8.0133399999999995</v>
      </c>
      <c r="CF129" s="18"/>
      <c r="CG129" s="18"/>
      <c r="CH129" s="18"/>
      <c r="CI129" s="18"/>
      <c r="CJ129" s="19"/>
    </row>
    <row r="130" spans="5:88" x14ac:dyDescent="0.25">
      <c r="E130">
        <v>5.6420500000000002</v>
      </c>
      <c r="I130">
        <v>7.0642399999999999</v>
      </c>
      <c r="K130">
        <v>6.0830299999999999</v>
      </c>
      <c r="U130">
        <v>6.16059</v>
      </c>
      <c r="AE130" s="17"/>
      <c r="AF130" s="18" t="s">
        <v>135</v>
      </c>
      <c r="AG130" s="18" t="s">
        <v>359</v>
      </c>
      <c r="AH130" s="18" t="s">
        <v>389</v>
      </c>
      <c r="AI130" s="18" t="s">
        <v>297</v>
      </c>
      <c r="AJ130" s="18" t="s">
        <v>139</v>
      </c>
      <c r="AK130" s="18" t="s">
        <v>392</v>
      </c>
      <c r="AL130" s="18" t="s">
        <v>393</v>
      </c>
      <c r="AM130" s="18" t="s">
        <v>297</v>
      </c>
      <c r="AN130" s="18" t="s">
        <v>142</v>
      </c>
      <c r="AO130" s="18">
        <v>5.9</v>
      </c>
      <c r="AP130" s="18" t="s">
        <v>143</v>
      </c>
      <c r="AQ130" s="18">
        <v>5.0885199999999999</v>
      </c>
      <c r="AR130" s="19" t="s">
        <v>18</v>
      </c>
      <c r="AT130" s="17"/>
      <c r="AU130" s="18"/>
      <c r="AV130" s="18">
        <v>5.6420500000000002</v>
      </c>
      <c r="AW130" s="18"/>
      <c r="AX130" s="18"/>
      <c r="AY130" s="18"/>
      <c r="AZ130" s="18">
        <v>7.0642399999999999</v>
      </c>
      <c r="BA130" s="18"/>
      <c r="BB130" s="18">
        <v>6.0830299999999999</v>
      </c>
      <c r="BC130" s="18"/>
      <c r="BD130" s="18"/>
      <c r="BE130" s="18"/>
      <c r="BF130" s="18"/>
      <c r="BG130" s="18"/>
      <c r="BH130" s="18"/>
      <c r="BI130" s="18"/>
      <c r="BJ130" s="18"/>
      <c r="BK130" s="18"/>
      <c r="BL130" s="18">
        <v>6.16059</v>
      </c>
      <c r="BM130" s="18"/>
      <c r="BN130" s="18"/>
      <c r="BO130" s="18"/>
      <c r="BP130" s="18"/>
      <c r="BQ130" s="18"/>
      <c r="BR130" s="18"/>
      <c r="BS130" s="18"/>
      <c r="BT130" s="18"/>
      <c r="BU130" s="18"/>
      <c r="BV130" s="18"/>
      <c r="BW130" s="18"/>
      <c r="BX130" s="18"/>
      <c r="BY130" s="18">
        <v>11.033899999999999</v>
      </c>
      <c r="BZ130" s="18"/>
      <c r="CA130" s="18"/>
      <c r="CB130" s="18"/>
      <c r="CC130" s="18">
        <v>8.2866</v>
      </c>
      <c r="CD130" s="18"/>
      <c r="CE130" s="18">
        <v>8.0620799999999999</v>
      </c>
      <c r="CF130" s="18"/>
      <c r="CG130" s="18"/>
      <c r="CH130" s="18"/>
      <c r="CI130" s="18"/>
      <c r="CJ130" s="19"/>
    </row>
    <row r="131" spans="5:88" x14ac:dyDescent="0.25">
      <c r="E131">
        <v>5.6483699999999999</v>
      </c>
      <c r="I131">
        <v>7.1584399999999997</v>
      </c>
      <c r="K131">
        <v>6.0868500000000001</v>
      </c>
      <c r="U131">
        <v>6.29101</v>
      </c>
      <c r="AE131" s="17"/>
      <c r="AF131" s="18" t="s">
        <v>135</v>
      </c>
      <c r="AG131" s="18" t="s">
        <v>392</v>
      </c>
      <c r="AH131" s="18" t="s">
        <v>393</v>
      </c>
      <c r="AI131" s="18" t="s">
        <v>297</v>
      </c>
      <c r="AJ131" s="18" t="s">
        <v>139</v>
      </c>
      <c r="AK131" s="18" t="s">
        <v>394</v>
      </c>
      <c r="AL131" s="18" t="s">
        <v>395</v>
      </c>
      <c r="AM131" s="18" t="s">
        <v>297</v>
      </c>
      <c r="AN131" s="18" t="s">
        <v>142</v>
      </c>
      <c r="AO131" s="18">
        <v>5.4</v>
      </c>
      <c r="AP131" s="18" t="s">
        <v>143</v>
      </c>
      <c r="AQ131" s="18">
        <v>4.6558799999999998</v>
      </c>
      <c r="AR131" s="19" t="s">
        <v>18</v>
      </c>
      <c r="AT131" s="17"/>
      <c r="AU131" s="18"/>
      <c r="AV131" s="18">
        <v>5.6483699999999999</v>
      </c>
      <c r="AW131" s="18"/>
      <c r="AX131" s="18"/>
      <c r="AY131" s="18"/>
      <c r="AZ131" s="18">
        <v>7.1584399999999997</v>
      </c>
      <c r="BA131" s="18"/>
      <c r="BB131" s="18">
        <v>6.0868500000000001</v>
      </c>
      <c r="BC131" s="18"/>
      <c r="BD131" s="18"/>
      <c r="BE131" s="18"/>
      <c r="BF131" s="18"/>
      <c r="BG131" s="18"/>
      <c r="BH131" s="18"/>
      <c r="BI131" s="18"/>
      <c r="BJ131" s="18"/>
      <c r="BK131" s="18"/>
      <c r="BL131" s="18">
        <v>6.29101</v>
      </c>
      <c r="BM131" s="18"/>
      <c r="BN131" s="18"/>
      <c r="BO131" s="18"/>
      <c r="BP131" s="18"/>
      <c r="BQ131" s="18"/>
      <c r="BR131" s="18"/>
      <c r="BS131" s="18"/>
      <c r="BT131" s="18"/>
      <c r="BU131" s="18"/>
      <c r="BV131" s="18"/>
      <c r="BW131" s="18"/>
      <c r="BX131" s="18"/>
      <c r="BY131" s="18">
        <v>11.184200000000001</v>
      </c>
      <c r="BZ131" s="18"/>
      <c r="CA131" s="18"/>
      <c r="CB131" s="18"/>
      <c r="CC131" s="18">
        <v>8.2866</v>
      </c>
      <c r="CD131" s="18"/>
      <c r="CE131" s="18">
        <v>8.2304200000000005</v>
      </c>
      <c r="CF131" s="18"/>
      <c r="CG131" s="18"/>
      <c r="CH131" s="18"/>
      <c r="CI131" s="18"/>
      <c r="CJ131" s="19"/>
    </row>
    <row r="132" spans="5:88" x14ac:dyDescent="0.25">
      <c r="E132">
        <v>5.6515000000000004</v>
      </c>
      <c r="I132">
        <v>7.2736799999999997</v>
      </c>
      <c r="K132">
        <v>6.1171100000000003</v>
      </c>
      <c r="U132">
        <v>6.7085999999999997</v>
      </c>
      <c r="AE132" s="17"/>
      <c r="AF132" s="18" t="s">
        <v>135</v>
      </c>
      <c r="AG132" s="18" t="s">
        <v>394</v>
      </c>
      <c r="AH132" s="18" t="s">
        <v>395</v>
      </c>
      <c r="AI132" s="18" t="s">
        <v>297</v>
      </c>
      <c r="AJ132" s="18" t="s">
        <v>139</v>
      </c>
      <c r="AK132" s="18" t="s">
        <v>396</v>
      </c>
      <c r="AL132" s="18" t="s">
        <v>397</v>
      </c>
      <c r="AM132" s="18" t="s">
        <v>297</v>
      </c>
      <c r="AN132" s="18" t="s">
        <v>142</v>
      </c>
      <c r="AO132" s="18">
        <v>5.3</v>
      </c>
      <c r="AP132" s="18" t="s">
        <v>143</v>
      </c>
      <c r="AQ132" s="18">
        <v>4.5883900000000004</v>
      </c>
      <c r="AR132" s="19" t="s">
        <v>18</v>
      </c>
      <c r="AT132" s="17"/>
      <c r="AU132" s="18"/>
      <c r="AV132" s="18">
        <v>5.6515000000000004</v>
      </c>
      <c r="AW132" s="18"/>
      <c r="AX132" s="18"/>
      <c r="AY132" s="18"/>
      <c r="AZ132" s="18">
        <v>7.2736799999999997</v>
      </c>
      <c r="BA132" s="18"/>
      <c r="BB132" s="18">
        <v>6.1171100000000003</v>
      </c>
      <c r="BC132" s="18"/>
      <c r="BD132" s="18"/>
      <c r="BE132" s="18"/>
      <c r="BF132" s="18"/>
      <c r="BG132" s="18"/>
      <c r="BH132" s="18"/>
      <c r="BI132" s="18"/>
      <c r="BJ132" s="18"/>
      <c r="BK132" s="18"/>
      <c r="BL132" s="18">
        <v>6.7085999999999997</v>
      </c>
      <c r="BM132" s="18"/>
      <c r="BN132" s="18"/>
      <c r="BO132" s="18"/>
      <c r="BP132" s="18"/>
      <c r="BQ132" s="18"/>
      <c r="BR132" s="18"/>
      <c r="BS132" s="18"/>
      <c r="BT132" s="18"/>
      <c r="BU132" s="18"/>
      <c r="BV132" s="18"/>
      <c r="BW132" s="18"/>
      <c r="BX132" s="18"/>
      <c r="BY132" s="18">
        <v>11.200799999999999</v>
      </c>
      <c r="BZ132" s="18"/>
      <c r="CA132" s="18"/>
      <c r="CB132" s="18"/>
      <c r="CC132" s="18">
        <v>8.2866</v>
      </c>
      <c r="CD132" s="18"/>
      <c r="CE132" s="18">
        <v>8.2304200000000005</v>
      </c>
      <c r="CF132" s="18"/>
      <c r="CG132" s="18"/>
      <c r="CH132" s="18"/>
      <c r="CI132" s="18"/>
      <c r="CJ132" s="19"/>
    </row>
    <row r="133" spans="5:88" x14ac:dyDescent="0.25">
      <c r="E133">
        <v>5.6527799999999999</v>
      </c>
      <c r="I133">
        <v>7.4222099999999998</v>
      </c>
      <c r="K133">
        <v>6.1171100000000003</v>
      </c>
      <c r="U133">
        <v>7.8050899999999999</v>
      </c>
      <c r="AE133" s="17"/>
      <c r="AF133" s="18" t="s">
        <v>135</v>
      </c>
      <c r="AG133" s="18" t="s">
        <v>396</v>
      </c>
      <c r="AH133" s="18" t="s">
        <v>397</v>
      </c>
      <c r="AI133" s="18" t="s">
        <v>297</v>
      </c>
      <c r="AJ133" s="18" t="s">
        <v>139</v>
      </c>
      <c r="AK133" s="18" t="s">
        <v>398</v>
      </c>
      <c r="AL133" s="18" t="s">
        <v>399</v>
      </c>
      <c r="AM133" s="18" t="s">
        <v>297</v>
      </c>
      <c r="AN133" s="18" t="s">
        <v>142</v>
      </c>
      <c r="AO133" s="18">
        <v>5.6</v>
      </c>
      <c r="AP133" s="18" t="s">
        <v>143</v>
      </c>
      <c r="AQ133" s="18">
        <v>4.8280200000000004</v>
      </c>
      <c r="AR133" s="19" t="s">
        <v>18</v>
      </c>
      <c r="AT133" s="17"/>
      <c r="AU133" s="18"/>
      <c r="AV133" s="18">
        <v>5.6527799999999999</v>
      </c>
      <c r="AW133" s="18"/>
      <c r="AX133" s="18"/>
      <c r="AY133" s="18"/>
      <c r="AZ133" s="18">
        <v>7.4222099999999998</v>
      </c>
      <c r="BA133" s="18"/>
      <c r="BB133" s="18">
        <v>6.1171100000000003</v>
      </c>
      <c r="BC133" s="18"/>
      <c r="BD133" s="18"/>
      <c r="BE133" s="18"/>
      <c r="BF133" s="18"/>
      <c r="BG133" s="18"/>
      <c r="BH133" s="18"/>
      <c r="BI133" s="18"/>
      <c r="BJ133" s="18"/>
      <c r="BK133" s="18"/>
      <c r="BL133" s="18">
        <v>7.8050899999999999</v>
      </c>
      <c r="BM133" s="18"/>
      <c r="BN133" s="18"/>
      <c r="BO133" s="18"/>
      <c r="BP133" s="18"/>
      <c r="BQ133" s="18"/>
      <c r="BR133" s="18"/>
      <c r="BS133" s="18"/>
      <c r="BT133" s="18"/>
      <c r="BU133" s="18"/>
      <c r="BV133" s="18"/>
      <c r="BW133" s="18"/>
      <c r="BX133" s="18"/>
      <c r="BY133" s="18">
        <v>11.209099999999999</v>
      </c>
      <c r="BZ133" s="18"/>
      <c r="CA133" s="18"/>
      <c r="CB133" s="18"/>
      <c r="CC133" s="18">
        <v>8.5294100000000004</v>
      </c>
      <c r="CD133" s="18"/>
      <c r="CE133" s="18">
        <v>8.2304200000000005</v>
      </c>
      <c r="CF133" s="18"/>
      <c r="CG133" s="18"/>
      <c r="CH133" s="18"/>
      <c r="CI133" s="18"/>
      <c r="CJ133" s="19"/>
    </row>
    <row r="134" spans="5:88" x14ac:dyDescent="0.25">
      <c r="E134">
        <v>5.6562000000000001</v>
      </c>
      <c r="I134">
        <v>7.657</v>
      </c>
      <c r="K134">
        <v>6.14724</v>
      </c>
      <c r="U134">
        <v>9.6064500000000006</v>
      </c>
      <c r="AE134" s="17"/>
      <c r="AF134" s="18" t="s">
        <v>135</v>
      </c>
      <c r="AG134" s="18" t="s">
        <v>398</v>
      </c>
      <c r="AH134" s="18" t="s">
        <v>399</v>
      </c>
      <c r="AI134" s="18" t="s">
        <v>297</v>
      </c>
      <c r="AJ134" s="18" t="s">
        <v>139</v>
      </c>
      <c r="AK134" s="18" t="s">
        <v>400</v>
      </c>
      <c r="AL134" s="18" t="s">
        <v>401</v>
      </c>
      <c r="AM134" s="18" t="s">
        <v>297</v>
      </c>
      <c r="AN134" s="18" t="s">
        <v>142</v>
      </c>
      <c r="AO134" s="18">
        <v>5.0999999999999996</v>
      </c>
      <c r="AP134" s="18" t="s">
        <v>143</v>
      </c>
      <c r="AQ134" s="18">
        <v>4.3933200000000001</v>
      </c>
      <c r="AR134" s="19" t="s">
        <v>18</v>
      </c>
      <c r="AT134" s="17"/>
      <c r="AU134" s="18"/>
      <c r="AV134" s="18">
        <v>5.6562000000000001</v>
      </c>
      <c r="AW134" s="18"/>
      <c r="AX134" s="18"/>
      <c r="AY134" s="18"/>
      <c r="AZ134" s="18">
        <v>7.657</v>
      </c>
      <c r="BA134" s="18"/>
      <c r="BB134" s="18">
        <v>6.14724</v>
      </c>
      <c r="BC134" s="18"/>
      <c r="BD134" s="18"/>
      <c r="BE134" s="18"/>
      <c r="BF134" s="18"/>
      <c r="BG134" s="18"/>
      <c r="BH134" s="18"/>
      <c r="BI134" s="18"/>
      <c r="BJ134" s="18"/>
      <c r="BK134" s="18"/>
      <c r="BL134" s="18">
        <v>9.6064500000000006</v>
      </c>
      <c r="BM134" s="18"/>
      <c r="BN134" s="18"/>
      <c r="BO134" s="18"/>
      <c r="BP134" s="18"/>
      <c r="BQ134" s="18"/>
      <c r="BR134" s="18"/>
      <c r="BS134" s="18"/>
      <c r="BT134" s="18"/>
      <c r="BU134" s="18"/>
      <c r="BV134" s="18"/>
      <c r="BW134" s="18"/>
      <c r="BX134" s="18"/>
      <c r="BY134" s="18">
        <v>11.209099999999999</v>
      </c>
      <c r="BZ134" s="18"/>
      <c r="CA134" s="18"/>
      <c r="CB134" s="18"/>
      <c r="CC134" s="18">
        <v>8.5294100000000004</v>
      </c>
      <c r="CD134" s="18"/>
      <c r="CE134" s="18">
        <v>8.2304200000000005</v>
      </c>
      <c r="CF134" s="18"/>
      <c r="CG134" s="18"/>
      <c r="CH134" s="18"/>
      <c r="CI134" s="18"/>
      <c r="CJ134" s="19"/>
    </row>
    <row r="135" spans="5:88" x14ac:dyDescent="0.25">
      <c r="E135">
        <v>5.6609100000000003</v>
      </c>
      <c r="I135">
        <v>7.8044799999999999</v>
      </c>
      <c r="K135">
        <v>6.1547499999999999</v>
      </c>
      <c r="U135">
        <v>6.4043000000000001</v>
      </c>
      <c r="AE135" s="17"/>
      <c r="AF135" s="18" t="s">
        <v>135</v>
      </c>
      <c r="AG135" s="18" t="s">
        <v>400</v>
      </c>
      <c r="AH135" s="18" t="s">
        <v>401</v>
      </c>
      <c r="AI135" s="18" t="s">
        <v>297</v>
      </c>
      <c r="AJ135" s="18" t="s">
        <v>139</v>
      </c>
      <c r="AK135" s="18" t="s">
        <v>402</v>
      </c>
      <c r="AL135" s="18" t="s">
        <v>403</v>
      </c>
      <c r="AM135" s="18" t="s">
        <v>297</v>
      </c>
      <c r="AN135" s="18" t="s">
        <v>142</v>
      </c>
      <c r="AO135" s="18">
        <v>5</v>
      </c>
      <c r="AP135" s="18" t="s">
        <v>143</v>
      </c>
      <c r="AQ135" s="18">
        <v>4.2664200000000001</v>
      </c>
      <c r="AR135" s="19" t="s">
        <v>18</v>
      </c>
      <c r="AT135" s="17"/>
      <c r="AU135" s="18"/>
      <c r="AV135" s="18">
        <v>5.6609100000000003</v>
      </c>
      <c r="AW135" s="18"/>
      <c r="AX135" s="18"/>
      <c r="AY135" s="18"/>
      <c r="AZ135" s="18">
        <v>7.8044799999999999</v>
      </c>
      <c r="BA135" s="18"/>
      <c r="BB135" s="18">
        <v>6.1547499999999999</v>
      </c>
      <c r="BC135" s="18"/>
      <c r="BD135" s="18"/>
      <c r="BE135" s="18"/>
      <c r="BF135" s="18"/>
      <c r="BG135" s="18"/>
      <c r="BH135" s="18"/>
      <c r="BI135" s="18"/>
      <c r="BJ135" s="18"/>
      <c r="BK135" s="18"/>
      <c r="BL135" s="18">
        <v>6.4043000000000001</v>
      </c>
      <c r="BM135" s="18"/>
      <c r="BN135" s="18"/>
      <c r="BO135" s="18"/>
      <c r="BP135" s="18"/>
      <c r="BQ135" s="18"/>
      <c r="BR135" s="18"/>
      <c r="BS135" s="18"/>
      <c r="BT135" s="18"/>
      <c r="BU135" s="18"/>
      <c r="BV135" s="18"/>
      <c r="BW135" s="18"/>
      <c r="BX135" s="18"/>
      <c r="BY135" s="18">
        <v>11.495200000000001</v>
      </c>
      <c r="BZ135" s="18"/>
      <c r="CA135" s="18"/>
      <c r="CB135" s="18"/>
      <c r="CC135" s="18">
        <v>8.5511400000000002</v>
      </c>
      <c r="CD135" s="18"/>
      <c r="CE135" s="18">
        <v>8.3201300000000007</v>
      </c>
      <c r="CF135" s="18"/>
      <c r="CG135" s="18"/>
      <c r="CH135" s="18"/>
      <c r="CI135" s="18"/>
      <c r="CJ135" s="19"/>
    </row>
    <row r="136" spans="5:88" x14ac:dyDescent="0.25">
      <c r="E136">
        <v>5.6712699999999998</v>
      </c>
      <c r="K136">
        <v>6.1585299999999998</v>
      </c>
      <c r="U136">
        <v>7.0129200000000003</v>
      </c>
      <c r="AE136" s="17"/>
      <c r="AF136" s="18" t="s">
        <v>135</v>
      </c>
      <c r="AG136" s="18" t="s">
        <v>402</v>
      </c>
      <c r="AH136" s="18" t="s">
        <v>403</v>
      </c>
      <c r="AI136" s="18" t="s">
        <v>297</v>
      </c>
      <c r="AJ136" s="18" t="s">
        <v>139</v>
      </c>
      <c r="AK136" s="18" t="s">
        <v>404</v>
      </c>
      <c r="AL136" s="18" t="s">
        <v>405</v>
      </c>
      <c r="AM136" s="18" t="s">
        <v>297</v>
      </c>
      <c r="AN136" s="18" t="s">
        <v>142</v>
      </c>
      <c r="AO136" s="18">
        <v>5.2</v>
      </c>
      <c r="AP136" s="18" t="s">
        <v>143</v>
      </c>
      <c r="AQ136" s="18">
        <v>4.51004</v>
      </c>
      <c r="AR136" s="19" t="s">
        <v>18</v>
      </c>
      <c r="AT136" s="17"/>
      <c r="AU136" s="18"/>
      <c r="AV136" s="18">
        <v>5.6712699999999998</v>
      </c>
      <c r="AW136" s="18"/>
      <c r="AX136" s="18"/>
      <c r="AY136" s="18"/>
      <c r="AZ136" s="18"/>
      <c r="BA136" s="18"/>
      <c r="BB136" s="18">
        <v>6.1585299999999998</v>
      </c>
      <c r="BC136" s="18"/>
      <c r="BD136" s="18"/>
      <c r="BE136" s="18"/>
      <c r="BF136" s="18"/>
      <c r="BG136" s="18"/>
      <c r="BH136" s="18"/>
      <c r="BI136" s="18"/>
      <c r="BJ136" s="18"/>
      <c r="BK136" s="18"/>
      <c r="BL136" s="18">
        <v>7.0129200000000003</v>
      </c>
      <c r="BM136" s="18"/>
      <c r="BN136" s="18"/>
      <c r="BO136" s="18"/>
      <c r="BP136" s="18"/>
      <c r="BQ136" s="18"/>
      <c r="BR136" s="18"/>
      <c r="BS136" s="18"/>
      <c r="BT136" s="18"/>
      <c r="BU136" s="18"/>
      <c r="BV136" s="18"/>
      <c r="BW136" s="18"/>
      <c r="BX136" s="18"/>
      <c r="BY136" s="18">
        <v>11.718999999999999</v>
      </c>
      <c r="BZ136" s="18"/>
      <c r="CA136" s="18"/>
      <c r="CB136" s="18"/>
      <c r="CC136" s="18">
        <v>8.5511400000000002</v>
      </c>
      <c r="CD136" s="18"/>
      <c r="CE136" s="18">
        <v>8.4967100000000002</v>
      </c>
      <c r="CF136" s="18"/>
      <c r="CG136" s="18"/>
      <c r="CH136" s="18"/>
      <c r="CI136" s="18"/>
      <c r="CJ136" s="19"/>
    </row>
    <row r="137" spans="5:88" x14ac:dyDescent="0.25">
      <c r="E137">
        <v>5.6921299999999997</v>
      </c>
      <c r="K137">
        <v>6.15944</v>
      </c>
      <c r="U137">
        <v>7.3362600000000002</v>
      </c>
      <c r="AE137" s="17"/>
      <c r="AF137" s="18" t="s">
        <v>135</v>
      </c>
      <c r="AG137" s="18" t="s">
        <v>406</v>
      </c>
      <c r="AH137" s="18" t="s">
        <v>407</v>
      </c>
      <c r="AI137" s="18" t="s">
        <v>297</v>
      </c>
      <c r="AJ137" s="18" t="s">
        <v>139</v>
      </c>
      <c r="AK137" s="18" t="s">
        <v>408</v>
      </c>
      <c r="AL137" s="18" t="s">
        <v>409</v>
      </c>
      <c r="AM137" s="18" t="s">
        <v>297</v>
      </c>
      <c r="AN137" s="18" t="s">
        <v>142</v>
      </c>
      <c r="AO137" s="18">
        <v>5.3</v>
      </c>
      <c r="AP137" s="18" t="s">
        <v>143</v>
      </c>
      <c r="AQ137" s="18">
        <v>4.5493499999999996</v>
      </c>
      <c r="AR137" s="19" t="s">
        <v>18</v>
      </c>
      <c r="AT137" s="17"/>
      <c r="AU137" s="18"/>
      <c r="AV137" s="18">
        <v>5.6921299999999997</v>
      </c>
      <c r="AW137" s="18"/>
      <c r="AX137" s="18"/>
      <c r="AY137" s="18"/>
      <c r="AZ137" s="18"/>
      <c r="BA137" s="18"/>
      <c r="BB137" s="18">
        <v>6.15944</v>
      </c>
      <c r="BC137" s="18"/>
      <c r="BD137" s="18"/>
      <c r="BE137" s="18"/>
      <c r="BF137" s="18"/>
      <c r="BG137" s="18"/>
      <c r="BH137" s="18"/>
      <c r="BI137" s="18"/>
      <c r="BJ137" s="18"/>
      <c r="BK137" s="18"/>
      <c r="BL137" s="18">
        <v>7.3362600000000002</v>
      </c>
      <c r="BM137" s="18"/>
      <c r="BN137" s="18"/>
      <c r="BO137" s="18"/>
      <c r="BP137" s="18"/>
      <c r="BQ137" s="18"/>
      <c r="BR137" s="18"/>
      <c r="BS137" s="18"/>
      <c r="BT137" s="18"/>
      <c r="BU137" s="18"/>
      <c r="BV137" s="18"/>
      <c r="BW137" s="18"/>
      <c r="BX137" s="18"/>
      <c r="BY137" s="18">
        <v>13.4862</v>
      </c>
      <c r="BZ137" s="18"/>
      <c r="CA137" s="18"/>
      <c r="CB137" s="18"/>
      <c r="CC137" s="18">
        <v>8.5511400000000002</v>
      </c>
      <c r="CD137" s="18"/>
      <c r="CE137" s="18">
        <v>8.6159999999999997</v>
      </c>
      <c r="CF137" s="18"/>
      <c r="CG137" s="18"/>
      <c r="CH137" s="18"/>
      <c r="CI137" s="18"/>
      <c r="CJ137" s="19"/>
    </row>
    <row r="138" spans="5:88" x14ac:dyDescent="0.25">
      <c r="E138">
        <v>5.71854</v>
      </c>
      <c r="K138">
        <v>6.1884399999999999</v>
      </c>
      <c r="U138">
        <v>7.53592</v>
      </c>
      <c r="AE138" s="17"/>
      <c r="AF138" s="18" t="s">
        <v>135</v>
      </c>
      <c r="AG138" s="18" t="s">
        <v>408</v>
      </c>
      <c r="AH138" s="18" t="s">
        <v>409</v>
      </c>
      <c r="AI138" s="18" t="s">
        <v>297</v>
      </c>
      <c r="AJ138" s="18" t="s">
        <v>139</v>
      </c>
      <c r="AK138" s="18" t="s">
        <v>351</v>
      </c>
      <c r="AL138" s="18" t="s">
        <v>410</v>
      </c>
      <c r="AM138" s="18" t="s">
        <v>297</v>
      </c>
      <c r="AN138" s="18" t="s">
        <v>142</v>
      </c>
      <c r="AO138" s="18">
        <v>5.8</v>
      </c>
      <c r="AP138" s="18" t="s">
        <v>143</v>
      </c>
      <c r="AQ138" s="18">
        <v>5.0328799999999996</v>
      </c>
      <c r="AR138" s="19" t="s">
        <v>18</v>
      </c>
      <c r="AT138" s="17"/>
      <c r="AU138" s="18"/>
      <c r="AV138" s="18">
        <v>5.71854</v>
      </c>
      <c r="AW138" s="18"/>
      <c r="AX138" s="18"/>
      <c r="AY138" s="18"/>
      <c r="AZ138" s="18"/>
      <c r="BA138" s="18"/>
      <c r="BB138" s="18">
        <v>6.1884399999999999</v>
      </c>
      <c r="BC138" s="18"/>
      <c r="BD138" s="18"/>
      <c r="BE138" s="18"/>
      <c r="BF138" s="18"/>
      <c r="BG138" s="18"/>
      <c r="BH138" s="18"/>
      <c r="BI138" s="18"/>
      <c r="BJ138" s="18"/>
      <c r="BK138" s="18"/>
      <c r="BL138" s="18">
        <v>7.53592</v>
      </c>
      <c r="BM138" s="18"/>
      <c r="BN138" s="18"/>
      <c r="BO138" s="18"/>
      <c r="BP138" s="18"/>
      <c r="BQ138" s="18"/>
      <c r="BR138" s="18"/>
      <c r="BS138" s="18"/>
      <c r="BT138" s="18"/>
      <c r="BU138" s="18"/>
      <c r="BV138" s="18"/>
      <c r="BW138" s="18"/>
      <c r="BX138" s="18"/>
      <c r="BY138" s="18">
        <v>13.6843</v>
      </c>
      <c r="BZ138" s="18"/>
      <c r="CA138" s="18"/>
      <c r="CB138" s="18"/>
      <c r="CC138" s="18">
        <v>8.5836299999999994</v>
      </c>
      <c r="CD138" s="18"/>
      <c r="CE138" s="18">
        <v>8.6159999999999997</v>
      </c>
      <c r="CF138" s="18"/>
      <c r="CG138" s="18"/>
      <c r="CH138" s="18"/>
      <c r="CI138" s="18"/>
      <c r="CJ138" s="19"/>
    </row>
    <row r="139" spans="5:88" x14ac:dyDescent="0.25">
      <c r="E139">
        <v>5.7247000000000003</v>
      </c>
      <c r="K139">
        <v>6.2330699999999997</v>
      </c>
      <c r="U139">
        <v>7.7663599999999997</v>
      </c>
      <c r="AE139" s="17"/>
      <c r="AF139" s="18" t="s">
        <v>135</v>
      </c>
      <c r="AG139" s="18" t="s">
        <v>351</v>
      </c>
      <c r="AH139" s="18" t="s">
        <v>410</v>
      </c>
      <c r="AI139" s="18" t="s">
        <v>297</v>
      </c>
      <c r="AJ139" s="18" t="s">
        <v>139</v>
      </c>
      <c r="AK139" s="18" t="s">
        <v>411</v>
      </c>
      <c r="AL139" s="18" t="s">
        <v>412</v>
      </c>
      <c r="AM139" s="18" t="s">
        <v>297</v>
      </c>
      <c r="AN139" s="18" t="s">
        <v>142</v>
      </c>
      <c r="AO139" s="18">
        <v>4.5</v>
      </c>
      <c r="AP139" s="18" t="s">
        <v>143</v>
      </c>
      <c r="AQ139" s="18">
        <v>3.87235</v>
      </c>
      <c r="AR139" s="19" t="s">
        <v>18</v>
      </c>
      <c r="AT139" s="17"/>
      <c r="AU139" s="18"/>
      <c r="AV139" s="18">
        <v>5.7247000000000003</v>
      </c>
      <c r="AW139" s="18"/>
      <c r="AX139" s="18"/>
      <c r="AY139" s="18"/>
      <c r="AZ139" s="18"/>
      <c r="BA139" s="18"/>
      <c r="BB139" s="18">
        <v>6.2330699999999997</v>
      </c>
      <c r="BC139" s="18"/>
      <c r="BD139" s="18"/>
      <c r="BE139" s="18"/>
      <c r="BF139" s="18"/>
      <c r="BG139" s="18"/>
      <c r="BH139" s="18"/>
      <c r="BI139" s="18"/>
      <c r="BJ139" s="18"/>
      <c r="BK139" s="18"/>
      <c r="BL139" s="18">
        <v>7.7663599999999997</v>
      </c>
      <c r="BM139" s="18"/>
      <c r="BN139" s="18"/>
      <c r="BO139" s="18"/>
      <c r="BP139" s="18"/>
      <c r="BQ139" s="18"/>
      <c r="BR139" s="18"/>
      <c r="BS139" s="18"/>
      <c r="BT139" s="18"/>
      <c r="BU139" s="18"/>
      <c r="BV139" s="18"/>
      <c r="BW139" s="18"/>
      <c r="BX139" s="18"/>
      <c r="BY139" s="18">
        <v>13.792299999999999</v>
      </c>
      <c r="BZ139" s="18"/>
      <c r="CA139" s="18"/>
      <c r="CB139" s="18"/>
      <c r="CC139" s="18">
        <v>8.5836299999999994</v>
      </c>
      <c r="CD139" s="18"/>
      <c r="CE139" s="18">
        <v>8.6351300000000002</v>
      </c>
      <c r="CF139" s="18"/>
      <c r="CG139" s="18"/>
      <c r="CH139" s="18"/>
      <c r="CI139" s="18"/>
      <c r="CJ139" s="19"/>
    </row>
    <row r="140" spans="5:88" x14ac:dyDescent="0.25">
      <c r="E140">
        <v>5.7263000000000002</v>
      </c>
      <c r="K140">
        <v>6.2478699999999998</v>
      </c>
      <c r="U140">
        <v>7.5236000000000001</v>
      </c>
      <c r="AE140" s="17"/>
      <c r="AF140" s="18" t="s">
        <v>135</v>
      </c>
      <c r="AG140" s="18" t="s">
        <v>411</v>
      </c>
      <c r="AH140" s="18" t="s">
        <v>412</v>
      </c>
      <c r="AI140" s="18" t="s">
        <v>297</v>
      </c>
      <c r="AJ140" s="18" t="s">
        <v>139</v>
      </c>
      <c r="AK140" s="18" t="s">
        <v>413</v>
      </c>
      <c r="AL140" s="18" t="s">
        <v>414</v>
      </c>
      <c r="AM140" s="18" t="s">
        <v>297</v>
      </c>
      <c r="AN140" s="18" t="s">
        <v>142</v>
      </c>
      <c r="AO140" s="18">
        <v>5.7</v>
      </c>
      <c r="AP140" s="18" t="s">
        <v>143</v>
      </c>
      <c r="AQ140" s="18">
        <v>4.8800699999999999</v>
      </c>
      <c r="AR140" s="19" t="s">
        <v>18</v>
      </c>
      <c r="AT140" s="17"/>
      <c r="AU140" s="18"/>
      <c r="AV140" s="18">
        <v>5.7263000000000002</v>
      </c>
      <c r="AW140" s="18"/>
      <c r="AX140" s="18"/>
      <c r="AY140" s="18"/>
      <c r="AZ140" s="18"/>
      <c r="BA140" s="18"/>
      <c r="BB140" s="18">
        <v>6.2478699999999998</v>
      </c>
      <c r="BC140" s="18"/>
      <c r="BD140" s="18"/>
      <c r="BE140" s="18"/>
      <c r="BF140" s="18"/>
      <c r="BG140" s="18"/>
      <c r="BH140" s="18"/>
      <c r="BI140" s="18"/>
      <c r="BJ140" s="18"/>
      <c r="BK140" s="18"/>
      <c r="BL140" s="18">
        <v>7.5236000000000001</v>
      </c>
      <c r="BM140" s="18"/>
      <c r="BN140" s="18"/>
      <c r="BO140" s="18"/>
      <c r="BP140" s="18"/>
      <c r="BQ140" s="18"/>
      <c r="BR140" s="18"/>
      <c r="BS140" s="18"/>
      <c r="BT140" s="18"/>
      <c r="BU140" s="18"/>
      <c r="BV140" s="18"/>
      <c r="BW140" s="18"/>
      <c r="BX140" s="18"/>
      <c r="BY140" s="18">
        <v>13.846</v>
      </c>
      <c r="BZ140" s="18"/>
      <c r="CA140" s="18"/>
      <c r="CB140" s="18"/>
      <c r="CC140" s="18">
        <v>8.6589700000000001</v>
      </c>
      <c r="CD140" s="18"/>
      <c r="CE140" s="18">
        <v>8.8392800000000005</v>
      </c>
      <c r="CF140" s="18"/>
      <c r="CG140" s="18"/>
      <c r="CH140" s="18"/>
      <c r="CI140" s="18"/>
      <c r="CJ140" s="19"/>
    </row>
    <row r="141" spans="5:88" x14ac:dyDescent="0.25">
      <c r="E141">
        <v>5.7263000000000002</v>
      </c>
      <c r="K141">
        <v>6.2478800000000003</v>
      </c>
      <c r="U141">
        <v>8.7123899999999992</v>
      </c>
      <c r="AE141" s="17"/>
      <c r="AF141" s="18" t="s">
        <v>135</v>
      </c>
      <c r="AG141" s="18" t="s">
        <v>413</v>
      </c>
      <c r="AH141" s="18" t="s">
        <v>414</v>
      </c>
      <c r="AI141" s="18" t="s">
        <v>297</v>
      </c>
      <c r="AJ141" s="18" t="s">
        <v>139</v>
      </c>
      <c r="AK141" s="18" t="s">
        <v>415</v>
      </c>
      <c r="AL141" s="18" t="s">
        <v>416</v>
      </c>
      <c r="AM141" s="18" t="s">
        <v>297</v>
      </c>
      <c r="AN141" s="18" t="s">
        <v>142</v>
      </c>
      <c r="AO141" s="18">
        <v>5.3</v>
      </c>
      <c r="AP141" s="18" t="s">
        <v>143</v>
      </c>
      <c r="AQ141" s="18">
        <v>4.5493499999999996</v>
      </c>
      <c r="AR141" s="19" t="s">
        <v>18</v>
      </c>
      <c r="AT141" s="17"/>
      <c r="AU141" s="18"/>
      <c r="AV141" s="18">
        <v>5.7263000000000002</v>
      </c>
      <c r="AW141" s="18"/>
      <c r="AX141" s="18"/>
      <c r="AY141" s="18"/>
      <c r="AZ141" s="18"/>
      <c r="BA141" s="18"/>
      <c r="BB141" s="18">
        <v>6.2478800000000003</v>
      </c>
      <c r="BC141" s="18"/>
      <c r="BD141" s="18"/>
      <c r="BE141" s="18"/>
      <c r="BF141" s="18"/>
      <c r="BG141" s="18"/>
      <c r="BH141" s="18"/>
      <c r="BI141" s="18"/>
      <c r="BJ141" s="18"/>
      <c r="BK141" s="18"/>
      <c r="BL141" s="18">
        <v>8.7123899999999992</v>
      </c>
      <c r="BM141" s="18"/>
      <c r="BN141" s="18"/>
      <c r="BO141" s="18"/>
      <c r="BP141" s="18"/>
      <c r="BQ141" s="18"/>
      <c r="BR141" s="18"/>
      <c r="BS141" s="18"/>
      <c r="BT141" s="18"/>
      <c r="BU141" s="18"/>
      <c r="BV141" s="18"/>
      <c r="BW141" s="18"/>
      <c r="BX141" s="18"/>
      <c r="BY141" s="18">
        <v>14.3399</v>
      </c>
      <c r="BZ141" s="18"/>
      <c r="CA141" s="18"/>
      <c r="CB141" s="18"/>
      <c r="CC141" s="18">
        <v>8.6696799999999996</v>
      </c>
      <c r="CD141" s="18"/>
      <c r="CE141" s="18">
        <v>8.8707200000000004</v>
      </c>
      <c r="CF141" s="18"/>
      <c r="CG141" s="18"/>
      <c r="CH141" s="18"/>
      <c r="CI141" s="18"/>
      <c r="CJ141" s="19"/>
    </row>
    <row r="142" spans="5:88" x14ac:dyDescent="0.25">
      <c r="E142">
        <v>5.7308899999999996</v>
      </c>
      <c r="K142">
        <v>6.2478899999999999</v>
      </c>
      <c r="U142">
        <v>11.3734</v>
      </c>
      <c r="AE142" s="17"/>
      <c r="AF142" s="18" t="s">
        <v>135</v>
      </c>
      <c r="AG142" s="18" t="s">
        <v>415</v>
      </c>
      <c r="AH142" s="18" t="s">
        <v>416</v>
      </c>
      <c r="AI142" s="18" t="s">
        <v>297</v>
      </c>
      <c r="AJ142" s="18" t="s">
        <v>139</v>
      </c>
      <c r="AK142" s="18" t="s">
        <v>417</v>
      </c>
      <c r="AL142" s="18" t="s">
        <v>378</v>
      </c>
      <c r="AM142" s="18" t="s">
        <v>297</v>
      </c>
      <c r="AN142" s="18" t="s">
        <v>142</v>
      </c>
      <c r="AO142" s="18">
        <v>6.2</v>
      </c>
      <c r="AP142" s="18" t="s">
        <v>143</v>
      </c>
      <c r="AQ142" s="18">
        <v>5.3529900000000001</v>
      </c>
      <c r="AR142" s="19" t="s">
        <v>18</v>
      </c>
      <c r="AT142" s="17"/>
      <c r="AU142" s="18"/>
      <c r="AV142" s="18">
        <v>5.7308899999999996</v>
      </c>
      <c r="AW142" s="18"/>
      <c r="AX142" s="18"/>
      <c r="AY142" s="18"/>
      <c r="AZ142" s="18"/>
      <c r="BA142" s="18"/>
      <c r="BB142" s="18">
        <v>6.2478899999999999</v>
      </c>
      <c r="BC142" s="18"/>
      <c r="BD142" s="18"/>
      <c r="BE142" s="18"/>
      <c r="BF142" s="18"/>
      <c r="BG142" s="18"/>
      <c r="BH142" s="18"/>
      <c r="BI142" s="18"/>
      <c r="BJ142" s="18"/>
      <c r="BK142" s="18"/>
      <c r="BL142" s="18">
        <v>11.3734</v>
      </c>
      <c r="BM142" s="18"/>
      <c r="BN142" s="18"/>
      <c r="BO142" s="18"/>
      <c r="BP142" s="18"/>
      <c r="BQ142" s="18"/>
      <c r="BR142" s="18"/>
      <c r="BS142" s="18"/>
      <c r="BT142" s="18"/>
      <c r="BU142" s="18"/>
      <c r="BV142" s="18"/>
      <c r="BW142" s="18"/>
      <c r="BX142" s="18"/>
      <c r="BY142" s="18"/>
      <c r="BZ142" s="18"/>
      <c r="CA142" s="18"/>
      <c r="CB142" s="18"/>
      <c r="CC142" s="18">
        <v>8.7123899999999992</v>
      </c>
      <c r="CD142" s="18"/>
      <c r="CE142" s="18">
        <v>8.8811699999999991</v>
      </c>
      <c r="CF142" s="18"/>
      <c r="CG142" s="18"/>
      <c r="CH142" s="18"/>
      <c r="CI142" s="18"/>
      <c r="CJ142" s="19"/>
    </row>
    <row r="143" spans="5:88" x14ac:dyDescent="0.25">
      <c r="E143">
        <v>5.7386400000000002</v>
      </c>
      <c r="K143">
        <v>6.2572900000000002</v>
      </c>
      <c r="U143">
        <v>7.5236000000000001</v>
      </c>
      <c r="AE143" s="17"/>
      <c r="AF143" s="18" t="s">
        <v>135</v>
      </c>
      <c r="AG143" s="18" t="s">
        <v>418</v>
      </c>
      <c r="AH143" s="18" t="s">
        <v>419</v>
      </c>
      <c r="AI143" s="18" t="s">
        <v>297</v>
      </c>
      <c r="AJ143" s="18" t="s">
        <v>139</v>
      </c>
      <c r="AK143" s="18" t="s">
        <v>420</v>
      </c>
      <c r="AL143" s="18" t="s">
        <v>421</v>
      </c>
      <c r="AM143" s="18" t="s">
        <v>297</v>
      </c>
      <c r="AN143" s="18" t="s">
        <v>142</v>
      </c>
      <c r="AO143" s="18">
        <v>4.7</v>
      </c>
      <c r="AP143" s="18" t="s">
        <v>143</v>
      </c>
      <c r="AQ143" s="18">
        <v>4.0228599999999997</v>
      </c>
      <c r="AR143" s="19" t="s">
        <v>18</v>
      </c>
      <c r="AT143" s="17"/>
      <c r="AU143" s="18"/>
      <c r="AV143" s="18">
        <v>5.7386400000000002</v>
      </c>
      <c r="AW143" s="18"/>
      <c r="AX143" s="18"/>
      <c r="AY143" s="18"/>
      <c r="AZ143" s="18"/>
      <c r="BA143" s="18"/>
      <c r="BB143" s="18">
        <v>6.2572900000000002</v>
      </c>
      <c r="BC143" s="18"/>
      <c r="BD143" s="18"/>
      <c r="BE143" s="18"/>
      <c r="BF143" s="18"/>
      <c r="BG143" s="18"/>
      <c r="BH143" s="18"/>
      <c r="BI143" s="18"/>
      <c r="BJ143" s="18"/>
      <c r="BK143" s="18"/>
      <c r="BL143" s="18">
        <v>7.5236000000000001</v>
      </c>
      <c r="BM143" s="18"/>
      <c r="BN143" s="18"/>
      <c r="BO143" s="18"/>
      <c r="BP143" s="18"/>
      <c r="BQ143" s="18"/>
      <c r="BR143" s="18"/>
      <c r="BS143" s="18"/>
      <c r="BT143" s="18"/>
      <c r="BU143" s="18"/>
      <c r="BV143" s="18"/>
      <c r="BW143" s="18"/>
      <c r="BX143" s="18"/>
      <c r="BY143" s="18"/>
      <c r="BZ143" s="18"/>
      <c r="CA143" s="18"/>
      <c r="CB143" s="18"/>
      <c r="CC143" s="18">
        <v>8.7230399999999992</v>
      </c>
      <c r="CD143" s="18"/>
      <c r="CE143" s="18">
        <v>8.9953699999999994</v>
      </c>
      <c r="CF143" s="18"/>
      <c r="CG143" s="18"/>
      <c r="CH143" s="18"/>
      <c r="CI143" s="18"/>
      <c r="CJ143" s="19"/>
    </row>
    <row r="144" spans="5:88" x14ac:dyDescent="0.25">
      <c r="E144">
        <v>5.7432600000000003</v>
      </c>
      <c r="K144">
        <v>6.2663200000000003</v>
      </c>
      <c r="U144">
        <v>6.9464399999999999</v>
      </c>
      <c r="AE144" s="17"/>
      <c r="AF144" s="18" t="s">
        <v>135</v>
      </c>
      <c r="AG144" s="18" t="s">
        <v>420</v>
      </c>
      <c r="AH144" s="18" t="s">
        <v>421</v>
      </c>
      <c r="AI144" s="18" t="s">
        <v>297</v>
      </c>
      <c r="AJ144" s="18" t="s">
        <v>139</v>
      </c>
      <c r="AK144" s="18" t="s">
        <v>422</v>
      </c>
      <c r="AL144" s="18" t="s">
        <v>423</v>
      </c>
      <c r="AM144" s="18" t="s">
        <v>297</v>
      </c>
      <c r="AN144" s="18" t="s">
        <v>142</v>
      </c>
      <c r="AO144" s="18">
        <v>5.2</v>
      </c>
      <c r="AP144" s="18" t="s">
        <v>143</v>
      </c>
      <c r="AQ144" s="18">
        <v>4.5231899999999996</v>
      </c>
      <c r="AR144" s="19" t="s">
        <v>18</v>
      </c>
      <c r="AT144" s="17"/>
      <c r="AU144" s="18"/>
      <c r="AV144" s="18">
        <v>5.7432600000000003</v>
      </c>
      <c r="AW144" s="18"/>
      <c r="AX144" s="18"/>
      <c r="AY144" s="18"/>
      <c r="AZ144" s="18"/>
      <c r="BA144" s="18"/>
      <c r="BB144" s="18">
        <v>6.2663200000000003</v>
      </c>
      <c r="BC144" s="18"/>
      <c r="BD144" s="18"/>
      <c r="BE144" s="18"/>
      <c r="BF144" s="18"/>
      <c r="BG144" s="18"/>
      <c r="BH144" s="18"/>
      <c r="BI144" s="18"/>
      <c r="BJ144" s="18"/>
      <c r="BK144" s="18"/>
      <c r="BL144" s="18">
        <v>6.9464399999999999</v>
      </c>
      <c r="BM144" s="18"/>
      <c r="BN144" s="18"/>
      <c r="BO144" s="18"/>
      <c r="BP144" s="18"/>
      <c r="BQ144" s="18"/>
      <c r="BR144" s="18"/>
      <c r="BS144" s="18"/>
      <c r="BT144" s="18"/>
      <c r="BU144" s="18"/>
      <c r="BV144" s="18"/>
      <c r="BW144" s="18"/>
      <c r="BX144" s="18"/>
      <c r="BY144" s="18"/>
      <c r="BZ144" s="18"/>
      <c r="CA144" s="18"/>
      <c r="CB144" s="18"/>
      <c r="CC144" s="18">
        <v>8.7230399999999992</v>
      </c>
      <c r="CD144" s="18"/>
      <c r="CE144" s="18">
        <v>8.9953699999999994</v>
      </c>
      <c r="CF144" s="18"/>
      <c r="CG144" s="18"/>
      <c r="CH144" s="18"/>
      <c r="CI144" s="18"/>
      <c r="CJ144" s="19"/>
    </row>
    <row r="145" spans="5:88" x14ac:dyDescent="0.25">
      <c r="E145">
        <v>5.7479100000000001</v>
      </c>
      <c r="K145">
        <v>6.2663500000000001</v>
      </c>
      <c r="U145">
        <v>8.1738599999999995</v>
      </c>
      <c r="AE145" s="17"/>
      <c r="AF145" s="18" t="s">
        <v>135</v>
      </c>
      <c r="AG145" s="18" t="s">
        <v>422</v>
      </c>
      <c r="AH145" s="18" t="s">
        <v>423</v>
      </c>
      <c r="AI145" s="18" t="s">
        <v>297</v>
      </c>
      <c r="AJ145" s="18" t="s">
        <v>139</v>
      </c>
      <c r="AK145" s="18" t="s">
        <v>424</v>
      </c>
      <c r="AL145" s="18" t="s">
        <v>425</v>
      </c>
      <c r="AM145" s="18" t="s">
        <v>297</v>
      </c>
      <c r="AN145" s="18" t="s">
        <v>142</v>
      </c>
      <c r="AO145" s="18">
        <v>4.7</v>
      </c>
      <c r="AP145" s="18" t="s">
        <v>143</v>
      </c>
      <c r="AQ145" s="18">
        <v>4.0668600000000001</v>
      </c>
      <c r="AR145" s="19" t="s">
        <v>18</v>
      </c>
      <c r="AT145" s="17"/>
      <c r="AU145" s="18"/>
      <c r="AV145" s="18">
        <v>5.7479100000000001</v>
      </c>
      <c r="AW145" s="18"/>
      <c r="AX145" s="18"/>
      <c r="AY145" s="18"/>
      <c r="AZ145" s="18"/>
      <c r="BA145" s="18"/>
      <c r="BB145" s="18">
        <v>6.2663500000000001</v>
      </c>
      <c r="BC145" s="18"/>
      <c r="BD145" s="18"/>
      <c r="BE145" s="18"/>
      <c r="BF145" s="18"/>
      <c r="BG145" s="18"/>
      <c r="BH145" s="18"/>
      <c r="BI145" s="18"/>
      <c r="BJ145" s="18"/>
      <c r="BK145" s="18"/>
      <c r="BL145" s="18">
        <v>8.1738599999999995</v>
      </c>
      <c r="BM145" s="18"/>
      <c r="BN145" s="18"/>
      <c r="BO145" s="18"/>
      <c r="BP145" s="18"/>
      <c r="BQ145" s="18"/>
      <c r="BR145" s="18"/>
      <c r="BS145" s="18"/>
      <c r="BT145" s="18"/>
      <c r="BU145" s="18"/>
      <c r="BV145" s="18"/>
      <c r="BW145" s="18"/>
      <c r="BX145" s="18"/>
      <c r="BY145" s="18"/>
      <c r="BZ145" s="18"/>
      <c r="CA145" s="18"/>
      <c r="CB145" s="18"/>
      <c r="CC145" s="18">
        <v>8.8392800000000005</v>
      </c>
      <c r="CD145" s="18"/>
      <c r="CE145" s="18">
        <v>9.0570500000000003</v>
      </c>
      <c r="CF145" s="18"/>
      <c r="CG145" s="18"/>
      <c r="CH145" s="18"/>
      <c r="CI145" s="18"/>
      <c r="CJ145" s="19"/>
    </row>
    <row r="146" spans="5:88" x14ac:dyDescent="0.25">
      <c r="E146">
        <v>5.76023</v>
      </c>
      <c r="K146">
        <v>6.2785299999999999</v>
      </c>
      <c r="U146">
        <v>7.2215199999999999</v>
      </c>
      <c r="AE146" s="17"/>
      <c r="AF146" s="18" t="s">
        <v>135</v>
      </c>
      <c r="AG146" s="18" t="s">
        <v>424</v>
      </c>
      <c r="AH146" s="18" t="s">
        <v>425</v>
      </c>
      <c r="AI146" s="18" t="s">
        <v>297</v>
      </c>
      <c r="AJ146" s="18" t="s">
        <v>139</v>
      </c>
      <c r="AK146" s="18" t="s">
        <v>426</v>
      </c>
      <c r="AL146" s="18" t="s">
        <v>427</v>
      </c>
      <c r="AM146" s="18" t="s">
        <v>297</v>
      </c>
      <c r="AN146" s="18" t="s">
        <v>142</v>
      </c>
      <c r="AO146" s="18">
        <v>5.2</v>
      </c>
      <c r="AP146" s="18" t="s">
        <v>143</v>
      </c>
      <c r="AQ146" s="18">
        <v>4.5100800000000003</v>
      </c>
      <c r="AR146" s="19" t="s">
        <v>18</v>
      </c>
      <c r="AT146" s="17"/>
      <c r="AU146" s="18"/>
      <c r="AV146" s="18">
        <v>5.76023</v>
      </c>
      <c r="AW146" s="18"/>
      <c r="AX146" s="18"/>
      <c r="AY146" s="18"/>
      <c r="AZ146" s="18"/>
      <c r="BA146" s="18"/>
      <c r="BB146" s="18">
        <v>6.2785299999999999</v>
      </c>
      <c r="BC146" s="18"/>
      <c r="BD146" s="18"/>
      <c r="BE146" s="18"/>
      <c r="BF146" s="18"/>
      <c r="BG146" s="18"/>
      <c r="BH146" s="18"/>
      <c r="BI146" s="18"/>
      <c r="BJ146" s="18"/>
      <c r="BK146" s="18"/>
      <c r="BL146" s="18">
        <v>7.2215199999999999</v>
      </c>
      <c r="BM146" s="18"/>
      <c r="BN146" s="18"/>
      <c r="BO146" s="18"/>
      <c r="BP146" s="18"/>
      <c r="BQ146" s="18"/>
      <c r="BR146" s="18"/>
      <c r="BS146" s="18"/>
      <c r="BT146" s="18"/>
      <c r="BU146" s="18"/>
      <c r="BV146" s="18"/>
      <c r="BW146" s="18"/>
      <c r="BX146" s="18"/>
      <c r="BY146" s="18"/>
      <c r="BZ146" s="18"/>
      <c r="CA146" s="18"/>
      <c r="CB146" s="18"/>
      <c r="CC146" s="18">
        <v>8.8392800000000005</v>
      </c>
      <c r="CD146" s="18"/>
      <c r="CE146" s="18">
        <v>9.0820699999999999</v>
      </c>
      <c r="CF146" s="18"/>
      <c r="CG146" s="18"/>
      <c r="CH146" s="18"/>
      <c r="CI146" s="18"/>
      <c r="CJ146" s="19"/>
    </row>
    <row r="147" spans="5:88" x14ac:dyDescent="0.25">
      <c r="E147">
        <v>5.7633099999999997</v>
      </c>
      <c r="K147">
        <v>6.2920699999999998</v>
      </c>
      <c r="U147">
        <v>6.8115500000000004</v>
      </c>
      <c r="AE147" s="17"/>
      <c r="AF147" s="18" t="s">
        <v>135</v>
      </c>
      <c r="AG147" s="18" t="s">
        <v>426</v>
      </c>
      <c r="AH147" s="18" t="s">
        <v>427</v>
      </c>
      <c r="AI147" s="18" t="s">
        <v>297</v>
      </c>
      <c r="AJ147" s="18" t="s">
        <v>139</v>
      </c>
      <c r="AK147" s="18" t="s">
        <v>428</v>
      </c>
      <c r="AL147" s="18" t="s">
        <v>429</v>
      </c>
      <c r="AM147" s="18" t="s">
        <v>297</v>
      </c>
      <c r="AN147" s="18" t="s">
        <v>142</v>
      </c>
      <c r="AO147" s="18">
        <v>5</v>
      </c>
      <c r="AP147" s="18" t="s">
        <v>143</v>
      </c>
      <c r="AQ147" s="18">
        <v>4.3079999999999998</v>
      </c>
      <c r="AR147" s="19" t="s">
        <v>18</v>
      </c>
      <c r="AT147" s="17"/>
      <c r="AU147" s="18"/>
      <c r="AV147" s="18">
        <v>5.7633099999999997</v>
      </c>
      <c r="AW147" s="18"/>
      <c r="AX147" s="18"/>
      <c r="AY147" s="18"/>
      <c r="AZ147" s="18"/>
      <c r="BA147" s="18"/>
      <c r="BB147" s="18">
        <v>6.2920699999999998</v>
      </c>
      <c r="BC147" s="18"/>
      <c r="BD147" s="18"/>
      <c r="BE147" s="18"/>
      <c r="BF147" s="18"/>
      <c r="BG147" s="18"/>
      <c r="BH147" s="18"/>
      <c r="BI147" s="18"/>
      <c r="BJ147" s="18"/>
      <c r="BK147" s="18"/>
      <c r="BL147" s="18">
        <v>6.8115500000000004</v>
      </c>
      <c r="BM147" s="18"/>
      <c r="BN147" s="18"/>
      <c r="BO147" s="18"/>
      <c r="BP147" s="18"/>
      <c r="BQ147" s="18"/>
      <c r="BR147" s="18"/>
      <c r="BS147" s="18"/>
      <c r="BT147" s="18"/>
      <c r="BU147" s="18"/>
      <c r="BV147" s="18"/>
      <c r="BW147" s="18"/>
      <c r="BX147" s="18"/>
      <c r="BY147" s="18"/>
      <c r="BZ147" s="18"/>
      <c r="CA147" s="18"/>
      <c r="CB147" s="18"/>
      <c r="CC147" s="18">
        <v>8.8392800000000005</v>
      </c>
      <c r="CD147" s="18"/>
      <c r="CE147" s="18">
        <v>9.1386500000000002</v>
      </c>
      <c r="CF147" s="18"/>
      <c r="CG147" s="18"/>
      <c r="CH147" s="18"/>
      <c r="CI147" s="18"/>
      <c r="CJ147" s="19"/>
    </row>
    <row r="148" spans="5:88" x14ac:dyDescent="0.25">
      <c r="E148">
        <v>5.7964599999999997</v>
      </c>
      <c r="K148">
        <v>6.3053699999999999</v>
      </c>
      <c r="U148">
        <v>8.3646200000000004</v>
      </c>
      <c r="AE148" s="17"/>
      <c r="AF148" s="18" t="s">
        <v>135</v>
      </c>
      <c r="AG148" s="18" t="s">
        <v>428</v>
      </c>
      <c r="AH148" s="18" t="s">
        <v>429</v>
      </c>
      <c r="AI148" s="18" t="s">
        <v>297</v>
      </c>
      <c r="AJ148" s="18" t="s">
        <v>139</v>
      </c>
      <c r="AK148" s="18" t="s">
        <v>430</v>
      </c>
      <c r="AL148" s="18" t="s">
        <v>350</v>
      </c>
      <c r="AM148" s="18" t="s">
        <v>297</v>
      </c>
      <c r="AN148" s="18" t="s">
        <v>142</v>
      </c>
      <c r="AO148" s="18">
        <v>5.5</v>
      </c>
      <c r="AP148" s="18" t="s">
        <v>143</v>
      </c>
      <c r="AQ148" s="18">
        <v>4.7317299999999998</v>
      </c>
      <c r="AR148" s="19" t="s">
        <v>18</v>
      </c>
      <c r="AT148" s="17"/>
      <c r="AU148" s="18"/>
      <c r="AV148" s="18">
        <v>5.7964599999999997</v>
      </c>
      <c r="AW148" s="18"/>
      <c r="AX148" s="18"/>
      <c r="AY148" s="18"/>
      <c r="AZ148" s="18"/>
      <c r="BA148" s="18"/>
      <c r="BB148" s="18">
        <v>6.3053699999999999</v>
      </c>
      <c r="BC148" s="18"/>
      <c r="BD148" s="18"/>
      <c r="BE148" s="18"/>
      <c r="BF148" s="18"/>
      <c r="BG148" s="18"/>
      <c r="BH148" s="18"/>
      <c r="BI148" s="18"/>
      <c r="BJ148" s="18"/>
      <c r="BK148" s="18"/>
      <c r="BL148" s="18">
        <v>8.3646200000000004</v>
      </c>
      <c r="BM148" s="18"/>
      <c r="BN148" s="18"/>
      <c r="BO148" s="18"/>
      <c r="BP148" s="18"/>
      <c r="BQ148" s="18"/>
      <c r="BR148" s="18"/>
      <c r="BS148" s="18"/>
      <c r="BT148" s="18"/>
      <c r="BU148" s="18"/>
      <c r="BV148" s="18"/>
      <c r="BW148" s="18"/>
      <c r="BX148" s="18"/>
      <c r="BY148" s="18"/>
      <c r="BZ148" s="18"/>
      <c r="CA148" s="18"/>
      <c r="CB148" s="18"/>
      <c r="CC148" s="18">
        <v>8.8707200000000004</v>
      </c>
      <c r="CD148" s="18"/>
      <c r="CE148" s="18">
        <v>9.1589299999999998</v>
      </c>
      <c r="CF148" s="18"/>
      <c r="CG148" s="18"/>
      <c r="CH148" s="18"/>
      <c r="CI148" s="18"/>
      <c r="CJ148" s="19"/>
    </row>
    <row r="149" spans="5:88" x14ac:dyDescent="0.25">
      <c r="E149">
        <v>5.8222100000000001</v>
      </c>
      <c r="K149">
        <v>6.3213800000000004</v>
      </c>
      <c r="U149">
        <v>10.700900000000001</v>
      </c>
      <c r="AE149" s="17"/>
      <c r="AF149" s="18" t="s">
        <v>135</v>
      </c>
      <c r="AG149" s="18" t="s">
        <v>430</v>
      </c>
      <c r="AH149" s="18" t="s">
        <v>350</v>
      </c>
      <c r="AI149" s="18" t="s">
        <v>297</v>
      </c>
      <c r="AJ149" s="18" t="s">
        <v>139</v>
      </c>
      <c r="AK149" s="18" t="s">
        <v>431</v>
      </c>
      <c r="AL149" s="18" t="s">
        <v>432</v>
      </c>
      <c r="AM149" s="18" t="s">
        <v>297</v>
      </c>
      <c r="AN149" s="18" t="s">
        <v>142</v>
      </c>
      <c r="AO149" s="18">
        <v>5.7</v>
      </c>
      <c r="AP149" s="18" t="s">
        <v>143</v>
      </c>
      <c r="AQ149" s="18">
        <v>4.8800499999999998</v>
      </c>
      <c r="AR149" s="19" t="s">
        <v>18</v>
      </c>
      <c r="AT149" s="17"/>
      <c r="AU149" s="18"/>
      <c r="AV149" s="18">
        <v>5.8222100000000001</v>
      </c>
      <c r="AW149" s="18"/>
      <c r="AX149" s="18"/>
      <c r="AY149" s="18"/>
      <c r="AZ149" s="18"/>
      <c r="BA149" s="18"/>
      <c r="BB149" s="18">
        <v>6.3213800000000004</v>
      </c>
      <c r="BC149" s="18"/>
      <c r="BD149" s="18"/>
      <c r="BE149" s="18"/>
      <c r="BF149" s="18"/>
      <c r="BG149" s="18"/>
      <c r="BH149" s="18"/>
      <c r="BI149" s="18"/>
      <c r="BJ149" s="18"/>
      <c r="BK149" s="18"/>
      <c r="BL149" s="18">
        <v>10.700900000000001</v>
      </c>
      <c r="BM149" s="18"/>
      <c r="BN149" s="18"/>
      <c r="BO149" s="18"/>
      <c r="BP149" s="18"/>
      <c r="BQ149" s="18"/>
      <c r="BR149" s="18"/>
      <c r="BS149" s="18"/>
      <c r="BT149" s="18"/>
      <c r="BU149" s="18"/>
      <c r="BV149" s="18"/>
      <c r="BW149" s="18"/>
      <c r="BX149" s="18"/>
      <c r="BY149" s="18"/>
      <c r="BZ149" s="18"/>
      <c r="CA149" s="18"/>
      <c r="CB149" s="18"/>
      <c r="CC149" s="18">
        <v>8.8811699999999991</v>
      </c>
      <c r="CD149" s="18"/>
      <c r="CE149" s="18">
        <v>9.2094500000000004</v>
      </c>
      <c r="CF149" s="18"/>
      <c r="CG149" s="18"/>
      <c r="CH149" s="18"/>
      <c r="CI149" s="18"/>
      <c r="CJ149" s="19"/>
    </row>
    <row r="150" spans="5:88" x14ac:dyDescent="0.25">
      <c r="E150">
        <v>5.8324699999999998</v>
      </c>
      <c r="K150">
        <v>6.3250299999999999</v>
      </c>
      <c r="U150">
        <v>9.8237500000000004</v>
      </c>
      <c r="AE150" s="17"/>
      <c r="AF150" s="18" t="s">
        <v>135</v>
      </c>
      <c r="AG150" s="18" t="s">
        <v>431</v>
      </c>
      <c r="AH150" s="18" t="s">
        <v>432</v>
      </c>
      <c r="AI150" s="18" t="s">
        <v>297</v>
      </c>
      <c r="AJ150" s="18" t="s">
        <v>139</v>
      </c>
      <c r="AK150" s="18" t="s">
        <v>433</v>
      </c>
      <c r="AL150" s="18" t="s">
        <v>434</v>
      </c>
      <c r="AM150" s="18" t="s">
        <v>297</v>
      </c>
      <c r="AN150" s="18" t="s">
        <v>142</v>
      </c>
      <c r="AO150" s="18">
        <v>5.0999999999999996</v>
      </c>
      <c r="AP150" s="18" t="s">
        <v>143</v>
      </c>
      <c r="AQ150" s="18">
        <v>4.3932599999999997</v>
      </c>
      <c r="AR150" s="19" t="s">
        <v>18</v>
      </c>
      <c r="AT150" s="17"/>
      <c r="AU150" s="18"/>
      <c r="AV150" s="18">
        <v>5.8324699999999998</v>
      </c>
      <c r="AW150" s="18"/>
      <c r="AX150" s="18"/>
      <c r="AY150" s="18"/>
      <c r="AZ150" s="18"/>
      <c r="BA150" s="18"/>
      <c r="BB150" s="18">
        <v>6.3250299999999999</v>
      </c>
      <c r="BC150" s="18"/>
      <c r="BD150" s="18"/>
      <c r="BE150" s="18"/>
      <c r="BF150" s="18"/>
      <c r="BG150" s="18"/>
      <c r="BH150" s="18"/>
      <c r="BI150" s="18"/>
      <c r="BJ150" s="18"/>
      <c r="BK150" s="18"/>
      <c r="BL150" s="18">
        <v>9.8237500000000004</v>
      </c>
      <c r="BM150" s="18"/>
      <c r="BN150" s="18"/>
      <c r="BO150" s="18"/>
      <c r="BP150" s="18"/>
      <c r="BQ150" s="18"/>
      <c r="BR150" s="18"/>
      <c r="BS150" s="18"/>
      <c r="BT150" s="18"/>
      <c r="BU150" s="18"/>
      <c r="BV150" s="18"/>
      <c r="BW150" s="18"/>
      <c r="BX150" s="18"/>
      <c r="BY150" s="18"/>
      <c r="BZ150" s="18"/>
      <c r="CA150" s="18"/>
      <c r="CB150" s="18"/>
      <c r="CC150" s="18">
        <v>8.8811699999999991</v>
      </c>
      <c r="CD150" s="18"/>
      <c r="CE150" s="18">
        <v>9.2619100000000003</v>
      </c>
      <c r="CF150" s="18"/>
      <c r="CG150" s="18"/>
      <c r="CH150" s="18"/>
      <c r="CI150" s="18"/>
      <c r="CJ150" s="19"/>
    </row>
    <row r="151" spans="5:88" x14ac:dyDescent="0.25">
      <c r="E151">
        <v>5.84877</v>
      </c>
      <c r="K151">
        <v>6.3795700000000002</v>
      </c>
      <c r="U151">
        <v>11.2339</v>
      </c>
      <c r="AE151" s="17"/>
      <c r="AF151" s="18" t="s">
        <v>135</v>
      </c>
      <c r="AG151" s="18" t="s">
        <v>435</v>
      </c>
      <c r="AH151" s="18" t="s">
        <v>436</v>
      </c>
      <c r="AI151" s="18" t="s">
        <v>437</v>
      </c>
      <c r="AJ151" s="18" t="s">
        <v>139</v>
      </c>
      <c r="AK151" s="18" t="s">
        <v>438</v>
      </c>
      <c r="AL151" s="18" t="s">
        <v>439</v>
      </c>
      <c r="AM151" s="18" t="s">
        <v>437</v>
      </c>
      <c r="AN151" s="18" t="s">
        <v>142</v>
      </c>
      <c r="AO151" s="18">
        <v>5.6</v>
      </c>
      <c r="AP151" s="18" t="s">
        <v>143</v>
      </c>
      <c r="AQ151" s="18">
        <v>4.8280799999999999</v>
      </c>
      <c r="AR151" s="19" t="s">
        <v>18</v>
      </c>
      <c r="AT151" s="17"/>
      <c r="AU151" s="18"/>
      <c r="AV151" s="18">
        <v>5.84877</v>
      </c>
      <c r="AW151" s="18"/>
      <c r="AX151" s="18"/>
      <c r="AY151" s="18"/>
      <c r="AZ151" s="18"/>
      <c r="BA151" s="18"/>
      <c r="BB151" s="18">
        <v>6.3795700000000002</v>
      </c>
      <c r="BC151" s="18"/>
      <c r="BD151" s="18"/>
      <c r="BE151" s="18"/>
      <c r="BF151" s="18"/>
      <c r="BG151" s="18"/>
      <c r="BH151" s="18"/>
      <c r="BI151" s="18"/>
      <c r="BJ151" s="18"/>
      <c r="BK151" s="18"/>
      <c r="BL151" s="18">
        <v>11.2339</v>
      </c>
      <c r="BM151" s="18"/>
      <c r="BN151" s="18"/>
      <c r="BO151" s="18"/>
      <c r="BP151" s="18"/>
      <c r="BQ151" s="18"/>
      <c r="BR151" s="18"/>
      <c r="BS151" s="18"/>
      <c r="BT151" s="18"/>
      <c r="BU151" s="18"/>
      <c r="BV151" s="18"/>
      <c r="BW151" s="18"/>
      <c r="BX151" s="18"/>
      <c r="BY151" s="18"/>
      <c r="BZ151" s="18"/>
      <c r="CA151" s="18"/>
      <c r="CB151" s="18"/>
      <c r="CC151" s="18">
        <v>9.0570500000000003</v>
      </c>
      <c r="CD151" s="18"/>
      <c r="CE151" s="18">
        <v>9.2797199999999993</v>
      </c>
      <c r="CF151" s="18"/>
      <c r="CG151" s="18"/>
      <c r="CH151" s="18"/>
      <c r="CI151" s="18"/>
      <c r="CJ151" s="19"/>
    </row>
    <row r="152" spans="5:88" x14ac:dyDescent="0.25">
      <c r="E152">
        <v>5.8487999999999998</v>
      </c>
      <c r="K152">
        <v>6.3795799999999998</v>
      </c>
      <c r="U152">
        <v>8.8811699999999991</v>
      </c>
      <c r="AE152" s="17"/>
      <c r="AF152" s="18" t="s">
        <v>135</v>
      </c>
      <c r="AG152" s="18" t="s">
        <v>438</v>
      </c>
      <c r="AH152" s="18" t="s">
        <v>439</v>
      </c>
      <c r="AI152" s="18" t="s">
        <v>437</v>
      </c>
      <c r="AJ152" s="18" t="s">
        <v>139</v>
      </c>
      <c r="AK152" s="18" t="s">
        <v>440</v>
      </c>
      <c r="AL152" s="18" t="s">
        <v>441</v>
      </c>
      <c r="AM152" s="18" t="s">
        <v>437</v>
      </c>
      <c r="AN152" s="18" t="s">
        <v>142</v>
      </c>
      <c r="AO152" s="18">
        <v>4.9000000000000004</v>
      </c>
      <c r="AP152" s="18" t="s">
        <v>143</v>
      </c>
      <c r="AQ152" s="18">
        <v>4.2559500000000003</v>
      </c>
      <c r="AR152" s="19" t="s">
        <v>18</v>
      </c>
      <c r="AT152" s="17"/>
      <c r="AU152" s="18"/>
      <c r="AV152" s="18">
        <v>5.8487999999999998</v>
      </c>
      <c r="AW152" s="18"/>
      <c r="AX152" s="18"/>
      <c r="AY152" s="18"/>
      <c r="AZ152" s="18"/>
      <c r="BA152" s="18"/>
      <c r="BB152" s="18">
        <v>6.3795799999999998</v>
      </c>
      <c r="BC152" s="18"/>
      <c r="BD152" s="18"/>
      <c r="BE152" s="18"/>
      <c r="BF152" s="18"/>
      <c r="BG152" s="18"/>
      <c r="BH152" s="18"/>
      <c r="BI152" s="18"/>
      <c r="BJ152" s="18"/>
      <c r="BK152" s="18"/>
      <c r="BL152" s="18">
        <v>8.8811699999999991</v>
      </c>
      <c r="BM152" s="18"/>
      <c r="BN152" s="18"/>
      <c r="BO152" s="18"/>
      <c r="BP152" s="18"/>
      <c r="BQ152" s="18"/>
      <c r="BR152" s="18"/>
      <c r="BS152" s="18"/>
      <c r="BT152" s="18"/>
      <c r="BU152" s="18"/>
      <c r="BV152" s="18"/>
      <c r="BW152" s="18"/>
      <c r="BX152" s="18"/>
      <c r="BY152" s="18"/>
      <c r="BZ152" s="18"/>
      <c r="CA152" s="18"/>
      <c r="CB152" s="18"/>
      <c r="CC152" s="18">
        <v>9.0570500000000003</v>
      </c>
      <c r="CD152" s="18"/>
      <c r="CE152" s="18">
        <v>9.3196300000000001</v>
      </c>
      <c r="CF152" s="18"/>
      <c r="CG152" s="18"/>
      <c r="CH152" s="18"/>
      <c r="CI152" s="18"/>
      <c r="CJ152" s="19"/>
    </row>
    <row r="153" spans="5:88" x14ac:dyDescent="0.25">
      <c r="E153">
        <v>5.8639000000000001</v>
      </c>
      <c r="K153">
        <v>6.3845700000000001</v>
      </c>
      <c r="U153">
        <v>8.3201300000000007</v>
      </c>
      <c r="AE153" s="17"/>
      <c r="AF153" s="18" t="s">
        <v>135</v>
      </c>
      <c r="AG153" s="18" t="s">
        <v>440</v>
      </c>
      <c r="AH153" s="18" t="s">
        <v>441</v>
      </c>
      <c r="AI153" s="18" t="s">
        <v>437</v>
      </c>
      <c r="AJ153" s="18" t="s">
        <v>139</v>
      </c>
      <c r="AK153" s="18" t="s">
        <v>442</v>
      </c>
      <c r="AL153" s="18" t="s">
        <v>443</v>
      </c>
      <c r="AM153" s="18" t="s">
        <v>437</v>
      </c>
      <c r="AN153" s="18" t="s">
        <v>142</v>
      </c>
      <c r="AO153" s="18">
        <v>4.9000000000000004</v>
      </c>
      <c r="AP153" s="18" t="s">
        <v>143</v>
      </c>
      <c r="AQ153" s="18">
        <v>4.2559899999999997</v>
      </c>
      <c r="AR153" s="19" t="s">
        <v>18</v>
      </c>
      <c r="AT153" s="17"/>
      <c r="AU153" s="18"/>
      <c r="AV153" s="18">
        <v>5.8639000000000001</v>
      </c>
      <c r="AW153" s="18"/>
      <c r="AX153" s="18"/>
      <c r="AY153" s="18"/>
      <c r="AZ153" s="18"/>
      <c r="BA153" s="18"/>
      <c r="BB153" s="18">
        <v>6.3845700000000001</v>
      </c>
      <c r="BC153" s="18"/>
      <c r="BD153" s="18"/>
      <c r="BE153" s="18"/>
      <c r="BF153" s="18"/>
      <c r="BG153" s="18"/>
      <c r="BH153" s="18"/>
      <c r="BI153" s="18"/>
      <c r="BJ153" s="18"/>
      <c r="BK153" s="18"/>
      <c r="BL153" s="18">
        <v>8.3201300000000007</v>
      </c>
      <c r="BM153" s="18"/>
      <c r="BN153" s="18"/>
      <c r="BO153" s="18"/>
      <c r="BP153" s="18"/>
      <c r="BQ153" s="18"/>
      <c r="BR153" s="18"/>
      <c r="BS153" s="18"/>
      <c r="BT153" s="18"/>
      <c r="BU153" s="18"/>
      <c r="BV153" s="18"/>
      <c r="BW153" s="18"/>
      <c r="BX153" s="18"/>
      <c r="BY153" s="18"/>
      <c r="BZ153" s="18"/>
      <c r="CA153" s="18"/>
      <c r="CB153" s="18"/>
      <c r="CC153" s="18">
        <v>9.0570500000000003</v>
      </c>
      <c r="CD153" s="18"/>
      <c r="CE153" s="18">
        <v>9.4481800000000007</v>
      </c>
      <c r="CF153" s="18"/>
      <c r="CG153" s="18"/>
      <c r="CH153" s="18"/>
      <c r="CI153" s="18"/>
      <c r="CJ153" s="19"/>
    </row>
    <row r="154" spans="5:88" x14ac:dyDescent="0.25">
      <c r="E154">
        <v>5.8733500000000003</v>
      </c>
      <c r="K154">
        <v>6.3994600000000004</v>
      </c>
      <c r="AE154" s="17"/>
      <c r="AF154" s="18" t="s">
        <v>135</v>
      </c>
      <c r="AG154" s="18" t="s">
        <v>442</v>
      </c>
      <c r="AH154" s="18" t="s">
        <v>443</v>
      </c>
      <c r="AI154" s="18" t="s">
        <v>437</v>
      </c>
      <c r="AJ154" s="18" t="s">
        <v>139</v>
      </c>
      <c r="AK154" s="18" t="s">
        <v>444</v>
      </c>
      <c r="AL154" s="18" t="s">
        <v>445</v>
      </c>
      <c r="AM154" s="18" t="s">
        <v>437</v>
      </c>
      <c r="AN154" s="18" t="s">
        <v>142</v>
      </c>
      <c r="AO154" s="18">
        <v>5.6</v>
      </c>
      <c r="AP154" s="18" t="s">
        <v>143</v>
      </c>
      <c r="AQ154" s="18">
        <v>4.8556699999999999</v>
      </c>
      <c r="AR154" s="19" t="s">
        <v>18</v>
      </c>
      <c r="AT154" s="17"/>
      <c r="AU154" s="18"/>
      <c r="AV154" s="18">
        <v>5.8733500000000003</v>
      </c>
      <c r="AW154" s="18"/>
      <c r="AX154" s="18"/>
      <c r="AY154" s="18"/>
      <c r="AZ154" s="18"/>
      <c r="BA154" s="18"/>
      <c r="BB154" s="18">
        <v>6.3994600000000004</v>
      </c>
      <c r="BC154" s="18"/>
      <c r="BD154" s="18"/>
      <c r="BE154" s="18"/>
      <c r="BF154" s="18"/>
      <c r="BG154" s="18"/>
      <c r="BH154" s="18"/>
      <c r="BI154" s="18"/>
      <c r="BJ154" s="18"/>
      <c r="BK154" s="18"/>
      <c r="BL154" s="18"/>
      <c r="BM154" s="18"/>
      <c r="BN154" s="18"/>
      <c r="BO154" s="18"/>
      <c r="BP154" s="18"/>
      <c r="BQ154" s="18"/>
      <c r="BR154" s="18"/>
      <c r="BS154" s="18"/>
      <c r="BT154" s="18"/>
      <c r="BU154" s="18"/>
      <c r="BV154" s="18"/>
      <c r="BW154" s="18"/>
      <c r="BX154" s="18"/>
      <c r="BY154" s="18"/>
      <c r="BZ154" s="18"/>
      <c r="CA154" s="18"/>
      <c r="CB154" s="18"/>
      <c r="CC154" s="18">
        <v>9.0877400000000002</v>
      </c>
      <c r="CD154" s="18"/>
      <c r="CE154" s="18">
        <v>9.4873899999999995</v>
      </c>
      <c r="CF154" s="18"/>
      <c r="CG154" s="18"/>
      <c r="CH154" s="18"/>
      <c r="CI154" s="18"/>
      <c r="CJ154" s="19"/>
    </row>
    <row r="155" spans="5:88" x14ac:dyDescent="0.25">
      <c r="E155">
        <v>5.8945299999999996</v>
      </c>
      <c r="K155">
        <v>6.4408300000000001</v>
      </c>
      <c r="AE155" s="17"/>
      <c r="AF155" s="18" t="s">
        <v>135</v>
      </c>
      <c r="AG155" s="18" t="s">
        <v>444</v>
      </c>
      <c r="AH155" s="18" t="s">
        <v>445</v>
      </c>
      <c r="AI155" s="18" t="s">
        <v>437</v>
      </c>
      <c r="AJ155" s="18" t="s">
        <v>139</v>
      </c>
      <c r="AK155" s="18" t="s">
        <v>446</v>
      </c>
      <c r="AL155" s="18" t="s">
        <v>447</v>
      </c>
      <c r="AM155" s="18" t="s">
        <v>437</v>
      </c>
      <c r="AN155" s="18" t="s">
        <v>142</v>
      </c>
      <c r="AO155" s="18">
        <v>5.4</v>
      </c>
      <c r="AP155" s="18" t="s">
        <v>143</v>
      </c>
      <c r="AQ155" s="18">
        <v>4.62378</v>
      </c>
      <c r="AR155" s="19" t="s">
        <v>18</v>
      </c>
      <c r="AT155" s="17"/>
      <c r="AU155" s="18"/>
      <c r="AV155" s="18">
        <v>5.8945299999999996</v>
      </c>
      <c r="AW155" s="18"/>
      <c r="AX155" s="18"/>
      <c r="AY155" s="18"/>
      <c r="AZ155" s="18"/>
      <c r="BA155" s="18"/>
      <c r="BB155" s="18">
        <v>6.4408300000000001</v>
      </c>
      <c r="BC155" s="18"/>
      <c r="BD155" s="18"/>
      <c r="BE155" s="18"/>
      <c r="BF155" s="18"/>
      <c r="BG155" s="18"/>
      <c r="BH155" s="18"/>
      <c r="BI155" s="18"/>
      <c r="BJ155" s="18"/>
      <c r="BK155" s="18"/>
      <c r="BL155" s="18"/>
      <c r="BM155" s="18"/>
      <c r="BN155" s="18"/>
      <c r="BO155" s="18"/>
      <c r="BP155" s="18"/>
      <c r="BQ155" s="18"/>
      <c r="BR155" s="18"/>
      <c r="BS155" s="18"/>
      <c r="BT155" s="18"/>
      <c r="BU155" s="18"/>
      <c r="BV155" s="18"/>
      <c r="BW155" s="18"/>
      <c r="BX155" s="18"/>
      <c r="BY155" s="18"/>
      <c r="BZ155" s="18"/>
      <c r="CA155" s="18"/>
      <c r="CB155" s="18"/>
      <c r="CC155" s="18">
        <v>9.0877400000000002</v>
      </c>
      <c r="CD155" s="18"/>
      <c r="CE155" s="18">
        <v>9.5361700000000003</v>
      </c>
      <c r="CF155" s="18"/>
      <c r="CG155" s="18"/>
      <c r="CH155" s="18"/>
      <c r="CI155" s="18"/>
      <c r="CJ155" s="19"/>
    </row>
    <row r="156" spans="5:88" x14ac:dyDescent="0.25">
      <c r="E156">
        <v>5.8955900000000003</v>
      </c>
      <c r="K156">
        <v>6.4515799999999999</v>
      </c>
      <c r="AE156" s="17"/>
      <c r="AF156" s="18" t="s">
        <v>135</v>
      </c>
      <c r="AG156" s="18" t="s">
        <v>446</v>
      </c>
      <c r="AH156" s="18" t="s">
        <v>447</v>
      </c>
      <c r="AI156" s="18" t="s">
        <v>437</v>
      </c>
      <c r="AJ156" s="18" t="s">
        <v>139</v>
      </c>
      <c r="AK156" s="18" t="s">
        <v>448</v>
      </c>
      <c r="AL156" s="18" t="s">
        <v>449</v>
      </c>
      <c r="AM156" s="18" t="s">
        <v>437</v>
      </c>
      <c r="AN156" s="18" t="s">
        <v>142</v>
      </c>
      <c r="AO156" s="18">
        <v>5.0999999999999996</v>
      </c>
      <c r="AP156" s="18" t="s">
        <v>143</v>
      </c>
      <c r="AQ156" s="18">
        <v>4.3933499999999999</v>
      </c>
      <c r="AR156" s="19" t="s">
        <v>18</v>
      </c>
      <c r="AT156" s="17"/>
      <c r="AU156" s="18"/>
      <c r="AV156" s="18">
        <v>5.8955900000000003</v>
      </c>
      <c r="AW156" s="18"/>
      <c r="AX156" s="18"/>
      <c r="AY156" s="18"/>
      <c r="AZ156" s="18"/>
      <c r="BA156" s="18"/>
      <c r="BB156" s="18">
        <v>6.4515799999999999</v>
      </c>
      <c r="BC156" s="18"/>
      <c r="BD156" s="18"/>
      <c r="BE156" s="18"/>
      <c r="BF156" s="18"/>
      <c r="BG156" s="18"/>
      <c r="BH156" s="18"/>
      <c r="BI156" s="18"/>
      <c r="BJ156" s="18"/>
      <c r="BK156" s="18"/>
      <c r="BL156" s="18"/>
      <c r="BM156" s="18"/>
      <c r="BN156" s="18"/>
      <c r="BO156" s="18"/>
      <c r="BP156" s="18"/>
      <c r="BQ156" s="18"/>
      <c r="BR156" s="18"/>
      <c r="BS156" s="18"/>
      <c r="BT156" s="18"/>
      <c r="BU156" s="18"/>
      <c r="BV156" s="18"/>
      <c r="BW156" s="18"/>
      <c r="BX156" s="18"/>
      <c r="BY156" s="18"/>
      <c r="BZ156" s="18"/>
      <c r="CA156" s="18"/>
      <c r="CB156" s="18"/>
      <c r="CC156" s="18">
        <v>9.0877400000000002</v>
      </c>
      <c r="CD156" s="18"/>
      <c r="CE156" s="18">
        <v>9.5653100000000002</v>
      </c>
      <c r="CF156" s="18"/>
      <c r="CG156" s="18"/>
      <c r="CH156" s="18"/>
      <c r="CI156" s="18"/>
      <c r="CJ156" s="19"/>
    </row>
    <row r="157" spans="5:88" x14ac:dyDescent="0.25">
      <c r="E157">
        <v>5.8970700000000003</v>
      </c>
      <c r="K157">
        <v>6.4515900000000004</v>
      </c>
      <c r="U157">
        <v>8.1232799999999994</v>
      </c>
      <c r="AE157" s="17"/>
      <c r="AF157" s="18" t="s">
        <v>135</v>
      </c>
      <c r="AG157" s="18" t="s">
        <v>448</v>
      </c>
      <c r="AH157" s="18" t="s">
        <v>449</v>
      </c>
      <c r="AI157" s="18" t="s">
        <v>437</v>
      </c>
      <c r="AJ157" s="18" t="s">
        <v>139</v>
      </c>
      <c r="AK157" s="18" t="s">
        <v>450</v>
      </c>
      <c r="AL157" s="18" t="s">
        <v>451</v>
      </c>
      <c r="AM157" s="18" t="s">
        <v>437</v>
      </c>
      <c r="AN157" s="18" t="s">
        <v>142</v>
      </c>
      <c r="AO157" s="18">
        <v>5.0999999999999996</v>
      </c>
      <c r="AP157" s="18" t="s">
        <v>143</v>
      </c>
      <c r="AQ157" s="18">
        <v>4.4034300000000002</v>
      </c>
      <c r="AR157" s="19" t="s">
        <v>18</v>
      </c>
      <c r="AT157" s="17"/>
      <c r="AU157" s="18"/>
      <c r="AV157" s="18">
        <v>5.8970700000000003</v>
      </c>
      <c r="AW157" s="18"/>
      <c r="AX157" s="18"/>
      <c r="AY157" s="18"/>
      <c r="AZ157" s="18"/>
      <c r="BA157" s="18"/>
      <c r="BB157" s="18">
        <v>6.4515900000000004</v>
      </c>
      <c r="BC157" s="18"/>
      <c r="BD157" s="18"/>
      <c r="BE157" s="18"/>
      <c r="BF157" s="18"/>
      <c r="BG157" s="18"/>
      <c r="BH157" s="18"/>
      <c r="BI157" s="18"/>
      <c r="BJ157" s="18"/>
      <c r="BK157" s="18"/>
      <c r="BL157" s="18">
        <v>8.1232799999999994</v>
      </c>
      <c r="BM157" s="18"/>
      <c r="BN157" s="18"/>
      <c r="BO157" s="18"/>
      <c r="BP157" s="18"/>
      <c r="BQ157" s="18"/>
      <c r="BR157" s="18"/>
      <c r="BS157" s="18"/>
      <c r="BT157" s="18"/>
      <c r="BU157" s="18"/>
      <c r="BV157" s="18"/>
      <c r="BW157" s="18"/>
      <c r="BX157" s="18"/>
      <c r="BY157" s="18"/>
      <c r="BZ157" s="18"/>
      <c r="CA157" s="18"/>
      <c r="CB157" s="18"/>
      <c r="CC157" s="18">
        <v>9.1284899999999993</v>
      </c>
      <c r="CD157" s="18"/>
      <c r="CE157" s="18">
        <v>9.6810299999999998</v>
      </c>
      <c r="CF157" s="18"/>
      <c r="CG157" s="18"/>
      <c r="CH157" s="18"/>
      <c r="CI157" s="18"/>
      <c r="CJ157" s="19"/>
    </row>
    <row r="158" spans="5:88" x14ac:dyDescent="0.25">
      <c r="E158">
        <v>5.9120600000000003</v>
      </c>
      <c r="K158">
        <v>6.4658800000000003</v>
      </c>
      <c r="U158">
        <v>8.0004299999999997</v>
      </c>
      <c r="AE158" s="17"/>
      <c r="AF158" s="18" t="s">
        <v>135</v>
      </c>
      <c r="AG158" s="18" t="s">
        <v>450</v>
      </c>
      <c r="AH158" s="18" t="s">
        <v>451</v>
      </c>
      <c r="AI158" s="18" t="s">
        <v>437</v>
      </c>
      <c r="AJ158" s="18" t="s">
        <v>139</v>
      </c>
      <c r="AK158" s="18" t="s">
        <v>452</v>
      </c>
      <c r="AL158" s="18" t="s">
        <v>453</v>
      </c>
      <c r="AM158" s="18" t="s">
        <v>437</v>
      </c>
      <c r="AN158" s="18" t="s">
        <v>142</v>
      </c>
      <c r="AO158" s="18">
        <v>5.5</v>
      </c>
      <c r="AP158" s="18" t="s">
        <v>143</v>
      </c>
      <c r="AQ158" s="18">
        <v>4.7411700000000003</v>
      </c>
      <c r="AR158" s="19" t="s">
        <v>18</v>
      </c>
      <c r="AT158" s="17"/>
      <c r="AU158" s="18"/>
      <c r="AV158" s="18">
        <v>5.9120600000000003</v>
      </c>
      <c r="AW158" s="18"/>
      <c r="AX158" s="18"/>
      <c r="AY158" s="18"/>
      <c r="AZ158" s="18"/>
      <c r="BA158" s="18"/>
      <c r="BB158" s="18">
        <v>6.4658800000000003</v>
      </c>
      <c r="BC158" s="18"/>
      <c r="BD158" s="18"/>
      <c r="BE158" s="18"/>
      <c r="BF158" s="18"/>
      <c r="BG158" s="18"/>
      <c r="BH158" s="18"/>
      <c r="BI158" s="18"/>
      <c r="BJ158" s="18"/>
      <c r="BK158" s="18"/>
      <c r="BL158" s="18">
        <v>8.0004299999999997</v>
      </c>
      <c r="BM158" s="18"/>
      <c r="BN158" s="18"/>
      <c r="BO158" s="18"/>
      <c r="BP158" s="18"/>
      <c r="BQ158" s="18"/>
      <c r="BR158" s="18"/>
      <c r="BS158" s="18"/>
      <c r="BT158" s="18"/>
      <c r="BU158" s="18"/>
      <c r="BV158" s="18"/>
      <c r="BW158" s="18"/>
      <c r="BX158" s="18"/>
      <c r="BY158" s="18"/>
      <c r="BZ158" s="18"/>
      <c r="CA158" s="18"/>
      <c r="CB158" s="18"/>
      <c r="CC158" s="18">
        <v>9.1284899999999993</v>
      </c>
      <c r="CD158" s="18"/>
      <c r="CE158" s="18">
        <v>9.7478899999999999</v>
      </c>
      <c r="CF158" s="18"/>
      <c r="CG158" s="18"/>
      <c r="CH158" s="18"/>
      <c r="CI158" s="18"/>
      <c r="CJ158" s="19"/>
    </row>
    <row r="159" spans="5:88" x14ac:dyDescent="0.25">
      <c r="E159">
        <v>5.9120600000000003</v>
      </c>
      <c r="K159">
        <v>6.4659000000000004</v>
      </c>
      <c r="U159">
        <v>8.7866300000000006</v>
      </c>
      <c r="AE159" s="17"/>
      <c r="AF159" s="18" t="s">
        <v>135</v>
      </c>
      <c r="AG159" s="18" t="s">
        <v>452</v>
      </c>
      <c r="AH159" s="18" t="s">
        <v>453</v>
      </c>
      <c r="AI159" s="18" t="s">
        <v>437</v>
      </c>
      <c r="AJ159" s="18" t="s">
        <v>139</v>
      </c>
      <c r="AK159" s="18" t="s">
        <v>454</v>
      </c>
      <c r="AL159" s="18" t="s">
        <v>455</v>
      </c>
      <c r="AM159" s="18" t="s">
        <v>437</v>
      </c>
      <c r="AN159" s="18" t="s">
        <v>142</v>
      </c>
      <c r="AO159" s="18">
        <v>5.8</v>
      </c>
      <c r="AP159" s="18" t="s">
        <v>143</v>
      </c>
      <c r="AQ159" s="18">
        <v>5.00915</v>
      </c>
      <c r="AR159" s="19" t="s">
        <v>18</v>
      </c>
      <c r="AT159" s="17"/>
      <c r="AU159" s="18"/>
      <c r="AV159" s="18">
        <v>5.9120600000000003</v>
      </c>
      <c r="AW159" s="18"/>
      <c r="AX159" s="18"/>
      <c r="AY159" s="18"/>
      <c r="AZ159" s="18"/>
      <c r="BA159" s="18"/>
      <c r="BB159" s="18">
        <v>6.4659000000000004</v>
      </c>
      <c r="BC159" s="18"/>
      <c r="BD159" s="18"/>
      <c r="BE159" s="18"/>
      <c r="BF159" s="18"/>
      <c r="BG159" s="18"/>
      <c r="BH159" s="18"/>
      <c r="BI159" s="18"/>
      <c r="BJ159" s="18"/>
      <c r="BK159" s="18"/>
      <c r="BL159" s="18">
        <v>8.7866300000000006</v>
      </c>
      <c r="BM159" s="18"/>
      <c r="BN159" s="18"/>
      <c r="BO159" s="18"/>
      <c r="BP159" s="18"/>
      <c r="BQ159" s="18"/>
      <c r="BR159" s="18"/>
      <c r="BS159" s="18"/>
      <c r="BT159" s="18"/>
      <c r="BU159" s="18"/>
      <c r="BV159" s="18"/>
      <c r="BW159" s="18"/>
      <c r="BX159" s="18"/>
      <c r="BY159" s="18"/>
      <c r="BZ159" s="18"/>
      <c r="CA159" s="18"/>
      <c r="CB159" s="18"/>
      <c r="CC159" s="18">
        <v>9.1589299999999998</v>
      </c>
      <c r="CD159" s="18"/>
      <c r="CE159" s="18">
        <v>9.7816799999999997</v>
      </c>
      <c r="CF159" s="18"/>
      <c r="CG159" s="18"/>
      <c r="CH159" s="18"/>
      <c r="CI159" s="18"/>
      <c r="CJ159" s="19"/>
    </row>
    <row r="160" spans="5:88" x14ac:dyDescent="0.25">
      <c r="E160">
        <v>5.9120699999999999</v>
      </c>
      <c r="K160">
        <v>6.4801599999999997</v>
      </c>
      <c r="U160">
        <v>7.6635200000000001</v>
      </c>
      <c r="AE160" s="17"/>
      <c r="AF160" s="18" t="s">
        <v>135</v>
      </c>
      <c r="AG160" s="18" t="s">
        <v>454</v>
      </c>
      <c r="AH160" s="18" t="s">
        <v>455</v>
      </c>
      <c r="AI160" s="18" t="s">
        <v>437</v>
      </c>
      <c r="AJ160" s="18" t="s">
        <v>139</v>
      </c>
      <c r="AK160" s="18" t="s">
        <v>456</v>
      </c>
      <c r="AL160" s="18" t="s">
        <v>457</v>
      </c>
      <c r="AM160" s="18" t="s">
        <v>437</v>
      </c>
      <c r="AN160" s="18" t="s">
        <v>142</v>
      </c>
      <c r="AO160" s="18">
        <v>4.5</v>
      </c>
      <c r="AP160" s="18" t="s">
        <v>143</v>
      </c>
      <c r="AQ160" s="18">
        <v>3.8531900000000001</v>
      </c>
      <c r="AR160" s="19" t="s">
        <v>18</v>
      </c>
      <c r="AT160" s="17"/>
      <c r="AU160" s="18"/>
      <c r="AV160" s="18">
        <v>5.9120699999999999</v>
      </c>
      <c r="AW160" s="18"/>
      <c r="AX160" s="18"/>
      <c r="AY160" s="18"/>
      <c r="AZ160" s="18"/>
      <c r="BA160" s="18"/>
      <c r="BB160" s="18">
        <v>6.4801599999999997</v>
      </c>
      <c r="BC160" s="18"/>
      <c r="BD160" s="18"/>
      <c r="BE160" s="18"/>
      <c r="BF160" s="18"/>
      <c r="BG160" s="18"/>
      <c r="BH160" s="18"/>
      <c r="BI160" s="18"/>
      <c r="BJ160" s="18"/>
      <c r="BK160" s="18"/>
      <c r="BL160" s="18">
        <v>7.6635200000000001</v>
      </c>
      <c r="BM160" s="18"/>
      <c r="BN160" s="18"/>
      <c r="BO160" s="18"/>
      <c r="BP160" s="18"/>
      <c r="BQ160" s="18"/>
      <c r="BR160" s="18"/>
      <c r="BS160" s="18"/>
      <c r="BT160" s="18"/>
      <c r="BU160" s="18"/>
      <c r="BV160" s="18"/>
      <c r="BW160" s="18"/>
      <c r="BX160" s="18"/>
      <c r="BY160" s="18"/>
      <c r="BZ160" s="18"/>
      <c r="CA160" s="18"/>
      <c r="CB160" s="18"/>
      <c r="CC160" s="18">
        <v>9.2195199999999993</v>
      </c>
      <c r="CD160" s="18"/>
      <c r="CE160" s="18">
        <v>9.8153600000000001</v>
      </c>
      <c r="CF160" s="18"/>
      <c r="CG160" s="18"/>
      <c r="CH160" s="18"/>
      <c r="CI160" s="18"/>
      <c r="CJ160" s="19"/>
    </row>
    <row r="161" spans="5:88" x14ac:dyDescent="0.25">
      <c r="E161">
        <v>5.9315199999999999</v>
      </c>
      <c r="K161">
        <v>6.4979399999999998</v>
      </c>
      <c r="U161">
        <v>9.2619399999999992</v>
      </c>
      <c r="AE161" s="17"/>
      <c r="AF161" s="18" t="s">
        <v>135</v>
      </c>
      <c r="AG161" s="18" t="s">
        <v>456</v>
      </c>
      <c r="AH161" s="18" t="s">
        <v>457</v>
      </c>
      <c r="AI161" s="18" t="s">
        <v>437</v>
      </c>
      <c r="AJ161" s="18" t="s">
        <v>139</v>
      </c>
      <c r="AK161" s="18" t="s">
        <v>458</v>
      </c>
      <c r="AL161" s="18" t="s">
        <v>459</v>
      </c>
      <c r="AM161" s="18" t="s">
        <v>437</v>
      </c>
      <c r="AN161" s="18" t="s">
        <v>142</v>
      </c>
      <c r="AO161" s="18">
        <v>4.8</v>
      </c>
      <c r="AP161" s="18" t="s">
        <v>143</v>
      </c>
      <c r="AQ161" s="18">
        <v>4.1104599999999998</v>
      </c>
      <c r="AR161" s="19" t="s">
        <v>18</v>
      </c>
      <c r="AT161" s="17"/>
      <c r="AU161" s="18"/>
      <c r="AV161" s="18">
        <v>5.9315199999999999</v>
      </c>
      <c r="AW161" s="18"/>
      <c r="AX161" s="18"/>
      <c r="AY161" s="18"/>
      <c r="AZ161" s="18"/>
      <c r="BA161" s="18"/>
      <c r="BB161" s="18">
        <v>6.4979399999999998</v>
      </c>
      <c r="BC161" s="18"/>
      <c r="BD161" s="18"/>
      <c r="BE161" s="18"/>
      <c r="BF161" s="18"/>
      <c r="BG161" s="18"/>
      <c r="BH161" s="18"/>
      <c r="BI161" s="18"/>
      <c r="BJ161" s="18"/>
      <c r="BK161" s="18"/>
      <c r="BL161" s="18">
        <v>9.2619399999999992</v>
      </c>
      <c r="BM161" s="18"/>
      <c r="BN161" s="18"/>
      <c r="BO161" s="18"/>
      <c r="BP161" s="18"/>
      <c r="BQ161" s="18"/>
      <c r="BR161" s="18"/>
      <c r="BS161" s="18"/>
      <c r="BT161" s="18"/>
      <c r="BU161" s="18"/>
      <c r="BV161" s="18"/>
      <c r="BW161" s="18"/>
      <c r="BX161" s="18"/>
      <c r="BY161" s="18"/>
      <c r="BZ161" s="18"/>
      <c r="CA161" s="18"/>
      <c r="CB161" s="18"/>
      <c r="CC161" s="18">
        <v>9.2496700000000001</v>
      </c>
      <c r="CD161" s="18"/>
      <c r="CE161" s="18">
        <v>9.8237500000000004</v>
      </c>
      <c r="CF161" s="18"/>
      <c r="CG161" s="18"/>
      <c r="CH161" s="18"/>
      <c r="CI161" s="18"/>
      <c r="CJ161" s="19"/>
    </row>
    <row r="162" spans="5:88" x14ac:dyDescent="0.25">
      <c r="E162">
        <v>5.9315199999999999</v>
      </c>
      <c r="K162">
        <v>6.49796</v>
      </c>
      <c r="U162">
        <v>7.0114099999999997</v>
      </c>
      <c r="AE162" s="17"/>
      <c r="AF162" s="18" t="s">
        <v>135</v>
      </c>
      <c r="AG162" s="18" t="s">
        <v>458</v>
      </c>
      <c r="AH162" s="18" t="s">
        <v>459</v>
      </c>
      <c r="AI162" s="18" t="s">
        <v>437</v>
      </c>
      <c r="AJ162" s="18" t="s">
        <v>139</v>
      </c>
      <c r="AK162" s="18" t="s">
        <v>300</v>
      </c>
      <c r="AL162" s="18" t="s">
        <v>460</v>
      </c>
      <c r="AM162" s="18" t="s">
        <v>437</v>
      </c>
      <c r="AN162" s="18" t="s">
        <v>142</v>
      </c>
      <c r="AO162" s="18">
        <v>5.6</v>
      </c>
      <c r="AP162" s="18" t="s">
        <v>143</v>
      </c>
      <c r="AQ162" s="18">
        <v>4.85562</v>
      </c>
      <c r="AR162" s="19" t="s">
        <v>18</v>
      </c>
      <c r="AT162" s="17"/>
      <c r="AU162" s="18"/>
      <c r="AV162" s="18">
        <v>5.9315199999999999</v>
      </c>
      <c r="AW162" s="18"/>
      <c r="AX162" s="18"/>
      <c r="AY162" s="18"/>
      <c r="AZ162" s="18"/>
      <c r="BA162" s="18"/>
      <c r="BB162" s="18">
        <v>6.49796</v>
      </c>
      <c r="BC162" s="18"/>
      <c r="BD162" s="18"/>
      <c r="BE162" s="18"/>
      <c r="BF162" s="18"/>
      <c r="BG162" s="18"/>
      <c r="BH162" s="18"/>
      <c r="BI162" s="18"/>
      <c r="BJ162" s="18"/>
      <c r="BK162" s="18"/>
      <c r="BL162" s="18">
        <v>7.0114099999999997</v>
      </c>
      <c r="BM162" s="18"/>
      <c r="BN162" s="18"/>
      <c r="BO162" s="18"/>
      <c r="BP162" s="18"/>
      <c r="BQ162" s="18"/>
      <c r="BR162" s="18"/>
      <c r="BS162" s="18"/>
      <c r="BT162" s="18"/>
      <c r="BU162" s="18"/>
      <c r="BV162" s="18"/>
      <c r="BW162" s="18"/>
      <c r="BX162" s="18"/>
      <c r="BY162" s="18"/>
      <c r="BZ162" s="18"/>
      <c r="CA162" s="18"/>
      <c r="CB162" s="18"/>
      <c r="CC162" s="18">
        <v>9.2797199999999993</v>
      </c>
      <c r="CD162" s="18"/>
      <c r="CE162" s="18">
        <v>9.8237500000000004</v>
      </c>
      <c r="CF162" s="18"/>
      <c r="CG162" s="18"/>
      <c r="CH162" s="18"/>
      <c r="CI162" s="18"/>
      <c r="CJ162" s="19"/>
    </row>
    <row r="163" spans="5:88" x14ac:dyDescent="0.25">
      <c r="E163">
        <v>5.9316300000000002</v>
      </c>
      <c r="K163">
        <v>6.5050600000000003</v>
      </c>
      <c r="U163">
        <v>7.4892799999999999</v>
      </c>
      <c r="AE163" s="17"/>
      <c r="AF163" s="18" t="s">
        <v>135</v>
      </c>
      <c r="AG163" s="18" t="s">
        <v>300</v>
      </c>
      <c r="AH163" s="18" t="s">
        <v>460</v>
      </c>
      <c r="AI163" s="18" t="s">
        <v>437</v>
      </c>
      <c r="AJ163" s="18" t="s">
        <v>139</v>
      </c>
      <c r="AK163" s="18" t="s">
        <v>461</v>
      </c>
      <c r="AL163" s="18" t="s">
        <v>462</v>
      </c>
      <c r="AM163" s="18" t="s">
        <v>437</v>
      </c>
      <c r="AN163" s="18" t="s">
        <v>142</v>
      </c>
      <c r="AO163" s="18">
        <v>5.2</v>
      </c>
      <c r="AP163" s="18" t="s">
        <v>143</v>
      </c>
      <c r="AQ163" s="18">
        <v>4.4803100000000002</v>
      </c>
      <c r="AR163" s="19" t="s">
        <v>18</v>
      </c>
      <c r="AT163" s="17"/>
      <c r="AU163" s="18"/>
      <c r="AV163" s="18">
        <v>5.9316300000000002</v>
      </c>
      <c r="AW163" s="18"/>
      <c r="AX163" s="18"/>
      <c r="AY163" s="18"/>
      <c r="AZ163" s="18"/>
      <c r="BA163" s="18"/>
      <c r="BB163" s="18">
        <v>6.5050600000000003</v>
      </c>
      <c r="BC163" s="18"/>
      <c r="BD163" s="18"/>
      <c r="BE163" s="18"/>
      <c r="BF163" s="18"/>
      <c r="BG163" s="18"/>
      <c r="BH163" s="18"/>
      <c r="BI163" s="18"/>
      <c r="BJ163" s="18"/>
      <c r="BK163" s="18"/>
      <c r="BL163" s="18">
        <v>7.4892799999999999</v>
      </c>
      <c r="BM163" s="18"/>
      <c r="BN163" s="18"/>
      <c r="BO163" s="18"/>
      <c r="BP163" s="18"/>
      <c r="BQ163" s="18"/>
      <c r="BR163" s="18"/>
      <c r="BS163" s="18"/>
      <c r="BT163" s="18"/>
      <c r="BU163" s="18"/>
      <c r="BV163" s="18"/>
      <c r="BW163" s="18"/>
      <c r="BX163" s="18"/>
      <c r="BY163" s="18"/>
      <c r="BZ163" s="18"/>
      <c r="CA163" s="18"/>
      <c r="CB163" s="18"/>
      <c r="CC163" s="18">
        <v>9.3196300000000001</v>
      </c>
      <c r="CD163" s="18"/>
      <c r="CE163" s="18">
        <v>9.8237500000000004</v>
      </c>
      <c r="CF163" s="18"/>
      <c r="CG163" s="18"/>
      <c r="CH163" s="18"/>
      <c r="CI163" s="18"/>
      <c r="CJ163" s="19"/>
    </row>
    <row r="164" spans="5:88" x14ac:dyDescent="0.25">
      <c r="E164">
        <v>5.9324700000000004</v>
      </c>
      <c r="K164">
        <v>6.5369400000000004</v>
      </c>
      <c r="U164">
        <v>6.6985700000000001</v>
      </c>
      <c r="AE164" s="17"/>
      <c r="AF164" s="18" t="s">
        <v>135</v>
      </c>
      <c r="AG164" s="18" t="s">
        <v>461</v>
      </c>
      <c r="AH164" s="18" t="s">
        <v>462</v>
      </c>
      <c r="AI164" s="18" t="s">
        <v>437</v>
      </c>
      <c r="AJ164" s="18" t="s">
        <v>139</v>
      </c>
      <c r="AK164" s="18" t="s">
        <v>463</v>
      </c>
      <c r="AL164" s="18" t="s">
        <v>464</v>
      </c>
      <c r="AM164" s="18" t="s">
        <v>437</v>
      </c>
      <c r="AN164" s="18" t="s">
        <v>142</v>
      </c>
      <c r="AO164" s="18">
        <v>4.8</v>
      </c>
      <c r="AP164" s="18" t="s">
        <v>143</v>
      </c>
      <c r="AQ164" s="18">
        <v>4.1104599999999998</v>
      </c>
      <c r="AR164" s="19" t="s">
        <v>18</v>
      </c>
      <c r="AT164" s="17"/>
      <c r="AU164" s="18"/>
      <c r="AV164" s="18">
        <v>5.9324700000000004</v>
      </c>
      <c r="AW164" s="18"/>
      <c r="AX164" s="18"/>
      <c r="AY164" s="18"/>
      <c r="AZ164" s="18"/>
      <c r="BA164" s="18"/>
      <c r="BB164" s="18">
        <v>6.5369400000000004</v>
      </c>
      <c r="BC164" s="18"/>
      <c r="BD164" s="18"/>
      <c r="BE164" s="18"/>
      <c r="BF164" s="18"/>
      <c r="BG164" s="18"/>
      <c r="BH164" s="18"/>
      <c r="BI164" s="18"/>
      <c r="BJ164" s="18"/>
      <c r="BK164" s="18"/>
      <c r="BL164" s="18">
        <v>6.6985700000000001</v>
      </c>
      <c r="BM164" s="18"/>
      <c r="BN164" s="18"/>
      <c r="BO164" s="18"/>
      <c r="BP164" s="18"/>
      <c r="BQ164" s="18"/>
      <c r="BR164" s="18"/>
      <c r="BS164" s="18"/>
      <c r="BT164" s="18"/>
      <c r="BU164" s="18"/>
      <c r="BV164" s="18"/>
      <c r="BW164" s="18"/>
      <c r="BX164" s="18"/>
      <c r="BY164" s="18"/>
      <c r="BZ164" s="18"/>
      <c r="CA164" s="18"/>
      <c r="CB164" s="18"/>
      <c r="CC164" s="18">
        <v>9.3196300000000001</v>
      </c>
      <c r="CD164" s="18"/>
      <c r="CE164" s="18">
        <v>10.031499999999999</v>
      </c>
      <c r="CF164" s="18"/>
      <c r="CG164" s="18"/>
      <c r="CH164" s="18"/>
      <c r="CI164" s="18"/>
      <c r="CJ164" s="19"/>
    </row>
    <row r="165" spans="5:88" x14ac:dyDescent="0.25">
      <c r="E165">
        <v>5.9375099999999996</v>
      </c>
      <c r="K165">
        <v>6.5638300000000003</v>
      </c>
      <c r="U165">
        <v>7.7063899999999999</v>
      </c>
      <c r="AE165" s="17"/>
      <c r="AF165" s="18" t="s">
        <v>135</v>
      </c>
      <c r="AG165" s="18" t="s">
        <v>465</v>
      </c>
      <c r="AH165" s="18" t="s">
        <v>466</v>
      </c>
      <c r="AI165" s="18" t="s">
        <v>437</v>
      </c>
      <c r="AJ165" s="18" t="s">
        <v>139</v>
      </c>
      <c r="AK165" s="18" t="s">
        <v>467</v>
      </c>
      <c r="AL165" s="18" t="s">
        <v>468</v>
      </c>
      <c r="AM165" s="18" t="s">
        <v>437</v>
      </c>
      <c r="AN165" s="18" t="s">
        <v>142</v>
      </c>
      <c r="AO165" s="18">
        <v>5.3</v>
      </c>
      <c r="AP165" s="18" t="s">
        <v>143</v>
      </c>
      <c r="AQ165" s="18">
        <v>4.57864</v>
      </c>
      <c r="AR165" s="19" t="s">
        <v>18</v>
      </c>
      <c r="AT165" s="17"/>
      <c r="AU165" s="18"/>
      <c r="AV165" s="18">
        <v>5.9375099999999996</v>
      </c>
      <c r="AW165" s="18"/>
      <c r="AX165" s="18"/>
      <c r="AY165" s="18"/>
      <c r="AZ165" s="18"/>
      <c r="BA165" s="18"/>
      <c r="BB165" s="18">
        <v>6.5638300000000003</v>
      </c>
      <c r="BC165" s="18"/>
      <c r="BD165" s="18"/>
      <c r="BE165" s="18"/>
      <c r="BF165" s="18"/>
      <c r="BG165" s="18"/>
      <c r="BH165" s="18"/>
      <c r="BI165" s="18"/>
      <c r="BJ165" s="18"/>
      <c r="BK165" s="18"/>
      <c r="BL165" s="18">
        <v>7.7063899999999999</v>
      </c>
      <c r="BM165" s="18"/>
      <c r="BN165" s="18"/>
      <c r="BO165" s="18"/>
      <c r="BP165" s="18"/>
      <c r="BQ165" s="18"/>
      <c r="BR165" s="18"/>
      <c r="BS165" s="18"/>
      <c r="BT165" s="18"/>
      <c r="BU165" s="18"/>
      <c r="BV165" s="18"/>
      <c r="BW165" s="18"/>
      <c r="BX165" s="18"/>
      <c r="BY165" s="18"/>
      <c r="BZ165" s="18"/>
      <c r="CA165" s="18"/>
      <c r="CB165" s="18"/>
      <c r="CC165" s="18">
        <v>9.4481800000000007</v>
      </c>
      <c r="CD165" s="18"/>
      <c r="CE165" s="18">
        <v>10.0571</v>
      </c>
      <c r="CF165" s="18"/>
      <c r="CG165" s="18"/>
      <c r="CH165" s="18"/>
      <c r="CI165" s="18"/>
      <c r="CJ165" s="19"/>
    </row>
    <row r="166" spans="5:88" x14ac:dyDescent="0.25">
      <c r="E166">
        <v>5.9375099999999996</v>
      </c>
      <c r="K166">
        <v>6.5757000000000003</v>
      </c>
      <c r="U166">
        <v>8.2841199999999997</v>
      </c>
      <c r="AE166" s="17"/>
      <c r="AF166" s="18" t="s">
        <v>135</v>
      </c>
      <c r="AG166" s="18" t="s">
        <v>467</v>
      </c>
      <c r="AH166" s="18" t="s">
        <v>468</v>
      </c>
      <c r="AI166" s="18" t="s">
        <v>437</v>
      </c>
      <c r="AJ166" s="18" t="s">
        <v>139</v>
      </c>
      <c r="AK166" s="18" t="s">
        <v>469</v>
      </c>
      <c r="AL166" s="18" t="s">
        <v>470</v>
      </c>
      <c r="AM166" s="18" t="s">
        <v>437</v>
      </c>
      <c r="AN166" s="18" t="s">
        <v>142</v>
      </c>
      <c r="AO166" s="18">
        <v>5.5</v>
      </c>
      <c r="AP166" s="18" t="s">
        <v>143</v>
      </c>
      <c r="AQ166" s="18">
        <v>4.7034000000000002</v>
      </c>
      <c r="AR166" s="19" t="s">
        <v>18</v>
      </c>
      <c r="AT166" s="17"/>
      <c r="AU166" s="18"/>
      <c r="AV166" s="18">
        <v>5.9375099999999996</v>
      </c>
      <c r="AW166" s="18"/>
      <c r="AX166" s="18"/>
      <c r="AY166" s="18"/>
      <c r="AZ166" s="18"/>
      <c r="BA166" s="18"/>
      <c r="BB166" s="18">
        <v>6.5757000000000003</v>
      </c>
      <c r="BC166" s="18"/>
      <c r="BD166" s="18"/>
      <c r="BE166" s="18"/>
      <c r="BF166" s="18"/>
      <c r="BG166" s="18"/>
      <c r="BH166" s="18"/>
      <c r="BI166" s="18"/>
      <c r="BJ166" s="18"/>
      <c r="BK166" s="18"/>
      <c r="BL166" s="18">
        <v>8.2841199999999997</v>
      </c>
      <c r="BM166" s="18"/>
      <c r="BN166" s="18"/>
      <c r="BO166" s="18"/>
      <c r="BP166" s="18"/>
      <c r="BQ166" s="18"/>
      <c r="BR166" s="18"/>
      <c r="BS166" s="18"/>
      <c r="BT166" s="18"/>
      <c r="BU166" s="18"/>
      <c r="BV166" s="18"/>
      <c r="BW166" s="18"/>
      <c r="BX166" s="18"/>
      <c r="BY166" s="18"/>
      <c r="BZ166" s="18"/>
      <c r="CA166" s="18"/>
      <c r="CB166" s="18"/>
      <c r="CC166" s="18">
        <v>9.4481800000000007</v>
      </c>
      <c r="CD166" s="18"/>
      <c r="CE166" s="18">
        <v>10.3482</v>
      </c>
      <c r="CF166" s="18"/>
      <c r="CG166" s="18"/>
      <c r="CH166" s="18"/>
      <c r="CI166" s="18"/>
      <c r="CJ166" s="19"/>
    </row>
    <row r="167" spans="5:88" x14ac:dyDescent="0.25">
      <c r="E167">
        <v>5.9378500000000001</v>
      </c>
      <c r="K167">
        <v>6.5757000000000003</v>
      </c>
      <c r="U167">
        <v>8.4809699999999992</v>
      </c>
      <c r="AE167" s="17"/>
      <c r="AF167" s="18" t="s">
        <v>135</v>
      </c>
      <c r="AG167" s="18" t="s">
        <v>469</v>
      </c>
      <c r="AH167" s="18" t="s">
        <v>470</v>
      </c>
      <c r="AI167" s="18" t="s">
        <v>437</v>
      </c>
      <c r="AJ167" s="18" t="s">
        <v>139</v>
      </c>
      <c r="AK167" s="18" t="s">
        <v>471</v>
      </c>
      <c r="AL167" s="18" t="s">
        <v>362</v>
      </c>
      <c r="AM167" s="18" t="s">
        <v>437</v>
      </c>
      <c r="AN167" s="18" t="s">
        <v>142</v>
      </c>
      <c r="AO167" s="18">
        <v>4.4000000000000004</v>
      </c>
      <c r="AP167" s="18" t="s">
        <v>143</v>
      </c>
      <c r="AQ167" s="18">
        <v>3.8261799999999999</v>
      </c>
      <c r="AR167" s="19" t="s">
        <v>18</v>
      </c>
      <c r="AT167" s="17"/>
      <c r="AU167" s="18"/>
      <c r="AV167" s="18">
        <v>5.9378500000000001</v>
      </c>
      <c r="AW167" s="18"/>
      <c r="AX167" s="18"/>
      <c r="AY167" s="18"/>
      <c r="AZ167" s="18"/>
      <c r="BA167" s="18"/>
      <c r="BB167" s="18">
        <v>6.5757000000000003</v>
      </c>
      <c r="BC167" s="18"/>
      <c r="BD167" s="18"/>
      <c r="BE167" s="18"/>
      <c r="BF167" s="18"/>
      <c r="BG167" s="18"/>
      <c r="BH167" s="18"/>
      <c r="BI167" s="18"/>
      <c r="BJ167" s="18"/>
      <c r="BK167" s="18"/>
      <c r="BL167" s="18">
        <v>8.4809699999999992</v>
      </c>
      <c r="BM167" s="18"/>
      <c r="BN167" s="18"/>
      <c r="BO167" s="18"/>
      <c r="BP167" s="18"/>
      <c r="BQ167" s="18"/>
      <c r="BR167" s="18"/>
      <c r="BS167" s="18"/>
      <c r="BT167" s="18"/>
      <c r="BU167" s="18"/>
      <c r="BV167" s="18"/>
      <c r="BW167" s="18"/>
      <c r="BX167" s="18"/>
      <c r="BY167" s="18"/>
      <c r="BZ167" s="18"/>
      <c r="CA167" s="18"/>
      <c r="CB167" s="18"/>
      <c r="CC167" s="18">
        <v>9.4481800000000007</v>
      </c>
      <c r="CD167" s="18"/>
      <c r="CE167" s="18">
        <v>10.3551</v>
      </c>
      <c r="CF167" s="18"/>
      <c r="CG167" s="18"/>
      <c r="CH167" s="18"/>
      <c r="CI167" s="18"/>
      <c r="CJ167" s="19"/>
    </row>
    <row r="168" spans="5:88" x14ac:dyDescent="0.25">
      <c r="E168">
        <v>5.9434899999999997</v>
      </c>
      <c r="K168">
        <v>6.5792200000000003</v>
      </c>
      <c r="U168">
        <v>8.5389999999999997</v>
      </c>
      <c r="AE168" s="17"/>
      <c r="AF168" s="18" t="s">
        <v>135</v>
      </c>
      <c r="AG168" s="18" t="s">
        <v>471</v>
      </c>
      <c r="AH168" s="18" t="s">
        <v>362</v>
      </c>
      <c r="AI168" s="18" t="s">
        <v>437</v>
      </c>
      <c r="AJ168" s="18" t="s">
        <v>139</v>
      </c>
      <c r="AK168" s="18" t="s">
        <v>472</v>
      </c>
      <c r="AL168" s="18" t="s">
        <v>473</v>
      </c>
      <c r="AM168" s="18" t="s">
        <v>437</v>
      </c>
      <c r="AN168" s="18" t="s">
        <v>142</v>
      </c>
      <c r="AO168" s="18">
        <v>6.7</v>
      </c>
      <c r="AP168" s="18" t="s">
        <v>143</v>
      </c>
      <c r="AQ168" s="18">
        <v>5.7925700000000004</v>
      </c>
      <c r="AR168" s="19" t="s">
        <v>18</v>
      </c>
      <c r="AT168" s="17"/>
      <c r="AU168" s="18"/>
      <c r="AV168" s="18">
        <v>5.9434899999999997</v>
      </c>
      <c r="AW168" s="18"/>
      <c r="AX168" s="18"/>
      <c r="AY168" s="18"/>
      <c r="AZ168" s="18"/>
      <c r="BA168" s="18"/>
      <c r="BB168" s="18">
        <v>6.5792200000000003</v>
      </c>
      <c r="BC168" s="18"/>
      <c r="BD168" s="18"/>
      <c r="BE168" s="18"/>
      <c r="BF168" s="18"/>
      <c r="BG168" s="18"/>
      <c r="BH168" s="18"/>
      <c r="BI168" s="18"/>
      <c r="BJ168" s="18"/>
      <c r="BK168" s="18"/>
      <c r="BL168" s="18">
        <v>8.5389999999999997</v>
      </c>
      <c r="BM168" s="18"/>
      <c r="BN168" s="18"/>
      <c r="BO168" s="18"/>
      <c r="BP168" s="18"/>
      <c r="BQ168" s="18"/>
      <c r="BR168" s="18"/>
      <c r="BS168" s="18"/>
      <c r="BT168" s="18"/>
      <c r="BU168" s="18"/>
      <c r="BV168" s="18"/>
      <c r="BW168" s="18"/>
      <c r="BX168" s="18"/>
      <c r="BY168" s="18"/>
      <c r="BZ168" s="18"/>
      <c r="CA168" s="18"/>
      <c r="CB168" s="18"/>
      <c r="CC168" s="18">
        <v>9.4873899999999995</v>
      </c>
      <c r="CD168" s="18"/>
      <c r="CE168" s="18">
        <v>10.357100000000001</v>
      </c>
      <c r="CF168" s="18"/>
      <c r="CG168" s="18"/>
      <c r="CH168" s="18"/>
      <c r="CI168" s="18"/>
      <c r="CJ168" s="19"/>
    </row>
    <row r="169" spans="5:88" x14ac:dyDescent="0.25">
      <c r="E169">
        <v>5.9538900000000003</v>
      </c>
      <c r="K169">
        <v>6.6151</v>
      </c>
      <c r="U169">
        <v>8.2841100000000001</v>
      </c>
      <c r="AE169" s="17"/>
      <c r="AF169" s="18" t="s">
        <v>135</v>
      </c>
      <c r="AG169" s="18" t="s">
        <v>472</v>
      </c>
      <c r="AH169" s="18" t="s">
        <v>473</v>
      </c>
      <c r="AI169" s="18" t="s">
        <v>437</v>
      </c>
      <c r="AJ169" s="18" t="s">
        <v>139</v>
      </c>
      <c r="AK169" s="18" t="s">
        <v>474</v>
      </c>
      <c r="AL169" s="18" t="s">
        <v>475</v>
      </c>
      <c r="AM169" s="18" t="s">
        <v>437</v>
      </c>
      <c r="AN169" s="18" t="s">
        <v>142</v>
      </c>
      <c r="AO169" s="18">
        <v>5.5</v>
      </c>
      <c r="AP169" s="18" t="s">
        <v>143</v>
      </c>
      <c r="AQ169" s="18">
        <v>4.7411700000000003</v>
      </c>
      <c r="AR169" s="19" t="s">
        <v>18</v>
      </c>
      <c r="AT169" s="17"/>
      <c r="AU169" s="18"/>
      <c r="AV169" s="18">
        <v>5.9538900000000003</v>
      </c>
      <c r="AW169" s="18"/>
      <c r="AX169" s="18"/>
      <c r="AY169" s="18"/>
      <c r="AZ169" s="18"/>
      <c r="BA169" s="18"/>
      <c r="BB169" s="18">
        <v>6.6151</v>
      </c>
      <c r="BC169" s="18"/>
      <c r="BD169" s="18"/>
      <c r="BE169" s="18"/>
      <c r="BF169" s="18"/>
      <c r="BG169" s="18"/>
      <c r="BH169" s="18"/>
      <c r="BI169" s="18"/>
      <c r="BJ169" s="18"/>
      <c r="BK169" s="18"/>
      <c r="BL169" s="18">
        <v>8.2841100000000001</v>
      </c>
      <c r="BM169" s="18"/>
      <c r="BN169" s="18"/>
      <c r="BO169" s="18"/>
      <c r="BP169" s="18"/>
      <c r="BQ169" s="18"/>
      <c r="BR169" s="18"/>
      <c r="BS169" s="18"/>
      <c r="BT169" s="18"/>
      <c r="BU169" s="18"/>
      <c r="BV169" s="18"/>
      <c r="BW169" s="18"/>
      <c r="BX169" s="18"/>
      <c r="BY169" s="18"/>
      <c r="BZ169" s="18"/>
      <c r="CA169" s="18"/>
      <c r="CB169" s="18"/>
      <c r="CC169" s="18">
        <v>9.4873899999999995</v>
      </c>
      <c r="CD169" s="18"/>
      <c r="CE169" s="18">
        <v>10.6844</v>
      </c>
      <c r="CF169" s="18"/>
      <c r="CG169" s="18"/>
      <c r="CH169" s="18"/>
      <c r="CI169" s="18"/>
      <c r="CJ169" s="19"/>
    </row>
    <row r="170" spans="5:88" x14ac:dyDescent="0.25">
      <c r="E170">
        <v>5.9613300000000002</v>
      </c>
      <c r="K170">
        <v>6.6351300000000002</v>
      </c>
      <c r="U170">
        <v>6.1059900000000003</v>
      </c>
      <c r="AE170" s="17"/>
      <c r="AF170" s="18" t="s">
        <v>135</v>
      </c>
      <c r="AG170" s="18" t="s">
        <v>474</v>
      </c>
      <c r="AH170" s="18" t="s">
        <v>475</v>
      </c>
      <c r="AI170" s="18" t="s">
        <v>437</v>
      </c>
      <c r="AJ170" s="18" t="s">
        <v>139</v>
      </c>
      <c r="AK170" s="18" t="s">
        <v>476</v>
      </c>
      <c r="AL170" s="18" t="s">
        <v>477</v>
      </c>
      <c r="AM170" s="18" t="s">
        <v>437</v>
      </c>
      <c r="AN170" s="18" t="s">
        <v>142</v>
      </c>
      <c r="AO170" s="18">
        <v>6.1</v>
      </c>
      <c r="AP170" s="18" t="s">
        <v>143</v>
      </c>
      <c r="AQ170" s="18">
        <v>5.2494100000000001</v>
      </c>
      <c r="AR170" s="19" t="s">
        <v>18</v>
      </c>
      <c r="AT170" s="17"/>
      <c r="AU170" s="18"/>
      <c r="AV170" s="18">
        <v>5.9613300000000002</v>
      </c>
      <c r="AW170" s="18"/>
      <c r="AX170" s="18"/>
      <c r="AY170" s="18"/>
      <c r="AZ170" s="18"/>
      <c r="BA170" s="18"/>
      <c r="BB170" s="18">
        <v>6.6351300000000002</v>
      </c>
      <c r="BC170" s="18"/>
      <c r="BD170" s="18"/>
      <c r="BE170" s="18"/>
      <c r="BF170" s="18"/>
      <c r="BG170" s="18"/>
      <c r="BH170" s="18"/>
      <c r="BI170" s="18"/>
      <c r="BJ170" s="18"/>
      <c r="BK170" s="18"/>
      <c r="BL170" s="18">
        <v>6.1059900000000003</v>
      </c>
      <c r="BM170" s="18"/>
      <c r="BN170" s="18"/>
      <c r="BO170" s="18"/>
      <c r="BP170" s="18"/>
      <c r="BQ170" s="18"/>
      <c r="BR170" s="18"/>
      <c r="BS170" s="18"/>
      <c r="BT170" s="18"/>
      <c r="BU170" s="18"/>
      <c r="BV170" s="18"/>
      <c r="BW170" s="18"/>
      <c r="BX170" s="18"/>
      <c r="BY170" s="18"/>
      <c r="BZ170" s="18"/>
      <c r="CA170" s="18"/>
      <c r="CB170" s="18"/>
      <c r="CC170" s="18">
        <v>9.4873899999999995</v>
      </c>
      <c r="CD170" s="18"/>
      <c r="CE170" s="18">
        <v>10.804399999999999</v>
      </c>
      <c r="CF170" s="18"/>
      <c r="CG170" s="18"/>
      <c r="CH170" s="18"/>
      <c r="CI170" s="18"/>
      <c r="CJ170" s="19"/>
    </row>
    <row r="171" spans="5:88" x14ac:dyDescent="0.25">
      <c r="E171">
        <v>5.9684900000000001</v>
      </c>
      <c r="K171">
        <v>6.6351399999999998</v>
      </c>
      <c r="U171">
        <v>6.5491599999999996</v>
      </c>
      <c r="AE171" s="17"/>
      <c r="AF171" s="18" t="s">
        <v>135</v>
      </c>
      <c r="AG171" s="18" t="s">
        <v>476</v>
      </c>
      <c r="AH171" s="18" t="s">
        <v>477</v>
      </c>
      <c r="AI171" s="18" t="s">
        <v>437</v>
      </c>
      <c r="AJ171" s="18" t="s">
        <v>139</v>
      </c>
      <c r="AK171" s="18" t="s">
        <v>478</v>
      </c>
      <c r="AL171" s="18" t="s">
        <v>479</v>
      </c>
      <c r="AM171" s="18" t="s">
        <v>437</v>
      </c>
      <c r="AN171" s="18" t="s">
        <v>142</v>
      </c>
      <c r="AO171" s="18">
        <v>4.0999999999999996</v>
      </c>
      <c r="AP171" s="18" t="s">
        <v>143</v>
      </c>
      <c r="AQ171" s="18">
        <v>3.5524499999999999</v>
      </c>
      <c r="AR171" s="19" t="s">
        <v>18</v>
      </c>
      <c r="AT171" s="17"/>
      <c r="AU171" s="18"/>
      <c r="AV171" s="18">
        <v>5.9684900000000001</v>
      </c>
      <c r="AW171" s="18"/>
      <c r="AX171" s="18"/>
      <c r="AY171" s="18"/>
      <c r="AZ171" s="18"/>
      <c r="BA171" s="18"/>
      <c r="BB171" s="18">
        <v>6.6351399999999998</v>
      </c>
      <c r="BC171" s="18"/>
      <c r="BD171" s="18"/>
      <c r="BE171" s="18"/>
      <c r="BF171" s="18"/>
      <c r="BG171" s="18"/>
      <c r="BH171" s="18"/>
      <c r="BI171" s="18"/>
      <c r="BJ171" s="18"/>
      <c r="BK171" s="18"/>
      <c r="BL171" s="18">
        <v>6.5491599999999996</v>
      </c>
      <c r="BM171" s="18"/>
      <c r="BN171" s="18"/>
      <c r="BO171" s="18"/>
      <c r="BP171" s="18"/>
      <c r="BQ171" s="18"/>
      <c r="BR171" s="18"/>
      <c r="BS171" s="18"/>
      <c r="BT171" s="18"/>
      <c r="BU171" s="18"/>
      <c r="BV171" s="18"/>
      <c r="BW171" s="18"/>
      <c r="BX171" s="18"/>
      <c r="BY171" s="18"/>
      <c r="BZ171" s="18"/>
      <c r="CA171" s="18"/>
      <c r="CB171" s="18"/>
      <c r="CC171" s="18">
        <v>9.4873899999999995</v>
      </c>
      <c r="CD171" s="18"/>
      <c r="CE171" s="18">
        <v>10.8378</v>
      </c>
      <c r="CF171" s="18"/>
      <c r="CG171" s="18"/>
      <c r="CH171" s="18"/>
      <c r="CI171" s="18"/>
      <c r="CJ171" s="19"/>
    </row>
    <row r="172" spans="5:88" x14ac:dyDescent="0.25">
      <c r="E172">
        <v>5.98184</v>
      </c>
      <c r="K172">
        <v>6.6386200000000004</v>
      </c>
      <c r="U172">
        <v>6.1059400000000004</v>
      </c>
      <c r="AE172" s="17"/>
      <c r="AF172" s="18" t="s">
        <v>135</v>
      </c>
      <c r="AG172" s="18" t="s">
        <v>480</v>
      </c>
      <c r="AH172" s="18" t="s">
        <v>479</v>
      </c>
      <c r="AI172" s="18" t="s">
        <v>437</v>
      </c>
      <c r="AJ172" s="18" t="s">
        <v>139</v>
      </c>
      <c r="AK172" s="18" t="s">
        <v>481</v>
      </c>
      <c r="AL172" s="18" t="s">
        <v>311</v>
      </c>
      <c r="AM172" s="18" t="s">
        <v>437</v>
      </c>
      <c r="AN172" s="18" t="s">
        <v>142</v>
      </c>
      <c r="AO172" s="18">
        <v>5.8</v>
      </c>
      <c r="AP172" s="18" t="s">
        <v>143</v>
      </c>
      <c r="AQ172" s="18">
        <v>4.9734699999999998</v>
      </c>
      <c r="AR172" s="19" t="s">
        <v>18</v>
      </c>
      <c r="AT172" s="17"/>
      <c r="AU172" s="18"/>
      <c r="AV172" s="18">
        <v>5.98184</v>
      </c>
      <c r="AW172" s="18"/>
      <c r="AX172" s="18"/>
      <c r="AY172" s="18"/>
      <c r="AZ172" s="18"/>
      <c r="BA172" s="18"/>
      <c r="BB172" s="18">
        <v>6.6386200000000004</v>
      </c>
      <c r="BC172" s="18"/>
      <c r="BD172" s="18"/>
      <c r="BE172" s="18"/>
      <c r="BF172" s="18"/>
      <c r="BG172" s="18"/>
      <c r="BH172" s="18"/>
      <c r="BI172" s="18"/>
      <c r="BJ172" s="18"/>
      <c r="BK172" s="18"/>
      <c r="BL172" s="18">
        <v>6.1059400000000004</v>
      </c>
      <c r="BM172" s="18"/>
      <c r="BN172" s="18"/>
      <c r="BO172" s="18"/>
      <c r="BP172" s="18"/>
      <c r="BQ172" s="18"/>
      <c r="BR172" s="18"/>
      <c r="BS172" s="18"/>
      <c r="BT172" s="18"/>
      <c r="BU172" s="18"/>
      <c r="BV172" s="18"/>
      <c r="BW172" s="18"/>
      <c r="BX172" s="18"/>
      <c r="BY172" s="18"/>
      <c r="BZ172" s="18"/>
      <c r="CA172" s="18"/>
      <c r="CB172" s="18"/>
      <c r="CC172" s="18">
        <v>9.6329799999999999</v>
      </c>
      <c r="CD172" s="18"/>
      <c r="CE172" s="18">
        <v>10.913600000000001</v>
      </c>
      <c r="CF172" s="18"/>
      <c r="CG172" s="18"/>
      <c r="CH172" s="18"/>
      <c r="CI172" s="18"/>
      <c r="CJ172" s="19"/>
    </row>
    <row r="173" spans="5:88" x14ac:dyDescent="0.25">
      <c r="E173">
        <v>5.9836099999999997</v>
      </c>
      <c r="K173">
        <v>6.6767799999999999</v>
      </c>
      <c r="U173">
        <v>8.5391100000000009</v>
      </c>
      <c r="AE173" s="17"/>
      <c r="AF173" s="18" t="s">
        <v>135</v>
      </c>
      <c r="AG173" s="18" t="s">
        <v>481</v>
      </c>
      <c r="AH173" s="18" t="s">
        <v>311</v>
      </c>
      <c r="AI173" s="18" t="s">
        <v>437</v>
      </c>
      <c r="AJ173" s="18" t="s">
        <v>139</v>
      </c>
      <c r="AK173" s="18" t="s">
        <v>482</v>
      </c>
      <c r="AL173" s="18" t="s">
        <v>483</v>
      </c>
      <c r="AM173" s="18" t="s">
        <v>437</v>
      </c>
      <c r="AN173" s="18" t="s">
        <v>142</v>
      </c>
      <c r="AO173" s="18">
        <v>4.8</v>
      </c>
      <c r="AP173" s="18" t="s">
        <v>143</v>
      </c>
      <c r="AQ173" s="18">
        <v>4.1642999999999999</v>
      </c>
      <c r="AR173" s="19" t="s">
        <v>18</v>
      </c>
      <c r="AT173" s="17"/>
      <c r="AU173" s="18"/>
      <c r="AV173" s="18">
        <v>5.9836099999999997</v>
      </c>
      <c r="AW173" s="18"/>
      <c r="AX173" s="18"/>
      <c r="AY173" s="18"/>
      <c r="AZ173" s="18"/>
      <c r="BA173" s="18"/>
      <c r="BB173" s="18">
        <v>6.6767799999999999</v>
      </c>
      <c r="BC173" s="18"/>
      <c r="BD173" s="18"/>
      <c r="BE173" s="18"/>
      <c r="BF173" s="18"/>
      <c r="BG173" s="18"/>
      <c r="BH173" s="18"/>
      <c r="BI173" s="18"/>
      <c r="BJ173" s="18"/>
      <c r="BK173" s="18"/>
      <c r="BL173" s="18">
        <v>8.5391100000000009</v>
      </c>
      <c r="BM173" s="18"/>
      <c r="BN173" s="18"/>
      <c r="BO173" s="18"/>
      <c r="BP173" s="18"/>
      <c r="BQ173" s="18"/>
      <c r="BR173" s="18"/>
      <c r="BS173" s="18"/>
      <c r="BT173" s="18"/>
      <c r="BU173" s="18"/>
      <c r="BV173" s="18"/>
      <c r="BW173" s="18"/>
      <c r="BX173" s="18"/>
      <c r="BY173" s="18"/>
      <c r="BZ173" s="18"/>
      <c r="CA173" s="18"/>
      <c r="CB173" s="18"/>
      <c r="CC173" s="18">
        <v>9.6329799999999999</v>
      </c>
      <c r="CD173" s="18"/>
      <c r="CE173" s="18">
        <v>11.184200000000001</v>
      </c>
      <c r="CF173" s="18"/>
      <c r="CG173" s="18"/>
      <c r="CH173" s="18"/>
      <c r="CI173" s="18"/>
      <c r="CJ173" s="19"/>
    </row>
    <row r="174" spans="5:88" x14ac:dyDescent="0.25">
      <c r="E174">
        <v>5.9909999999999997</v>
      </c>
      <c r="K174">
        <v>6.7319100000000001</v>
      </c>
      <c r="U174">
        <v>7.1972399999999999</v>
      </c>
      <c r="AE174" s="17"/>
      <c r="AF174" s="18" t="s">
        <v>135</v>
      </c>
      <c r="AG174" s="18" t="s">
        <v>482</v>
      </c>
      <c r="AH174" s="18" t="s">
        <v>483</v>
      </c>
      <c r="AI174" s="18" t="s">
        <v>437</v>
      </c>
      <c r="AJ174" s="18" t="s">
        <v>139</v>
      </c>
      <c r="AK174" s="18" t="s">
        <v>484</v>
      </c>
      <c r="AL174" s="18" t="s">
        <v>485</v>
      </c>
      <c r="AM174" s="18" t="s">
        <v>437</v>
      </c>
      <c r="AN174" s="18" t="s">
        <v>142</v>
      </c>
      <c r="AO174" s="18">
        <v>4.9000000000000004</v>
      </c>
      <c r="AP174" s="18" t="s">
        <v>143</v>
      </c>
      <c r="AQ174" s="18">
        <v>4.2559699999999996</v>
      </c>
      <c r="AR174" s="19" t="s">
        <v>18</v>
      </c>
      <c r="AT174" s="17"/>
      <c r="AU174" s="18"/>
      <c r="AV174" s="18">
        <v>5.9909999999999997</v>
      </c>
      <c r="AW174" s="18"/>
      <c r="AX174" s="18"/>
      <c r="AY174" s="18"/>
      <c r="AZ174" s="18"/>
      <c r="BA174" s="18"/>
      <c r="BB174" s="18">
        <v>6.7319100000000001</v>
      </c>
      <c r="BC174" s="18"/>
      <c r="BD174" s="18"/>
      <c r="BE174" s="18"/>
      <c r="BF174" s="18"/>
      <c r="BG174" s="18"/>
      <c r="BH174" s="18"/>
      <c r="BI174" s="18"/>
      <c r="BJ174" s="18"/>
      <c r="BK174" s="18"/>
      <c r="BL174" s="18">
        <v>7.1972399999999999</v>
      </c>
      <c r="BM174" s="18"/>
      <c r="BN174" s="18"/>
      <c r="BO174" s="18"/>
      <c r="BP174" s="18"/>
      <c r="BQ174" s="18"/>
      <c r="BR174" s="18"/>
      <c r="BS174" s="18"/>
      <c r="BT174" s="18"/>
      <c r="BU174" s="18"/>
      <c r="BV174" s="18"/>
      <c r="BW174" s="18"/>
      <c r="BX174" s="18"/>
      <c r="BY174" s="18"/>
      <c r="BZ174" s="18"/>
      <c r="CA174" s="18"/>
      <c r="CB174" s="18"/>
      <c r="CC174" s="18">
        <v>9.6810299999999998</v>
      </c>
      <c r="CD174" s="18"/>
      <c r="CE174" s="18">
        <v>11.2751</v>
      </c>
      <c r="CF174" s="18"/>
      <c r="CG174" s="18"/>
      <c r="CH174" s="18"/>
      <c r="CI174" s="18"/>
      <c r="CJ174" s="19"/>
    </row>
    <row r="175" spans="5:88" x14ac:dyDescent="0.25">
      <c r="E175">
        <v>5.9943299999999997</v>
      </c>
      <c r="K175">
        <v>6.7456100000000001</v>
      </c>
      <c r="U175">
        <v>11.488</v>
      </c>
      <c r="AE175" s="17"/>
      <c r="AF175" s="18" t="s">
        <v>135</v>
      </c>
      <c r="AG175" s="18" t="s">
        <v>486</v>
      </c>
      <c r="AH175" s="18" t="s">
        <v>487</v>
      </c>
      <c r="AI175" s="18" t="s">
        <v>437</v>
      </c>
      <c r="AJ175" s="18" t="s">
        <v>139</v>
      </c>
      <c r="AK175" s="18" t="s">
        <v>488</v>
      </c>
      <c r="AL175" s="18" t="s">
        <v>489</v>
      </c>
      <c r="AM175" s="18" t="s">
        <v>437</v>
      </c>
      <c r="AN175" s="18" t="s">
        <v>142</v>
      </c>
      <c r="AO175" s="18">
        <v>5.0999999999999996</v>
      </c>
      <c r="AP175" s="18" t="s">
        <v>143</v>
      </c>
      <c r="AQ175" s="18">
        <v>4.3593700000000002</v>
      </c>
      <c r="AR175" s="19" t="s">
        <v>18</v>
      </c>
      <c r="AT175" s="17"/>
      <c r="AU175" s="18"/>
      <c r="AV175" s="18">
        <v>5.9943299999999997</v>
      </c>
      <c r="AW175" s="18"/>
      <c r="AX175" s="18"/>
      <c r="AY175" s="18"/>
      <c r="AZ175" s="18"/>
      <c r="BA175" s="18"/>
      <c r="BB175" s="18">
        <v>6.7456100000000001</v>
      </c>
      <c r="BC175" s="18"/>
      <c r="BD175" s="18"/>
      <c r="BE175" s="18"/>
      <c r="BF175" s="18"/>
      <c r="BG175" s="18"/>
      <c r="BH175" s="18"/>
      <c r="BI175" s="18"/>
      <c r="BJ175" s="18"/>
      <c r="BK175" s="18"/>
      <c r="BL175" s="18">
        <v>11.488</v>
      </c>
      <c r="BM175" s="18"/>
      <c r="BN175" s="18"/>
      <c r="BO175" s="18"/>
      <c r="BP175" s="18"/>
      <c r="BQ175" s="18"/>
      <c r="BR175" s="18"/>
      <c r="BS175" s="18"/>
      <c r="BT175" s="18"/>
      <c r="BU175" s="18"/>
      <c r="BV175" s="18"/>
      <c r="BW175" s="18"/>
      <c r="BX175" s="18"/>
      <c r="BY175" s="18"/>
      <c r="BZ175" s="18"/>
      <c r="CA175" s="18"/>
      <c r="CB175" s="18"/>
      <c r="CC175" s="18">
        <v>9.6810299999999998</v>
      </c>
      <c r="CD175" s="18"/>
      <c r="CE175" s="18">
        <v>11.6396</v>
      </c>
      <c r="CF175" s="18"/>
      <c r="CG175" s="18"/>
      <c r="CH175" s="18"/>
      <c r="CI175" s="18"/>
      <c r="CJ175" s="19"/>
    </row>
    <row r="176" spans="5:88" x14ac:dyDescent="0.25">
      <c r="E176">
        <v>5.9943299999999997</v>
      </c>
      <c r="K176">
        <v>6.7492599999999996</v>
      </c>
      <c r="U176">
        <v>5.4492399999999996</v>
      </c>
      <c r="AE176" s="17"/>
      <c r="AF176" s="18" t="s">
        <v>135</v>
      </c>
      <c r="AG176" s="18" t="s">
        <v>488</v>
      </c>
      <c r="AH176" s="18" t="s">
        <v>489</v>
      </c>
      <c r="AI176" s="18" t="s">
        <v>437</v>
      </c>
      <c r="AJ176" s="18" t="s">
        <v>139</v>
      </c>
      <c r="AK176" s="18" t="s">
        <v>490</v>
      </c>
      <c r="AL176" s="18" t="s">
        <v>434</v>
      </c>
      <c r="AM176" s="18" t="s">
        <v>437</v>
      </c>
      <c r="AN176" s="18" t="s">
        <v>142</v>
      </c>
      <c r="AO176" s="18">
        <v>6.1</v>
      </c>
      <c r="AP176" s="18" t="s">
        <v>143</v>
      </c>
      <c r="AQ176" s="18">
        <v>5.2324000000000002</v>
      </c>
      <c r="AR176" s="19" t="s">
        <v>18</v>
      </c>
      <c r="AT176" s="17"/>
      <c r="AU176" s="18"/>
      <c r="AV176" s="18">
        <v>5.9943299999999997</v>
      </c>
      <c r="AW176" s="18"/>
      <c r="AX176" s="18"/>
      <c r="AY176" s="18"/>
      <c r="AZ176" s="18"/>
      <c r="BA176" s="18"/>
      <c r="BB176" s="18">
        <v>6.7492599999999996</v>
      </c>
      <c r="BC176" s="18"/>
      <c r="BD176" s="18"/>
      <c r="BE176" s="18"/>
      <c r="BF176" s="18"/>
      <c r="BG176" s="18"/>
      <c r="BH176" s="18"/>
      <c r="BI176" s="18"/>
      <c r="BJ176" s="18"/>
      <c r="BK176" s="18"/>
      <c r="BL176" s="18">
        <v>5.4492399999999996</v>
      </c>
      <c r="BM176" s="18"/>
      <c r="BN176" s="18"/>
      <c r="BO176" s="18"/>
      <c r="BP176" s="18"/>
      <c r="BQ176" s="18"/>
      <c r="BR176" s="18"/>
      <c r="BS176" s="18"/>
      <c r="BT176" s="18"/>
      <c r="BU176" s="18"/>
      <c r="BV176" s="18"/>
      <c r="BW176" s="18"/>
      <c r="BX176" s="18"/>
      <c r="BY176" s="18"/>
      <c r="BZ176" s="18"/>
      <c r="CA176" s="18"/>
      <c r="CB176" s="18"/>
      <c r="CC176" s="18">
        <v>9.6810299999999998</v>
      </c>
      <c r="CD176" s="18"/>
      <c r="CE176" s="18">
        <v>11.7857</v>
      </c>
      <c r="CF176" s="18"/>
      <c r="CG176" s="18"/>
      <c r="CH176" s="18"/>
      <c r="CI176" s="18"/>
      <c r="CJ176" s="19"/>
    </row>
    <row r="177" spans="5:88" x14ac:dyDescent="0.25">
      <c r="E177">
        <v>6.0072599999999996</v>
      </c>
      <c r="K177">
        <v>6.7511799999999997</v>
      </c>
      <c r="U177">
        <v>8.1637900000000005</v>
      </c>
      <c r="AE177" s="17"/>
      <c r="AF177" s="18" t="s">
        <v>135</v>
      </c>
      <c r="AG177" s="18" t="s">
        <v>490</v>
      </c>
      <c r="AH177" s="18" t="s">
        <v>434</v>
      </c>
      <c r="AI177" s="18" t="s">
        <v>437</v>
      </c>
      <c r="AJ177" s="18" t="s">
        <v>139</v>
      </c>
      <c r="AK177" s="18" t="s">
        <v>491</v>
      </c>
      <c r="AL177" s="18" t="s">
        <v>307</v>
      </c>
      <c r="AM177" s="18" t="s">
        <v>437</v>
      </c>
      <c r="AN177" s="18" t="s">
        <v>142</v>
      </c>
      <c r="AO177" s="18">
        <v>5.3</v>
      </c>
      <c r="AP177" s="18" t="s">
        <v>143</v>
      </c>
      <c r="AQ177" s="18">
        <v>4.5786499999999997</v>
      </c>
      <c r="AR177" s="19" t="s">
        <v>18</v>
      </c>
      <c r="AT177" s="17"/>
      <c r="AU177" s="18"/>
      <c r="AV177" s="18">
        <v>6.0072599999999996</v>
      </c>
      <c r="AW177" s="18"/>
      <c r="AX177" s="18"/>
      <c r="AY177" s="18"/>
      <c r="AZ177" s="18"/>
      <c r="BA177" s="18"/>
      <c r="BB177" s="18">
        <v>6.7511799999999997</v>
      </c>
      <c r="BC177" s="18"/>
      <c r="BD177" s="18"/>
      <c r="BE177" s="18"/>
      <c r="BF177" s="18"/>
      <c r="BG177" s="18"/>
      <c r="BH177" s="18"/>
      <c r="BI177" s="18"/>
      <c r="BJ177" s="18"/>
      <c r="BK177" s="18"/>
      <c r="BL177" s="18">
        <v>8.1637900000000005</v>
      </c>
      <c r="BM177" s="18"/>
      <c r="BN177" s="18"/>
      <c r="BO177" s="18"/>
      <c r="BP177" s="18"/>
      <c r="BQ177" s="18"/>
      <c r="BR177" s="18"/>
      <c r="BS177" s="18"/>
      <c r="BT177" s="18"/>
      <c r="BU177" s="18"/>
      <c r="BV177" s="18"/>
      <c r="BW177" s="18"/>
      <c r="BX177" s="18"/>
      <c r="BY177" s="18"/>
      <c r="BZ177" s="18"/>
      <c r="CA177" s="18"/>
      <c r="CB177" s="18"/>
      <c r="CC177" s="18">
        <v>9.7478899999999999</v>
      </c>
      <c r="CD177" s="18"/>
      <c r="CE177" s="18">
        <v>12.200100000000001</v>
      </c>
      <c r="CF177" s="18"/>
      <c r="CG177" s="18"/>
      <c r="CH177" s="18"/>
      <c r="CI177" s="18"/>
      <c r="CJ177" s="19"/>
    </row>
    <row r="178" spans="5:88" x14ac:dyDescent="0.25">
      <c r="E178">
        <v>6.0117700000000003</v>
      </c>
      <c r="K178">
        <v>6.7865700000000002</v>
      </c>
      <c r="U178">
        <v>7.6634200000000003</v>
      </c>
      <c r="AE178" s="17"/>
      <c r="AF178" s="18" t="s">
        <v>135</v>
      </c>
      <c r="AG178" s="18" t="s">
        <v>492</v>
      </c>
      <c r="AH178" s="18" t="s">
        <v>493</v>
      </c>
      <c r="AI178" s="18" t="s">
        <v>437</v>
      </c>
      <c r="AJ178" s="18" t="s">
        <v>139</v>
      </c>
      <c r="AK178" s="18" t="s">
        <v>494</v>
      </c>
      <c r="AL178" s="18" t="s">
        <v>495</v>
      </c>
      <c r="AM178" s="18" t="s">
        <v>437</v>
      </c>
      <c r="AN178" s="18" t="s">
        <v>142</v>
      </c>
      <c r="AO178" s="18">
        <v>4.7</v>
      </c>
      <c r="AP178" s="18" t="s">
        <v>143</v>
      </c>
      <c r="AQ178" s="18">
        <v>4.0191699999999999</v>
      </c>
      <c r="AR178" s="19" t="s">
        <v>18</v>
      </c>
      <c r="AT178" s="17"/>
      <c r="AU178" s="18"/>
      <c r="AV178" s="18">
        <v>6.0117700000000003</v>
      </c>
      <c r="AW178" s="18"/>
      <c r="AX178" s="18"/>
      <c r="AY178" s="18"/>
      <c r="AZ178" s="18"/>
      <c r="BA178" s="18"/>
      <c r="BB178" s="18">
        <v>6.7865700000000002</v>
      </c>
      <c r="BC178" s="18"/>
      <c r="BD178" s="18"/>
      <c r="BE178" s="18"/>
      <c r="BF178" s="18"/>
      <c r="BG178" s="18"/>
      <c r="BH178" s="18"/>
      <c r="BI178" s="18"/>
      <c r="BJ178" s="18"/>
      <c r="BK178" s="18"/>
      <c r="BL178" s="18">
        <v>7.6634200000000003</v>
      </c>
      <c r="BM178" s="18"/>
      <c r="BN178" s="18"/>
      <c r="BO178" s="18"/>
      <c r="BP178" s="18"/>
      <c r="BQ178" s="18"/>
      <c r="BR178" s="18"/>
      <c r="BS178" s="18"/>
      <c r="BT178" s="18"/>
      <c r="BU178" s="18"/>
      <c r="BV178" s="18"/>
      <c r="BW178" s="18"/>
      <c r="BX178" s="18"/>
      <c r="BY178" s="18"/>
      <c r="BZ178" s="18"/>
      <c r="CA178" s="18"/>
      <c r="CB178" s="18"/>
      <c r="CC178" s="18">
        <v>9.7669099999999993</v>
      </c>
      <c r="CD178" s="18"/>
      <c r="CE178" s="18">
        <v>12.4932</v>
      </c>
      <c r="CF178" s="18"/>
      <c r="CG178" s="18"/>
      <c r="CH178" s="18"/>
      <c r="CI178" s="18"/>
      <c r="CJ178" s="19"/>
    </row>
    <row r="179" spans="5:88" x14ac:dyDescent="0.25">
      <c r="E179">
        <v>6.0125999999999999</v>
      </c>
      <c r="K179">
        <v>6.7876500000000002</v>
      </c>
      <c r="U179">
        <v>8.0004600000000003</v>
      </c>
      <c r="AE179" s="17"/>
      <c r="AF179" s="18" t="s">
        <v>135</v>
      </c>
      <c r="AG179" s="18" t="s">
        <v>494</v>
      </c>
      <c r="AH179" s="18" t="s">
        <v>495</v>
      </c>
      <c r="AI179" s="18" t="s">
        <v>437</v>
      </c>
      <c r="AJ179" s="18" t="s">
        <v>139</v>
      </c>
      <c r="AK179" s="18" t="s">
        <v>496</v>
      </c>
      <c r="AL179" s="18" t="s">
        <v>497</v>
      </c>
      <c r="AM179" s="18" t="s">
        <v>437</v>
      </c>
      <c r="AN179" s="18" t="s">
        <v>142</v>
      </c>
      <c r="AO179" s="18">
        <v>5.2</v>
      </c>
      <c r="AP179" s="18" t="s">
        <v>143</v>
      </c>
      <c r="AQ179" s="18">
        <v>4.4935200000000002</v>
      </c>
      <c r="AR179" s="19" t="s">
        <v>18</v>
      </c>
      <c r="AT179" s="17"/>
      <c r="AU179" s="18"/>
      <c r="AV179" s="18">
        <v>6.0125999999999999</v>
      </c>
      <c r="AW179" s="18"/>
      <c r="AX179" s="18"/>
      <c r="AY179" s="18"/>
      <c r="AZ179" s="18"/>
      <c r="BA179" s="18"/>
      <c r="BB179" s="18">
        <v>6.7876500000000002</v>
      </c>
      <c r="BC179" s="18"/>
      <c r="BD179" s="18"/>
      <c r="BE179" s="18"/>
      <c r="BF179" s="18"/>
      <c r="BG179" s="18"/>
      <c r="BH179" s="18"/>
      <c r="BI179" s="18"/>
      <c r="BJ179" s="18"/>
      <c r="BK179" s="18"/>
      <c r="BL179" s="18">
        <v>8.0004600000000003</v>
      </c>
      <c r="BM179" s="18"/>
      <c r="BN179" s="18"/>
      <c r="BO179" s="18"/>
      <c r="BP179" s="18"/>
      <c r="BQ179" s="18"/>
      <c r="BR179" s="18"/>
      <c r="BS179" s="18"/>
      <c r="BT179" s="18"/>
      <c r="BU179" s="18"/>
      <c r="BV179" s="18"/>
      <c r="BW179" s="18"/>
      <c r="BX179" s="18"/>
      <c r="BY179" s="18"/>
      <c r="BZ179" s="18"/>
      <c r="CA179" s="18"/>
      <c r="CB179" s="18"/>
      <c r="CC179" s="18">
        <v>9.8237500000000004</v>
      </c>
      <c r="CD179" s="18"/>
      <c r="CE179" s="18">
        <v>12.9312</v>
      </c>
      <c r="CF179" s="18"/>
      <c r="CG179" s="18"/>
      <c r="CH179" s="18"/>
      <c r="CI179" s="18"/>
      <c r="CJ179" s="19"/>
    </row>
    <row r="180" spans="5:88" x14ac:dyDescent="0.25">
      <c r="E180">
        <v>6.0146199999999999</v>
      </c>
      <c r="K180">
        <v>6.7967899999999997</v>
      </c>
      <c r="U180">
        <v>8.9724599999999999</v>
      </c>
      <c r="AE180" s="17"/>
      <c r="AF180" s="18" t="s">
        <v>135</v>
      </c>
      <c r="AG180" s="18" t="s">
        <v>496</v>
      </c>
      <c r="AH180" s="18" t="s">
        <v>497</v>
      </c>
      <c r="AI180" s="18" t="s">
        <v>437</v>
      </c>
      <c r="AJ180" s="18" t="s">
        <v>139</v>
      </c>
      <c r="AK180" s="18" t="s">
        <v>498</v>
      </c>
      <c r="AL180" s="18" t="s">
        <v>499</v>
      </c>
      <c r="AM180" s="18" t="s">
        <v>437</v>
      </c>
      <c r="AN180" s="18" t="s">
        <v>142</v>
      </c>
      <c r="AO180" s="18">
        <v>5.4</v>
      </c>
      <c r="AP180" s="18" t="s">
        <v>143</v>
      </c>
      <c r="AQ180" s="18">
        <v>4.6398799999999998</v>
      </c>
      <c r="AR180" s="19" t="s">
        <v>18</v>
      </c>
      <c r="AT180" s="17"/>
      <c r="AU180" s="18"/>
      <c r="AV180" s="18">
        <v>6.0146199999999999</v>
      </c>
      <c r="AW180" s="18"/>
      <c r="AX180" s="18"/>
      <c r="AY180" s="18"/>
      <c r="AZ180" s="18"/>
      <c r="BA180" s="18"/>
      <c r="BB180" s="18">
        <v>6.7967899999999997</v>
      </c>
      <c r="BC180" s="18"/>
      <c r="BD180" s="18"/>
      <c r="BE180" s="18"/>
      <c r="BF180" s="18"/>
      <c r="BG180" s="18"/>
      <c r="BH180" s="18"/>
      <c r="BI180" s="18"/>
      <c r="BJ180" s="18"/>
      <c r="BK180" s="18"/>
      <c r="BL180" s="18">
        <v>8.9724599999999999</v>
      </c>
      <c r="BM180" s="18"/>
      <c r="BN180" s="18"/>
      <c r="BO180" s="18"/>
      <c r="BP180" s="18"/>
      <c r="BQ180" s="18"/>
      <c r="BR180" s="18"/>
      <c r="BS180" s="18"/>
      <c r="BT180" s="18"/>
      <c r="BU180" s="18"/>
      <c r="BV180" s="18"/>
      <c r="BW180" s="18"/>
      <c r="BX180" s="18"/>
      <c r="BY180" s="18"/>
      <c r="BZ180" s="18"/>
      <c r="CA180" s="18"/>
      <c r="CB180" s="18"/>
      <c r="CC180" s="18">
        <v>9.8237500000000004</v>
      </c>
      <c r="CD180" s="18"/>
      <c r="CE180" s="18">
        <v>13.4034</v>
      </c>
      <c r="CF180" s="18"/>
      <c r="CG180" s="18"/>
      <c r="CH180" s="18"/>
      <c r="CI180" s="18"/>
      <c r="CJ180" s="19"/>
    </row>
    <row r="181" spans="5:88" x14ac:dyDescent="0.25">
      <c r="E181">
        <v>6.02088</v>
      </c>
      <c r="K181">
        <v>6.8273000000000001</v>
      </c>
      <c r="U181">
        <v>7.2656400000000003</v>
      </c>
      <c r="AE181" s="17"/>
      <c r="AF181" s="18" t="s">
        <v>135</v>
      </c>
      <c r="AG181" s="18" t="s">
        <v>498</v>
      </c>
      <c r="AH181" s="18" t="s">
        <v>499</v>
      </c>
      <c r="AI181" s="18" t="s">
        <v>437</v>
      </c>
      <c r="AJ181" s="18" t="s">
        <v>139</v>
      </c>
      <c r="AK181" s="18" t="s">
        <v>500</v>
      </c>
      <c r="AL181" s="18" t="s">
        <v>501</v>
      </c>
      <c r="AM181" s="18" t="s">
        <v>437</v>
      </c>
      <c r="AN181" s="18" t="s">
        <v>142</v>
      </c>
      <c r="AO181" s="18">
        <v>5.3</v>
      </c>
      <c r="AP181" s="18" t="s">
        <v>143</v>
      </c>
      <c r="AQ181" s="18">
        <v>4.5526099999999996</v>
      </c>
      <c r="AR181" s="19" t="s">
        <v>18</v>
      </c>
      <c r="AT181" s="17"/>
      <c r="AU181" s="18"/>
      <c r="AV181" s="18">
        <v>6.02088</v>
      </c>
      <c r="AW181" s="18"/>
      <c r="AX181" s="18"/>
      <c r="AY181" s="18"/>
      <c r="AZ181" s="18"/>
      <c r="BA181" s="18"/>
      <c r="BB181" s="18">
        <v>6.8273000000000001</v>
      </c>
      <c r="BC181" s="18"/>
      <c r="BD181" s="18"/>
      <c r="BE181" s="18"/>
      <c r="BF181" s="18"/>
      <c r="BG181" s="18"/>
      <c r="BH181" s="18"/>
      <c r="BI181" s="18"/>
      <c r="BJ181" s="18"/>
      <c r="BK181" s="18"/>
      <c r="BL181" s="18">
        <v>7.2656400000000003</v>
      </c>
      <c r="BM181" s="18"/>
      <c r="BN181" s="18"/>
      <c r="BO181" s="18"/>
      <c r="BP181" s="18"/>
      <c r="BQ181" s="18"/>
      <c r="BR181" s="18"/>
      <c r="BS181" s="18"/>
      <c r="BT181" s="18"/>
      <c r="BU181" s="18"/>
      <c r="BV181" s="18"/>
      <c r="BW181" s="18"/>
      <c r="BX181" s="18"/>
      <c r="BY181" s="18"/>
      <c r="BZ181" s="18"/>
      <c r="CA181" s="18"/>
      <c r="CB181" s="18"/>
      <c r="CC181" s="18">
        <v>9.8331900000000001</v>
      </c>
      <c r="CD181" s="18"/>
      <c r="CE181" s="18"/>
      <c r="CF181" s="18"/>
      <c r="CG181" s="18"/>
      <c r="CH181" s="18"/>
      <c r="CI181" s="18"/>
      <c r="CJ181" s="19"/>
    </row>
    <row r="182" spans="5:88" x14ac:dyDescent="0.25">
      <c r="E182">
        <v>6.0217099999999997</v>
      </c>
      <c r="K182">
        <v>6.9214000000000002</v>
      </c>
      <c r="U182">
        <v>7.0114400000000003</v>
      </c>
      <c r="AE182" s="17"/>
      <c r="AF182" s="18" t="s">
        <v>135</v>
      </c>
      <c r="AG182" s="18" t="s">
        <v>500</v>
      </c>
      <c r="AH182" s="18" t="s">
        <v>501</v>
      </c>
      <c r="AI182" s="18" t="s">
        <v>437</v>
      </c>
      <c r="AJ182" s="18" t="s">
        <v>139</v>
      </c>
      <c r="AK182" s="18" t="s">
        <v>502</v>
      </c>
      <c r="AL182" s="18" t="s">
        <v>503</v>
      </c>
      <c r="AM182" s="18" t="s">
        <v>437</v>
      </c>
      <c r="AN182" s="18" t="s">
        <v>142</v>
      </c>
      <c r="AO182" s="18">
        <v>4.4000000000000004</v>
      </c>
      <c r="AP182" s="18" t="s">
        <v>143</v>
      </c>
      <c r="AQ182" s="18">
        <v>3.7832400000000002</v>
      </c>
      <c r="AR182" s="19" t="s">
        <v>18</v>
      </c>
      <c r="AT182" s="17"/>
      <c r="AU182" s="18"/>
      <c r="AV182" s="18">
        <v>6.0217099999999997</v>
      </c>
      <c r="AW182" s="18"/>
      <c r="AX182" s="18"/>
      <c r="AY182" s="18"/>
      <c r="AZ182" s="18"/>
      <c r="BA182" s="18"/>
      <c r="BB182" s="18">
        <v>6.9214000000000002</v>
      </c>
      <c r="BC182" s="18"/>
      <c r="BD182" s="18"/>
      <c r="BE182" s="18"/>
      <c r="BF182" s="18"/>
      <c r="BG182" s="18"/>
      <c r="BH182" s="18"/>
      <c r="BI182" s="18"/>
      <c r="BJ182" s="18"/>
      <c r="BK182" s="18"/>
      <c r="BL182" s="18">
        <v>7.0114400000000003</v>
      </c>
      <c r="BM182" s="18"/>
      <c r="BN182" s="18"/>
      <c r="BO182" s="18"/>
      <c r="BP182" s="18"/>
      <c r="BQ182" s="18"/>
      <c r="BR182" s="18"/>
      <c r="BS182" s="18"/>
      <c r="BT182" s="18"/>
      <c r="BU182" s="18"/>
      <c r="BV182" s="18"/>
      <c r="BW182" s="18"/>
      <c r="BX182" s="18"/>
      <c r="BY182" s="18"/>
      <c r="BZ182" s="18"/>
      <c r="CA182" s="18"/>
      <c r="CB182" s="18"/>
      <c r="CC182" s="18">
        <v>9.9177599999999995</v>
      </c>
      <c r="CD182" s="18"/>
      <c r="CE182" s="18"/>
      <c r="CF182" s="18"/>
      <c r="CG182" s="18"/>
      <c r="CH182" s="18"/>
      <c r="CI182" s="18"/>
      <c r="CJ182" s="19"/>
    </row>
    <row r="183" spans="5:88" x14ac:dyDescent="0.25">
      <c r="E183">
        <v>6.0278600000000004</v>
      </c>
      <c r="K183">
        <v>7.0503499999999999</v>
      </c>
      <c r="U183">
        <v>8.9724299999999992</v>
      </c>
      <c r="AE183" s="17"/>
      <c r="AF183" s="18" t="s">
        <v>135</v>
      </c>
      <c r="AG183" s="18" t="s">
        <v>502</v>
      </c>
      <c r="AH183" s="18" t="s">
        <v>503</v>
      </c>
      <c r="AI183" s="18" t="s">
        <v>437</v>
      </c>
      <c r="AJ183" s="18" t="s">
        <v>139</v>
      </c>
      <c r="AK183" s="18" t="s">
        <v>504</v>
      </c>
      <c r="AL183" s="18" t="s">
        <v>505</v>
      </c>
      <c r="AM183" s="18" t="s">
        <v>437</v>
      </c>
      <c r="AN183" s="18" t="s">
        <v>142</v>
      </c>
      <c r="AO183" s="18">
        <v>5.5</v>
      </c>
      <c r="AP183" s="18" t="s">
        <v>143</v>
      </c>
      <c r="AQ183" s="18">
        <v>4.7317499999999999</v>
      </c>
      <c r="AR183" s="19" t="s">
        <v>18</v>
      </c>
      <c r="AT183" s="17"/>
      <c r="AU183" s="18"/>
      <c r="AV183" s="18">
        <v>6.0278600000000004</v>
      </c>
      <c r="AW183" s="18"/>
      <c r="AX183" s="18"/>
      <c r="AY183" s="18"/>
      <c r="AZ183" s="18"/>
      <c r="BA183" s="18"/>
      <c r="BB183" s="18">
        <v>7.0503499999999999</v>
      </c>
      <c r="BC183" s="18"/>
      <c r="BD183" s="18"/>
      <c r="BE183" s="18"/>
      <c r="BF183" s="18"/>
      <c r="BG183" s="18"/>
      <c r="BH183" s="18"/>
      <c r="BI183" s="18"/>
      <c r="BJ183" s="18"/>
      <c r="BK183" s="18"/>
      <c r="BL183" s="18">
        <v>8.9724299999999992</v>
      </c>
      <c r="BM183" s="18"/>
      <c r="BN183" s="18"/>
      <c r="BO183" s="18"/>
      <c r="BP183" s="18"/>
      <c r="BQ183" s="18"/>
      <c r="BR183" s="18"/>
      <c r="BS183" s="18"/>
      <c r="BT183" s="18"/>
      <c r="BU183" s="18"/>
      <c r="BV183" s="18"/>
      <c r="BW183" s="18"/>
      <c r="BX183" s="18"/>
      <c r="BY183" s="18"/>
      <c r="BZ183" s="18"/>
      <c r="CA183" s="18"/>
      <c r="CB183" s="18"/>
      <c r="CC183" s="18">
        <v>10.093999999999999</v>
      </c>
      <c r="CD183" s="18"/>
      <c r="CE183" s="18"/>
      <c r="CF183" s="18"/>
      <c r="CG183" s="18"/>
      <c r="CH183" s="18"/>
      <c r="CI183" s="18"/>
      <c r="CJ183" s="19"/>
    </row>
    <row r="184" spans="5:88" x14ac:dyDescent="0.25">
      <c r="E184">
        <v>6.0322800000000001</v>
      </c>
      <c r="K184">
        <v>7.06996</v>
      </c>
      <c r="U184">
        <v>7.7277399999999998</v>
      </c>
      <c r="AE184" s="17"/>
      <c r="AF184" s="18" t="s">
        <v>135</v>
      </c>
      <c r="AG184" s="18" t="s">
        <v>504</v>
      </c>
      <c r="AH184" s="18" t="s">
        <v>505</v>
      </c>
      <c r="AI184" s="18" t="s">
        <v>437</v>
      </c>
      <c r="AJ184" s="18" t="s">
        <v>139</v>
      </c>
      <c r="AK184" s="18" t="s">
        <v>506</v>
      </c>
      <c r="AL184" s="18" t="s">
        <v>507</v>
      </c>
      <c r="AM184" s="18" t="s">
        <v>437</v>
      </c>
      <c r="AN184" s="18" t="s">
        <v>142</v>
      </c>
      <c r="AO184" s="18">
        <v>5.7</v>
      </c>
      <c r="AP184" s="18" t="s">
        <v>143</v>
      </c>
      <c r="AQ184" s="18">
        <v>4.8769799999999996</v>
      </c>
      <c r="AR184" s="19" t="s">
        <v>18</v>
      </c>
      <c r="AT184" s="17"/>
      <c r="AU184" s="18"/>
      <c r="AV184" s="18">
        <v>6.0322800000000001</v>
      </c>
      <c r="AW184" s="18"/>
      <c r="AX184" s="18"/>
      <c r="AY184" s="18"/>
      <c r="AZ184" s="18"/>
      <c r="BA184" s="18"/>
      <c r="BB184" s="18">
        <v>7.06996</v>
      </c>
      <c r="BC184" s="18"/>
      <c r="BD184" s="18"/>
      <c r="BE184" s="18"/>
      <c r="BF184" s="18"/>
      <c r="BG184" s="18"/>
      <c r="BH184" s="18"/>
      <c r="BI184" s="18"/>
      <c r="BJ184" s="18"/>
      <c r="BK184" s="18"/>
      <c r="BL184" s="18">
        <v>7.7277399999999998</v>
      </c>
      <c r="BM184" s="18"/>
      <c r="BN184" s="18"/>
      <c r="BO184" s="18"/>
      <c r="BP184" s="18"/>
      <c r="BQ184" s="18"/>
      <c r="BR184" s="18"/>
      <c r="BS184" s="18"/>
      <c r="BT184" s="18"/>
      <c r="BU184" s="18"/>
      <c r="BV184" s="18"/>
      <c r="BW184" s="18"/>
      <c r="BX184" s="18"/>
      <c r="BY184" s="18"/>
      <c r="BZ184" s="18"/>
      <c r="CA184" s="18"/>
      <c r="CB184" s="18"/>
      <c r="CC184" s="18">
        <v>10.24</v>
      </c>
      <c r="CD184" s="18"/>
      <c r="CE184" s="18"/>
      <c r="CF184" s="18"/>
      <c r="CG184" s="18"/>
      <c r="CH184" s="18"/>
      <c r="CI184" s="18"/>
      <c r="CJ184" s="19"/>
    </row>
    <row r="185" spans="5:88" x14ac:dyDescent="0.25">
      <c r="E185">
        <v>6.03742</v>
      </c>
      <c r="K185">
        <v>7.1001200000000004</v>
      </c>
      <c r="U185">
        <v>7.8127300000000002</v>
      </c>
      <c r="AE185" s="17"/>
      <c r="AF185" s="18" t="s">
        <v>135</v>
      </c>
      <c r="AG185" s="18" t="s">
        <v>506</v>
      </c>
      <c r="AH185" s="18" t="s">
        <v>507</v>
      </c>
      <c r="AI185" s="18" t="s">
        <v>437</v>
      </c>
      <c r="AJ185" s="18" t="s">
        <v>139</v>
      </c>
      <c r="AK185" s="18" t="s">
        <v>508</v>
      </c>
      <c r="AL185" s="18" t="s">
        <v>509</v>
      </c>
      <c r="AM185" s="18" t="s">
        <v>437</v>
      </c>
      <c r="AN185" s="18" t="s">
        <v>142</v>
      </c>
      <c r="AO185" s="18">
        <v>5.2</v>
      </c>
      <c r="AP185" s="18" t="s">
        <v>143</v>
      </c>
      <c r="AQ185" s="18">
        <v>4.4935200000000002</v>
      </c>
      <c r="AR185" s="19" t="s">
        <v>18</v>
      </c>
      <c r="AT185" s="17"/>
      <c r="AU185" s="18"/>
      <c r="AV185" s="18">
        <v>6.03742</v>
      </c>
      <c r="AW185" s="18"/>
      <c r="AX185" s="18"/>
      <c r="AY185" s="18"/>
      <c r="AZ185" s="18"/>
      <c r="BA185" s="18"/>
      <c r="BB185" s="18">
        <v>7.1001200000000004</v>
      </c>
      <c r="BC185" s="18"/>
      <c r="BD185" s="18"/>
      <c r="BE185" s="18"/>
      <c r="BF185" s="18"/>
      <c r="BG185" s="18"/>
      <c r="BH185" s="18"/>
      <c r="BI185" s="18"/>
      <c r="BJ185" s="18"/>
      <c r="BK185" s="18"/>
      <c r="BL185" s="18">
        <v>7.8127300000000002</v>
      </c>
      <c r="BM185" s="18"/>
      <c r="BN185" s="18"/>
      <c r="BO185" s="18"/>
      <c r="BP185" s="18"/>
      <c r="BQ185" s="18"/>
      <c r="BR185" s="18"/>
      <c r="BS185" s="18"/>
      <c r="BT185" s="18"/>
      <c r="BU185" s="18"/>
      <c r="BV185" s="18"/>
      <c r="BW185" s="18"/>
      <c r="BX185" s="18"/>
      <c r="BY185" s="18"/>
      <c r="BZ185" s="18"/>
      <c r="CA185" s="18"/>
      <c r="CB185" s="18"/>
      <c r="CC185" s="18">
        <v>10.24</v>
      </c>
      <c r="CD185" s="18"/>
      <c r="CE185" s="18"/>
      <c r="CF185" s="18"/>
      <c r="CG185" s="18"/>
      <c r="CH185" s="18"/>
      <c r="CI185" s="18"/>
      <c r="CJ185" s="19"/>
    </row>
    <row r="186" spans="5:88" x14ac:dyDescent="0.25">
      <c r="E186">
        <v>6.0440199999999997</v>
      </c>
      <c r="K186">
        <v>7.3077500000000004</v>
      </c>
      <c r="U186">
        <v>7.8126199999999999</v>
      </c>
      <c r="AE186" s="17"/>
      <c r="AF186" s="18" t="s">
        <v>135</v>
      </c>
      <c r="AG186" s="18" t="s">
        <v>508</v>
      </c>
      <c r="AH186" s="18" t="s">
        <v>509</v>
      </c>
      <c r="AI186" s="18" t="s">
        <v>437</v>
      </c>
      <c r="AJ186" s="18" t="s">
        <v>139</v>
      </c>
      <c r="AK186" s="18" t="s">
        <v>510</v>
      </c>
      <c r="AL186" s="18" t="s">
        <v>511</v>
      </c>
      <c r="AM186" s="18" t="s">
        <v>437</v>
      </c>
      <c r="AN186" s="18" t="s">
        <v>142</v>
      </c>
      <c r="AO186" s="18">
        <v>5.8</v>
      </c>
      <c r="AP186" s="18" t="s">
        <v>143</v>
      </c>
      <c r="AQ186" s="18">
        <v>4.9705199999999996</v>
      </c>
      <c r="AR186" s="19" t="s">
        <v>18</v>
      </c>
      <c r="AT186" s="17"/>
      <c r="AU186" s="18"/>
      <c r="AV186" s="18">
        <v>6.0440199999999997</v>
      </c>
      <c r="AW186" s="18"/>
      <c r="AX186" s="18"/>
      <c r="AY186" s="18"/>
      <c r="AZ186" s="18"/>
      <c r="BA186" s="18"/>
      <c r="BB186" s="18">
        <v>7.3077500000000004</v>
      </c>
      <c r="BC186" s="18"/>
      <c r="BD186" s="18"/>
      <c r="BE186" s="18"/>
      <c r="BF186" s="18"/>
      <c r="BG186" s="18"/>
      <c r="BH186" s="18"/>
      <c r="BI186" s="18"/>
      <c r="BJ186" s="18"/>
      <c r="BK186" s="18"/>
      <c r="BL186" s="18">
        <v>7.8126199999999999</v>
      </c>
      <c r="BM186" s="18"/>
      <c r="BN186" s="18"/>
      <c r="BO186" s="18"/>
      <c r="BP186" s="18"/>
      <c r="BQ186" s="18"/>
      <c r="BR186" s="18"/>
      <c r="BS186" s="18"/>
      <c r="BT186" s="18"/>
      <c r="BU186" s="18"/>
      <c r="BV186" s="18"/>
      <c r="BW186" s="18"/>
      <c r="BX186" s="18"/>
      <c r="BY186" s="18"/>
      <c r="BZ186" s="18"/>
      <c r="CA186" s="18"/>
      <c r="CB186" s="18"/>
      <c r="CC186" s="18">
        <v>10.276199999999999</v>
      </c>
      <c r="CD186" s="18"/>
      <c r="CE186" s="18"/>
      <c r="CF186" s="18"/>
      <c r="CG186" s="18"/>
      <c r="CH186" s="18"/>
      <c r="CI186" s="18"/>
      <c r="CJ186" s="19"/>
    </row>
    <row r="187" spans="5:88" x14ac:dyDescent="0.25">
      <c r="E187">
        <v>6.0654300000000001</v>
      </c>
      <c r="K187">
        <v>7.34558</v>
      </c>
      <c r="U187">
        <v>6.5492100000000004</v>
      </c>
      <c r="AE187" s="17"/>
      <c r="AF187" s="18" t="s">
        <v>135</v>
      </c>
      <c r="AG187" s="18" t="s">
        <v>510</v>
      </c>
      <c r="AH187" s="18" t="s">
        <v>511</v>
      </c>
      <c r="AI187" s="18" t="s">
        <v>437</v>
      </c>
      <c r="AJ187" s="18" t="s">
        <v>139</v>
      </c>
      <c r="AK187" s="18" t="s">
        <v>512</v>
      </c>
      <c r="AL187" s="18" t="s">
        <v>147</v>
      </c>
      <c r="AM187" s="18" t="s">
        <v>437</v>
      </c>
      <c r="AN187" s="18" t="s">
        <v>142</v>
      </c>
      <c r="AO187" s="18">
        <v>5.0999999999999996</v>
      </c>
      <c r="AP187" s="18" t="s">
        <v>143</v>
      </c>
      <c r="AQ187" s="18">
        <v>4.3932500000000001</v>
      </c>
      <c r="AR187" s="19" t="s">
        <v>18</v>
      </c>
      <c r="AT187" s="17"/>
      <c r="AU187" s="18"/>
      <c r="AV187" s="18">
        <v>6.0654300000000001</v>
      </c>
      <c r="AW187" s="18"/>
      <c r="AX187" s="18"/>
      <c r="AY187" s="18"/>
      <c r="AZ187" s="18"/>
      <c r="BA187" s="18"/>
      <c r="BB187" s="18">
        <v>7.34558</v>
      </c>
      <c r="BC187" s="18"/>
      <c r="BD187" s="18"/>
      <c r="BE187" s="18"/>
      <c r="BF187" s="18"/>
      <c r="BG187" s="18"/>
      <c r="BH187" s="18"/>
      <c r="BI187" s="18"/>
      <c r="BJ187" s="18"/>
      <c r="BK187" s="18"/>
      <c r="BL187" s="18">
        <v>6.5492100000000004</v>
      </c>
      <c r="BM187" s="18"/>
      <c r="BN187" s="18"/>
      <c r="BO187" s="18"/>
      <c r="BP187" s="18"/>
      <c r="BQ187" s="18"/>
      <c r="BR187" s="18"/>
      <c r="BS187" s="18"/>
      <c r="BT187" s="18"/>
      <c r="BU187" s="18"/>
      <c r="BV187" s="18"/>
      <c r="BW187" s="18"/>
      <c r="BX187" s="18"/>
      <c r="BY187" s="18"/>
      <c r="BZ187" s="18"/>
      <c r="CA187" s="18"/>
      <c r="CB187" s="18"/>
      <c r="CC187" s="18">
        <v>10.4108</v>
      </c>
      <c r="CD187" s="18"/>
      <c r="CE187" s="18"/>
      <c r="CF187" s="18"/>
      <c r="CG187" s="18"/>
      <c r="CH187" s="18"/>
      <c r="CI187" s="18"/>
      <c r="CJ187" s="19"/>
    </row>
    <row r="188" spans="5:88" x14ac:dyDescent="0.25">
      <c r="E188">
        <v>6.0654300000000001</v>
      </c>
      <c r="K188">
        <v>7.5349500000000003</v>
      </c>
      <c r="U188">
        <v>6.9405000000000001</v>
      </c>
      <c r="AE188" s="17"/>
      <c r="AF188" s="18" t="s">
        <v>135</v>
      </c>
      <c r="AG188" s="18" t="s">
        <v>512</v>
      </c>
      <c r="AH188" s="18" t="s">
        <v>147</v>
      </c>
      <c r="AI188" s="18" t="s">
        <v>437</v>
      </c>
      <c r="AJ188" s="18" t="s">
        <v>139</v>
      </c>
      <c r="AK188" s="18" t="s">
        <v>513</v>
      </c>
      <c r="AL188" s="18" t="s">
        <v>514</v>
      </c>
      <c r="AM188" s="18" t="s">
        <v>437</v>
      </c>
      <c r="AN188" s="18" t="s">
        <v>142</v>
      </c>
      <c r="AO188" s="18">
        <v>5.2</v>
      </c>
      <c r="AP188" s="18" t="s">
        <v>143</v>
      </c>
      <c r="AQ188" s="18">
        <v>4.4703799999999996</v>
      </c>
      <c r="AR188" s="19" t="s">
        <v>18</v>
      </c>
      <c r="AT188" s="17"/>
      <c r="AU188" s="18"/>
      <c r="AV188" s="18">
        <v>6.0654300000000001</v>
      </c>
      <c r="AW188" s="18"/>
      <c r="AX188" s="18"/>
      <c r="AY188" s="18"/>
      <c r="AZ188" s="18"/>
      <c r="BA188" s="18"/>
      <c r="BB188" s="18">
        <v>7.5349500000000003</v>
      </c>
      <c r="BC188" s="18"/>
      <c r="BD188" s="18"/>
      <c r="BE188" s="18"/>
      <c r="BF188" s="18"/>
      <c r="BG188" s="18"/>
      <c r="BH188" s="18"/>
      <c r="BI188" s="18"/>
      <c r="BJ188" s="18"/>
      <c r="BK188" s="18"/>
      <c r="BL188" s="18">
        <v>6.9405000000000001</v>
      </c>
      <c r="BM188" s="18"/>
      <c r="BN188" s="18"/>
      <c r="BO188" s="18"/>
      <c r="BP188" s="18"/>
      <c r="BQ188" s="18"/>
      <c r="BR188" s="18"/>
      <c r="BS188" s="18"/>
      <c r="BT188" s="18"/>
      <c r="BU188" s="18"/>
      <c r="BV188" s="18"/>
      <c r="BW188" s="18"/>
      <c r="BX188" s="18"/>
      <c r="BY188" s="18"/>
      <c r="BZ188" s="18"/>
      <c r="CA188" s="18"/>
      <c r="CB188" s="18"/>
      <c r="CC188" s="18">
        <v>10.4108</v>
      </c>
      <c r="CD188" s="18"/>
      <c r="CE188" s="18"/>
      <c r="CF188" s="18"/>
      <c r="CG188" s="18"/>
      <c r="CH188" s="18"/>
      <c r="CI188" s="18"/>
      <c r="CJ188" s="19"/>
    </row>
    <row r="189" spans="5:88" x14ac:dyDescent="0.25">
      <c r="E189">
        <v>6.0732600000000003</v>
      </c>
      <c r="K189">
        <v>7.62331</v>
      </c>
      <c r="U189">
        <v>9.8153699999999997</v>
      </c>
      <c r="AE189" s="17"/>
      <c r="AF189" s="18" t="s">
        <v>135</v>
      </c>
      <c r="AG189" s="18" t="s">
        <v>513</v>
      </c>
      <c r="AH189" s="18" t="s">
        <v>514</v>
      </c>
      <c r="AI189" s="18" t="s">
        <v>437</v>
      </c>
      <c r="AJ189" s="18" t="s">
        <v>139</v>
      </c>
      <c r="AK189" s="18" t="s">
        <v>515</v>
      </c>
      <c r="AL189" s="18" t="s">
        <v>155</v>
      </c>
      <c r="AM189" s="18" t="s">
        <v>437</v>
      </c>
      <c r="AN189" s="18" t="s">
        <v>142</v>
      </c>
      <c r="AO189" s="18">
        <v>5.3</v>
      </c>
      <c r="AP189" s="18" t="s">
        <v>143</v>
      </c>
      <c r="AQ189" s="18">
        <v>4.5883700000000003</v>
      </c>
      <c r="AR189" s="19" t="s">
        <v>18</v>
      </c>
      <c r="AT189" s="17"/>
      <c r="AU189" s="18"/>
      <c r="AV189" s="18">
        <v>6.0732600000000003</v>
      </c>
      <c r="AW189" s="18"/>
      <c r="AX189" s="18"/>
      <c r="AY189" s="18"/>
      <c r="AZ189" s="18"/>
      <c r="BA189" s="18"/>
      <c r="BB189" s="18">
        <v>7.62331</v>
      </c>
      <c r="BC189" s="18"/>
      <c r="BD189" s="18"/>
      <c r="BE189" s="18"/>
      <c r="BF189" s="18"/>
      <c r="BG189" s="18"/>
      <c r="BH189" s="18"/>
      <c r="BI189" s="18"/>
      <c r="BJ189" s="18"/>
      <c r="BK189" s="18"/>
      <c r="BL189" s="18">
        <v>9.8153699999999997</v>
      </c>
      <c r="BM189" s="18"/>
      <c r="BN189" s="18"/>
      <c r="BO189" s="18"/>
      <c r="BP189" s="18"/>
      <c r="BQ189" s="18"/>
      <c r="BR189" s="18"/>
      <c r="BS189" s="18"/>
      <c r="BT189" s="18"/>
      <c r="BU189" s="18"/>
      <c r="BV189" s="18"/>
      <c r="BW189" s="18"/>
      <c r="BX189" s="18"/>
      <c r="BY189" s="18"/>
      <c r="BZ189" s="18"/>
      <c r="CA189" s="18"/>
      <c r="CB189" s="18"/>
      <c r="CC189" s="18">
        <v>10.419700000000001</v>
      </c>
      <c r="CD189" s="18"/>
      <c r="CE189" s="18"/>
      <c r="CF189" s="18"/>
      <c r="CG189" s="18"/>
      <c r="CH189" s="18"/>
      <c r="CI189" s="18"/>
      <c r="CJ189" s="19"/>
    </row>
    <row r="190" spans="5:88" x14ac:dyDescent="0.25">
      <c r="E190">
        <v>6.0744600000000002</v>
      </c>
      <c r="K190">
        <v>8.6455699999999993</v>
      </c>
      <c r="U190">
        <v>7.6634700000000002</v>
      </c>
      <c r="AE190" s="17"/>
      <c r="AF190" s="18" t="s">
        <v>135</v>
      </c>
      <c r="AG190" s="18" t="s">
        <v>515</v>
      </c>
      <c r="AH190" s="18" t="s">
        <v>155</v>
      </c>
      <c r="AI190" s="18" t="s">
        <v>437</v>
      </c>
      <c r="AJ190" s="18" t="s">
        <v>139</v>
      </c>
      <c r="AK190" s="18" t="s">
        <v>516</v>
      </c>
      <c r="AL190" s="18" t="s">
        <v>517</v>
      </c>
      <c r="AM190" s="18" t="s">
        <v>437</v>
      </c>
      <c r="AN190" s="18" t="s">
        <v>142</v>
      </c>
      <c r="AO190" s="18">
        <v>5.5</v>
      </c>
      <c r="AP190" s="18" t="s">
        <v>143</v>
      </c>
      <c r="AQ190" s="18">
        <v>4.7034000000000002</v>
      </c>
      <c r="AR190" s="19" t="s">
        <v>18</v>
      </c>
      <c r="AT190" s="17"/>
      <c r="AU190" s="18"/>
      <c r="AV190" s="18">
        <v>6.0744600000000002</v>
      </c>
      <c r="AW190" s="18"/>
      <c r="AX190" s="18"/>
      <c r="AY190" s="18"/>
      <c r="AZ190" s="18"/>
      <c r="BA190" s="18"/>
      <c r="BB190" s="18">
        <v>8.6455699999999993</v>
      </c>
      <c r="BC190" s="18"/>
      <c r="BD190" s="18"/>
      <c r="BE190" s="18"/>
      <c r="BF190" s="18"/>
      <c r="BG190" s="18"/>
      <c r="BH190" s="18"/>
      <c r="BI190" s="18"/>
      <c r="BJ190" s="18"/>
      <c r="BK190" s="18"/>
      <c r="BL190" s="18">
        <v>7.6634700000000002</v>
      </c>
      <c r="BM190" s="18"/>
      <c r="BN190" s="18"/>
      <c r="BO190" s="18"/>
      <c r="BP190" s="18"/>
      <c r="BQ190" s="18"/>
      <c r="BR190" s="18"/>
      <c r="BS190" s="18"/>
      <c r="BT190" s="18"/>
      <c r="BU190" s="18"/>
      <c r="BV190" s="18"/>
      <c r="BW190" s="18"/>
      <c r="BX190" s="18"/>
      <c r="BY190" s="18"/>
      <c r="BZ190" s="18"/>
      <c r="CA190" s="18"/>
      <c r="CB190" s="18"/>
      <c r="CC190" s="18">
        <v>10.596299999999999</v>
      </c>
      <c r="CD190" s="18"/>
      <c r="CE190" s="18"/>
      <c r="CF190" s="18"/>
      <c r="CG190" s="18"/>
      <c r="CH190" s="18"/>
      <c r="CI190" s="18"/>
      <c r="CJ190" s="19"/>
    </row>
    <row r="191" spans="5:88" x14ac:dyDescent="0.25">
      <c r="E191">
        <v>6.0980400000000001</v>
      </c>
      <c r="K191">
        <v>8.6961700000000004</v>
      </c>
      <c r="U191">
        <v>9.2797199999999993</v>
      </c>
      <c r="AE191" s="17"/>
      <c r="AF191" s="18" t="s">
        <v>135</v>
      </c>
      <c r="AG191" s="18" t="s">
        <v>516</v>
      </c>
      <c r="AH191" s="18" t="s">
        <v>517</v>
      </c>
      <c r="AI191" s="18" t="s">
        <v>437</v>
      </c>
      <c r="AJ191" s="18" t="s">
        <v>139</v>
      </c>
      <c r="AK191" s="18" t="s">
        <v>518</v>
      </c>
      <c r="AL191" s="18" t="s">
        <v>519</v>
      </c>
      <c r="AM191" s="18" t="s">
        <v>437</v>
      </c>
      <c r="AN191" s="18" t="s">
        <v>142</v>
      </c>
      <c r="AO191" s="18">
        <v>6</v>
      </c>
      <c r="AP191" s="18" t="s">
        <v>143</v>
      </c>
      <c r="AQ191" s="18">
        <v>5.1696400000000002</v>
      </c>
      <c r="AR191" s="19" t="s">
        <v>18</v>
      </c>
      <c r="AT191" s="17"/>
      <c r="AU191" s="18"/>
      <c r="AV191" s="18">
        <v>6.0980400000000001</v>
      </c>
      <c r="AW191" s="18"/>
      <c r="AX191" s="18"/>
      <c r="AY191" s="18"/>
      <c r="AZ191" s="18"/>
      <c r="BA191" s="18"/>
      <c r="BB191" s="18">
        <v>8.6961700000000004</v>
      </c>
      <c r="BC191" s="18"/>
      <c r="BD191" s="18"/>
      <c r="BE191" s="18"/>
      <c r="BF191" s="18"/>
      <c r="BG191" s="18"/>
      <c r="BH191" s="18"/>
      <c r="BI191" s="18"/>
      <c r="BJ191" s="18"/>
      <c r="BK191" s="18"/>
      <c r="BL191" s="18">
        <v>9.2797199999999993</v>
      </c>
      <c r="BM191" s="18"/>
      <c r="BN191" s="18"/>
      <c r="BO191" s="18"/>
      <c r="BP191" s="18"/>
      <c r="BQ191" s="18"/>
      <c r="BR191" s="18"/>
      <c r="BS191" s="18"/>
      <c r="BT191" s="18"/>
      <c r="BU191" s="18"/>
      <c r="BV191" s="18"/>
      <c r="BW191" s="18"/>
      <c r="BX191" s="18"/>
      <c r="BY191" s="18"/>
      <c r="BZ191" s="18"/>
      <c r="CA191" s="18"/>
      <c r="CB191" s="18"/>
      <c r="CC191" s="18">
        <v>10.596299999999999</v>
      </c>
      <c r="CD191" s="18"/>
      <c r="CE191" s="18"/>
      <c r="CF191" s="18"/>
      <c r="CG191" s="18"/>
      <c r="CH191" s="18"/>
      <c r="CI191" s="18"/>
      <c r="CJ191" s="19"/>
    </row>
    <row r="192" spans="5:88" x14ac:dyDescent="0.25">
      <c r="E192">
        <v>6.0982099999999999</v>
      </c>
      <c r="K192">
        <v>9.3884299999999996</v>
      </c>
      <c r="U192">
        <v>7.7277399999999998</v>
      </c>
      <c r="AE192" s="17"/>
      <c r="AF192" s="18" t="s">
        <v>135</v>
      </c>
      <c r="AG192" s="18" t="s">
        <v>518</v>
      </c>
      <c r="AH192" s="18" t="s">
        <v>519</v>
      </c>
      <c r="AI192" s="18" t="s">
        <v>437</v>
      </c>
      <c r="AJ192" s="18" t="s">
        <v>139</v>
      </c>
      <c r="AK192" s="18" t="s">
        <v>520</v>
      </c>
      <c r="AL192" s="18" t="s">
        <v>521</v>
      </c>
      <c r="AM192" s="18" t="s">
        <v>437</v>
      </c>
      <c r="AN192" s="18" t="s">
        <v>142</v>
      </c>
      <c r="AO192" s="18">
        <v>4.7</v>
      </c>
      <c r="AP192" s="18" t="s">
        <v>143</v>
      </c>
      <c r="AQ192" s="18">
        <v>4.0668899999999999</v>
      </c>
      <c r="AR192" s="19" t="s">
        <v>18</v>
      </c>
      <c r="AT192" s="17"/>
      <c r="AU192" s="18"/>
      <c r="AV192" s="18">
        <v>6.0982099999999999</v>
      </c>
      <c r="AW192" s="18"/>
      <c r="AX192" s="18"/>
      <c r="AY192" s="18"/>
      <c r="AZ192" s="18"/>
      <c r="BA192" s="18"/>
      <c r="BB192" s="18">
        <v>9.3884299999999996</v>
      </c>
      <c r="BC192" s="18"/>
      <c r="BD192" s="18"/>
      <c r="BE192" s="18"/>
      <c r="BF192" s="18"/>
      <c r="BG192" s="18"/>
      <c r="BH192" s="18"/>
      <c r="BI192" s="18"/>
      <c r="BJ192" s="18"/>
      <c r="BK192" s="18"/>
      <c r="BL192" s="18">
        <v>7.7277399999999998</v>
      </c>
      <c r="BM192" s="18"/>
      <c r="BN192" s="18"/>
      <c r="BO192" s="18"/>
      <c r="BP192" s="18"/>
      <c r="BQ192" s="18"/>
      <c r="BR192" s="18"/>
      <c r="BS192" s="18"/>
      <c r="BT192" s="18"/>
      <c r="BU192" s="18"/>
      <c r="BV192" s="18"/>
      <c r="BW192" s="18"/>
      <c r="BX192" s="18"/>
      <c r="BY192" s="18"/>
      <c r="BZ192" s="18"/>
      <c r="CA192" s="18"/>
      <c r="CB192" s="18"/>
      <c r="CC192" s="18">
        <v>10.64</v>
      </c>
      <c r="CD192" s="18"/>
      <c r="CE192" s="18"/>
      <c r="CF192" s="18"/>
      <c r="CG192" s="18"/>
      <c r="CH192" s="18"/>
      <c r="CI192" s="18"/>
      <c r="CJ192" s="19"/>
    </row>
    <row r="193" spans="5:88" x14ac:dyDescent="0.25">
      <c r="E193">
        <v>6.1006600000000004</v>
      </c>
      <c r="U193">
        <v>6.3444399999999996</v>
      </c>
      <c r="AE193" s="17"/>
      <c r="AF193" s="18" t="s">
        <v>135</v>
      </c>
      <c r="AG193" s="18" t="s">
        <v>522</v>
      </c>
      <c r="AH193" s="18" t="s">
        <v>163</v>
      </c>
      <c r="AI193" s="18" t="s">
        <v>437</v>
      </c>
      <c r="AJ193" s="18" t="s">
        <v>139</v>
      </c>
      <c r="AK193" s="18" t="s">
        <v>523</v>
      </c>
      <c r="AL193" s="18" t="s">
        <v>524</v>
      </c>
      <c r="AM193" s="18" t="s">
        <v>437</v>
      </c>
      <c r="AN193" s="18" t="s">
        <v>142</v>
      </c>
      <c r="AO193" s="18">
        <v>4.4000000000000004</v>
      </c>
      <c r="AP193" s="18" t="s">
        <v>143</v>
      </c>
      <c r="AQ193" s="18">
        <v>3.7949600000000001</v>
      </c>
      <c r="AR193" s="19" t="s">
        <v>18</v>
      </c>
      <c r="AT193" s="17"/>
      <c r="AU193" s="18"/>
      <c r="AV193" s="18">
        <v>6.1006600000000004</v>
      </c>
      <c r="AW193" s="18"/>
      <c r="AX193" s="18"/>
      <c r="AY193" s="18"/>
      <c r="AZ193" s="18"/>
      <c r="BA193" s="18"/>
      <c r="BB193" s="18"/>
      <c r="BC193" s="18"/>
      <c r="BD193" s="18"/>
      <c r="BE193" s="18"/>
      <c r="BF193" s="18"/>
      <c r="BG193" s="18"/>
      <c r="BH193" s="18"/>
      <c r="BI193" s="18"/>
      <c r="BJ193" s="18"/>
      <c r="BK193" s="18"/>
      <c r="BL193" s="18">
        <v>6.3444399999999996</v>
      </c>
      <c r="BM193" s="18"/>
      <c r="BN193" s="18"/>
      <c r="BO193" s="18"/>
      <c r="BP193" s="18"/>
      <c r="BQ193" s="18"/>
      <c r="BR193" s="18"/>
      <c r="BS193" s="18"/>
      <c r="BT193" s="18"/>
      <c r="BU193" s="18"/>
      <c r="BV193" s="18"/>
      <c r="BW193" s="18"/>
      <c r="BX193" s="18"/>
      <c r="BY193" s="18"/>
      <c r="BZ193" s="18"/>
      <c r="CA193" s="18"/>
      <c r="CB193" s="18"/>
      <c r="CC193" s="18">
        <v>10.6661</v>
      </c>
      <c r="CD193" s="18"/>
      <c r="CE193" s="18"/>
      <c r="CF193" s="18"/>
      <c r="CG193" s="18"/>
      <c r="CH193" s="18"/>
      <c r="CI193" s="18"/>
      <c r="CJ193" s="19"/>
    </row>
    <row r="194" spans="5:88" x14ac:dyDescent="0.25">
      <c r="E194">
        <v>6.1197900000000001</v>
      </c>
      <c r="U194">
        <v>6.3183800000000003</v>
      </c>
      <c r="AE194" s="17"/>
      <c r="AF194" s="18" t="s">
        <v>135</v>
      </c>
      <c r="AG194" s="18" t="s">
        <v>523</v>
      </c>
      <c r="AH194" s="18" t="s">
        <v>524</v>
      </c>
      <c r="AI194" s="18" t="s">
        <v>437</v>
      </c>
      <c r="AJ194" s="18" t="s">
        <v>139</v>
      </c>
      <c r="AK194" s="18" t="s">
        <v>525</v>
      </c>
      <c r="AL194" s="18" t="s">
        <v>526</v>
      </c>
      <c r="AM194" s="18" t="s">
        <v>437</v>
      </c>
      <c r="AN194" s="18" t="s">
        <v>142</v>
      </c>
      <c r="AO194" s="18">
        <v>4.9000000000000004</v>
      </c>
      <c r="AP194" s="18" t="s">
        <v>143</v>
      </c>
      <c r="AQ194" s="18">
        <v>4.2068899999999996</v>
      </c>
      <c r="AR194" s="19" t="s">
        <v>18</v>
      </c>
      <c r="AT194" s="17"/>
      <c r="AU194" s="18"/>
      <c r="AV194" s="18">
        <v>6.1197900000000001</v>
      </c>
      <c r="AW194" s="18"/>
      <c r="AX194" s="18"/>
      <c r="AY194" s="18"/>
      <c r="AZ194" s="18"/>
      <c r="BA194" s="18"/>
      <c r="BB194" s="18"/>
      <c r="BC194" s="18"/>
      <c r="BD194" s="18"/>
      <c r="BE194" s="18"/>
      <c r="BF194" s="18"/>
      <c r="BG194" s="18"/>
      <c r="BH194" s="18"/>
      <c r="BI194" s="18"/>
      <c r="BJ194" s="18"/>
      <c r="BK194" s="18"/>
      <c r="BL194" s="18">
        <v>6.3183800000000003</v>
      </c>
      <c r="BM194" s="18"/>
      <c r="BN194" s="18"/>
      <c r="BO194" s="18"/>
      <c r="BP194" s="18"/>
      <c r="BQ194" s="18"/>
      <c r="BR194" s="18"/>
      <c r="BS194" s="18"/>
      <c r="BT194" s="18"/>
      <c r="BU194" s="18"/>
      <c r="BV194" s="18"/>
      <c r="BW194" s="18"/>
      <c r="BX194" s="18"/>
      <c r="BY194" s="18"/>
      <c r="BZ194" s="18"/>
      <c r="CA194" s="18"/>
      <c r="CB194" s="18"/>
      <c r="CC194" s="18">
        <v>10.77</v>
      </c>
      <c r="CD194" s="18"/>
      <c r="CE194" s="18"/>
      <c r="CF194" s="18"/>
      <c r="CG194" s="18"/>
      <c r="CH194" s="18"/>
      <c r="CI194" s="18"/>
      <c r="CJ194" s="19"/>
    </row>
    <row r="195" spans="5:88" x14ac:dyDescent="0.25">
      <c r="E195">
        <v>6.1256000000000004</v>
      </c>
      <c r="U195">
        <v>6.94055</v>
      </c>
      <c r="AE195" s="17"/>
      <c r="AF195" s="18" t="s">
        <v>135</v>
      </c>
      <c r="AG195" s="18" t="s">
        <v>525</v>
      </c>
      <c r="AH195" s="18" t="s">
        <v>526</v>
      </c>
      <c r="AI195" s="18" t="s">
        <v>437</v>
      </c>
      <c r="AJ195" s="18" t="s">
        <v>139</v>
      </c>
      <c r="AK195" s="18" t="s">
        <v>527</v>
      </c>
      <c r="AL195" s="18" t="s">
        <v>528</v>
      </c>
      <c r="AM195" s="18" t="s">
        <v>437</v>
      </c>
      <c r="AN195" s="18" t="s">
        <v>142</v>
      </c>
      <c r="AO195" s="18">
        <v>6.1</v>
      </c>
      <c r="AP195" s="18" t="s">
        <v>143</v>
      </c>
      <c r="AQ195" s="18">
        <v>5.2747900000000003</v>
      </c>
      <c r="AR195" s="19" t="s">
        <v>18</v>
      </c>
      <c r="AT195" s="17"/>
      <c r="AU195" s="18"/>
      <c r="AV195" s="18">
        <v>6.1256000000000004</v>
      </c>
      <c r="AW195" s="18"/>
      <c r="AX195" s="18"/>
      <c r="AY195" s="18"/>
      <c r="AZ195" s="18"/>
      <c r="BA195" s="18"/>
      <c r="BB195" s="18"/>
      <c r="BC195" s="18"/>
      <c r="BD195" s="18"/>
      <c r="BE195" s="18"/>
      <c r="BF195" s="18"/>
      <c r="BG195" s="18"/>
      <c r="BH195" s="18"/>
      <c r="BI195" s="18"/>
      <c r="BJ195" s="18"/>
      <c r="BK195" s="18"/>
      <c r="BL195" s="18">
        <v>6.94055</v>
      </c>
      <c r="BM195" s="18"/>
      <c r="BN195" s="18"/>
      <c r="BO195" s="18"/>
      <c r="BP195" s="18"/>
      <c r="BQ195" s="18"/>
      <c r="BR195" s="18"/>
      <c r="BS195" s="18"/>
      <c r="BT195" s="18"/>
      <c r="BU195" s="18"/>
      <c r="BV195" s="18"/>
      <c r="BW195" s="18"/>
      <c r="BX195" s="18"/>
      <c r="BY195" s="18"/>
      <c r="BZ195" s="18"/>
      <c r="CA195" s="18"/>
      <c r="CB195" s="18"/>
      <c r="CC195" s="18">
        <v>11.033899999999999</v>
      </c>
      <c r="CD195" s="18"/>
      <c r="CE195" s="18"/>
      <c r="CF195" s="18"/>
      <c r="CG195" s="18"/>
      <c r="CH195" s="18"/>
      <c r="CI195" s="18"/>
      <c r="CJ195" s="19"/>
    </row>
    <row r="196" spans="5:88" x14ac:dyDescent="0.25">
      <c r="E196">
        <v>6.1259399999999999</v>
      </c>
      <c r="U196">
        <v>7.4671700000000003</v>
      </c>
      <c r="AE196" s="17"/>
      <c r="AF196" s="18" t="s">
        <v>135</v>
      </c>
      <c r="AG196" s="18" t="s">
        <v>527</v>
      </c>
      <c r="AH196" s="18" t="s">
        <v>528</v>
      </c>
      <c r="AI196" s="18" t="s">
        <v>437</v>
      </c>
      <c r="AJ196" s="18" t="s">
        <v>139</v>
      </c>
      <c r="AK196" s="18" t="s">
        <v>529</v>
      </c>
      <c r="AL196" s="18" t="s">
        <v>530</v>
      </c>
      <c r="AM196" s="18" t="s">
        <v>437</v>
      </c>
      <c r="AN196" s="18" t="s">
        <v>142</v>
      </c>
      <c r="AO196" s="18">
        <v>5.3</v>
      </c>
      <c r="AP196" s="18" t="s">
        <v>143</v>
      </c>
      <c r="AQ196" s="18">
        <v>4.5526099999999996</v>
      </c>
      <c r="AR196" s="19" t="s">
        <v>18</v>
      </c>
      <c r="AT196" s="17"/>
      <c r="AU196" s="18"/>
      <c r="AV196" s="18">
        <v>6.1259399999999999</v>
      </c>
      <c r="AW196" s="18"/>
      <c r="AX196" s="18"/>
      <c r="AY196" s="18"/>
      <c r="AZ196" s="18"/>
      <c r="BA196" s="18"/>
      <c r="BB196" s="18"/>
      <c r="BC196" s="18"/>
      <c r="BD196" s="18"/>
      <c r="BE196" s="18"/>
      <c r="BF196" s="18"/>
      <c r="BG196" s="18"/>
      <c r="BH196" s="18"/>
      <c r="BI196" s="18"/>
      <c r="BJ196" s="18"/>
      <c r="BK196" s="18"/>
      <c r="BL196" s="18">
        <v>7.4671700000000003</v>
      </c>
      <c r="BM196" s="18"/>
      <c r="BN196" s="18"/>
      <c r="BO196" s="18"/>
      <c r="BP196" s="18"/>
      <c r="BQ196" s="18"/>
      <c r="BR196" s="18"/>
      <c r="BS196" s="18"/>
      <c r="BT196" s="18"/>
      <c r="BU196" s="18"/>
      <c r="BV196" s="18"/>
      <c r="BW196" s="18"/>
      <c r="BX196" s="18"/>
      <c r="BY196" s="18"/>
      <c r="BZ196" s="18"/>
      <c r="CA196" s="18"/>
      <c r="CB196" s="18"/>
      <c r="CC196" s="18">
        <v>11.406000000000001</v>
      </c>
      <c r="CD196" s="18"/>
      <c r="CE196" s="18"/>
      <c r="CF196" s="18"/>
      <c r="CG196" s="18"/>
      <c r="CH196" s="18"/>
      <c r="CI196" s="18"/>
      <c r="CJ196" s="19"/>
    </row>
    <row r="197" spans="5:88" x14ac:dyDescent="0.25">
      <c r="E197">
        <v>6.1298899999999996</v>
      </c>
      <c r="U197">
        <v>9.4208400000000001</v>
      </c>
      <c r="AE197" s="17"/>
      <c r="AF197" s="18" t="s">
        <v>135</v>
      </c>
      <c r="AG197" s="18" t="s">
        <v>529</v>
      </c>
      <c r="AH197" s="18" t="s">
        <v>530</v>
      </c>
      <c r="AI197" s="18" t="s">
        <v>437</v>
      </c>
      <c r="AJ197" s="18" t="s">
        <v>139</v>
      </c>
      <c r="AK197" s="18" t="s">
        <v>531</v>
      </c>
      <c r="AL197" s="18" t="s">
        <v>532</v>
      </c>
      <c r="AM197" s="18" t="s">
        <v>437</v>
      </c>
      <c r="AN197" s="18" t="s">
        <v>142</v>
      </c>
      <c r="AO197" s="18">
        <v>5.0999999999999996</v>
      </c>
      <c r="AP197" s="18" t="s">
        <v>143</v>
      </c>
      <c r="AQ197" s="18">
        <v>4.4135900000000001</v>
      </c>
      <c r="AR197" s="19" t="s">
        <v>18</v>
      </c>
      <c r="AT197" s="17"/>
      <c r="AU197" s="18"/>
      <c r="AV197" s="18">
        <v>6.1298899999999996</v>
      </c>
      <c r="AW197" s="18"/>
      <c r="AX197" s="18"/>
      <c r="AY197" s="18"/>
      <c r="AZ197" s="18"/>
      <c r="BA197" s="18"/>
      <c r="BB197" s="18"/>
      <c r="BC197" s="18"/>
      <c r="BD197" s="18"/>
      <c r="BE197" s="18"/>
      <c r="BF197" s="18"/>
      <c r="BG197" s="18"/>
      <c r="BH197" s="18"/>
      <c r="BI197" s="18"/>
      <c r="BJ197" s="18"/>
      <c r="BK197" s="18"/>
      <c r="BL197" s="18">
        <v>9.4208400000000001</v>
      </c>
      <c r="BM197" s="18"/>
      <c r="BN197" s="18"/>
      <c r="BO197" s="18"/>
      <c r="BP197" s="18"/>
      <c r="BQ197" s="18"/>
      <c r="BR197" s="18"/>
      <c r="BS197" s="18"/>
      <c r="BT197" s="18"/>
      <c r="BU197" s="18"/>
      <c r="BV197" s="18"/>
      <c r="BW197" s="18"/>
      <c r="BX197" s="18"/>
      <c r="BY197" s="18"/>
      <c r="BZ197" s="18"/>
      <c r="CA197" s="18"/>
      <c r="CB197" s="18"/>
      <c r="CC197" s="18">
        <v>11.5916</v>
      </c>
      <c r="CD197" s="18"/>
      <c r="CE197" s="18"/>
      <c r="CF197" s="18"/>
      <c r="CG197" s="18"/>
      <c r="CH197" s="18"/>
      <c r="CI197" s="18"/>
      <c r="CJ197" s="19"/>
    </row>
    <row r="198" spans="5:88" x14ac:dyDescent="0.25">
      <c r="E198">
        <v>6.1371399999999996</v>
      </c>
      <c r="U198">
        <v>9.5599100000000004</v>
      </c>
      <c r="AE198" s="17"/>
      <c r="AF198" s="18" t="s">
        <v>135</v>
      </c>
      <c r="AG198" s="18" t="s">
        <v>531</v>
      </c>
      <c r="AH198" s="18" t="s">
        <v>532</v>
      </c>
      <c r="AI198" s="18" t="s">
        <v>437</v>
      </c>
      <c r="AJ198" s="18" t="s">
        <v>139</v>
      </c>
      <c r="AK198" s="18" t="s">
        <v>533</v>
      </c>
      <c r="AL198" s="18" t="s">
        <v>534</v>
      </c>
      <c r="AM198" s="18" t="s">
        <v>437</v>
      </c>
      <c r="AN198" s="18" t="s">
        <v>142</v>
      </c>
      <c r="AO198" s="18">
        <v>5.2</v>
      </c>
      <c r="AP198" s="18" t="s">
        <v>143</v>
      </c>
      <c r="AQ198" s="18">
        <v>4.4935400000000003</v>
      </c>
      <c r="AR198" s="19" t="s">
        <v>18</v>
      </c>
      <c r="AT198" s="17"/>
      <c r="AU198" s="18"/>
      <c r="AV198" s="18">
        <v>6.1371399999999996</v>
      </c>
      <c r="AW198" s="18"/>
      <c r="AX198" s="18"/>
      <c r="AY198" s="18"/>
      <c r="AZ198" s="18"/>
      <c r="BA198" s="18"/>
      <c r="BB198" s="18"/>
      <c r="BC198" s="18"/>
      <c r="BD198" s="18"/>
      <c r="BE198" s="18"/>
      <c r="BF198" s="18"/>
      <c r="BG198" s="18"/>
      <c r="BH198" s="18"/>
      <c r="BI198" s="18"/>
      <c r="BJ198" s="18"/>
      <c r="BK198" s="18"/>
      <c r="BL198" s="18">
        <v>9.5599100000000004</v>
      </c>
      <c r="BM198" s="18"/>
      <c r="BN198" s="18"/>
      <c r="BO198" s="18"/>
      <c r="BP198" s="18"/>
      <c r="BQ198" s="18"/>
      <c r="BR198" s="18"/>
      <c r="BS198" s="18"/>
      <c r="BT198" s="18"/>
      <c r="BU198" s="18"/>
      <c r="BV198" s="18"/>
      <c r="BW198" s="18"/>
      <c r="BX198" s="18"/>
      <c r="BY198" s="18"/>
      <c r="BZ198" s="18"/>
      <c r="CA198" s="18"/>
      <c r="CB198" s="18"/>
      <c r="CC198" s="18">
        <v>11.599600000000001</v>
      </c>
      <c r="CD198" s="18"/>
      <c r="CE198" s="18"/>
      <c r="CF198" s="18"/>
      <c r="CG198" s="18"/>
      <c r="CH198" s="18"/>
      <c r="CI198" s="18"/>
      <c r="CJ198" s="19"/>
    </row>
    <row r="199" spans="5:88" x14ac:dyDescent="0.25">
      <c r="E199">
        <v>6.1371500000000001</v>
      </c>
      <c r="U199">
        <v>9.0820299999999996</v>
      </c>
      <c r="AE199" s="17"/>
      <c r="AF199" s="18" t="s">
        <v>135</v>
      </c>
      <c r="AG199" s="18" t="s">
        <v>533</v>
      </c>
      <c r="AH199" s="18" t="s">
        <v>534</v>
      </c>
      <c r="AI199" s="18" t="s">
        <v>437</v>
      </c>
      <c r="AJ199" s="18" t="s">
        <v>139</v>
      </c>
      <c r="AK199" s="18" t="s">
        <v>535</v>
      </c>
      <c r="AL199" s="18" t="s">
        <v>266</v>
      </c>
      <c r="AM199" s="18" t="s">
        <v>437</v>
      </c>
      <c r="AN199" s="18" t="s">
        <v>142</v>
      </c>
      <c r="AO199" s="18">
        <v>5.3</v>
      </c>
      <c r="AP199" s="18" t="s">
        <v>143</v>
      </c>
      <c r="AQ199" s="18">
        <v>4.5526600000000004</v>
      </c>
      <c r="AR199" s="19" t="s">
        <v>18</v>
      </c>
      <c r="AT199" s="17"/>
      <c r="AU199" s="18"/>
      <c r="AV199" s="18">
        <v>6.1371500000000001</v>
      </c>
      <c r="AW199" s="18"/>
      <c r="AX199" s="18"/>
      <c r="AY199" s="18"/>
      <c r="AZ199" s="18"/>
      <c r="BA199" s="18"/>
      <c r="BB199" s="18"/>
      <c r="BC199" s="18"/>
      <c r="BD199" s="18"/>
      <c r="BE199" s="18"/>
      <c r="BF199" s="18"/>
      <c r="BG199" s="18"/>
      <c r="BH199" s="18"/>
      <c r="BI199" s="18"/>
      <c r="BJ199" s="18"/>
      <c r="BK199" s="18"/>
      <c r="BL199" s="18">
        <v>9.0820299999999996</v>
      </c>
      <c r="BM199" s="18"/>
      <c r="BN199" s="18"/>
      <c r="BO199" s="18"/>
      <c r="BP199" s="18"/>
      <c r="BQ199" s="18"/>
      <c r="BR199" s="18"/>
      <c r="BS199" s="18"/>
      <c r="BT199" s="18"/>
      <c r="BU199" s="18"/>
      <c r="BV199" s="18"/>
      <c r="BW199" s="18"/>
      <c r="BX199" s="18"/>
      <c r="BY199" s="18"/>
      <c r="BZ199" s="18"/>
      <c r="CA199" s="18"/>
      <c r="CB199" s="18"/>
      <c r="CC199" s="18">
        <v>11.599600000000001</v>
      </c>
      <c r="CD199" s="18"/>
      <c r="CE199" s="18"/>
      <c r="CF199" s="18"/>
      <c r="CG199" s="18"/>
      <c r="CH199" s="18"/>
      <c r="CI199" s="18"/>
      <c r="CJ199" s="19"/>
    </row>
    <row r="200" spans="5:88" x14ac:dyDescent="0.25">
      <c r="E200">
        <v>6.1519300000000001</v>
      </c>
      <c r="U200">
        <v>10.031499999999999</v>
      </c>
      <c r="AE200" s="17"/>
      <c r="AF200" s="18" t="s">
        <v>135</v>
      </c>
      <c r="AG200" s="18" t="s">
        <v>535</v>
      </c>
      <c r="AH200" s="18" t="s">
        <v>266</v>
      </c>
      <c r="AI200" s="18" t="s">
        <v>437</v>
      </c>
      <c r="AJ200" s="18" t="s">
        <v>139</v>
      </c>
      <c r="AK200" s="18" t="s">
        <v>536</v>
      </c>
      <c r="AL200" s="18" t="s">
        <v>537</v>
      </c>
      <c r="AM200" s="18" t="s">
        <v>437</v>
      </c>
      <c r="AN200" s="18" t="s">
        <v>142</v>
      </c>
      <c r="AO200" s="18">
        <v>6</v>
      </c>
      <c r="AP200" s="18" t="s">
        <v>143</v>
      </c>
      <c r="AQ200" s="18">
        <v>5.2096099999999996</v>
      </c>
      <c r="AR200" s="19" t="s">
        <v>18</v>
      </c>
      <c r="AT200" s="17"/>
      <c r="AU200" s="18"/>
      <c r="AV200" s="18">
        <v>6.1519300000000001</v>
      </c>
      <c r="AW200" s="18"/>
      <c r="AX200" s="18"/>
      <c r="AY200" s="18"/>
      <c r="AZ200" s="18"/>
      <c r="BA200" s="18"/>
      <c r="BB200" s="18"/>
      <c r="BC200" s="18"/>
      <c r="BD200" s="18"/>
      <c r="BE200" s="18"/>
      <c r="BF200" s="18"/>
      <c r="BG200" s="18"/>
      <c r="BH200" s="18"/>
      <c r="BI200" s="18"/>
      <c r="BJ200" s="18"/>
      <c r="BK200" s="18"/>
      <c r="BL200" s="18">
        <v>10.031499999999999</v>
      </c>
      <c r="BM200" s="18"/>
      <c r="BN200" s="18"/>
      <c r="BO200" s="18"/>
      <c r="BP200" s="18"/>
      <c r="BQ200" s="18"/>
      <c r="BR200" s="18"/>
      <c r="BS200" s="18"/>
      <c r="BT200" s="18"/>
      <c r="BU200" s="18"/>
      <c r="BV200" s="18"/>
      <c r="BW200" s="18"/>
      <c r="BX200" s="18"/>
      <c r="BY200" s="18"/>
      <c r="BZ200" s="18"/>
      <c r="CA200" s="18"/>
      <c r="CB200" s="18"/>
      <c r="CC200" s="18">
        <v>11.718999999999999</v>
      </c>
      <c r="CD200" s="18"/>
      <c r="CE200" s="18"/>
      <c r="CF200" s="18"/>
      <c r="CG200" s="18"/>
      <c r="CH200" s="18"/>
      <c r="CI200" s="18"/>
      <c r="CJ200" s="19"/>
    </row>
    <row r="201" spans="5:88" x14ac:dyDescent="0.25">
      <c r="E201">
        <v>6.1544600000000003</v>
      </c>
      <c r="U201">
        <v>9.7647999999999993</v>
      </c>
      <c r="AE201" s="17"/>
      <c r="AF201" s="18" t="s">
        <v>135</v>
      </c>
      <c r="AG201" s="18" t="s">
        <v>538</v>
      </c>
      <c r="AH201" s="18" t="s">
        <v>539</v>
      </c>
      <c r="AI201" s="18" t="s">
        <v>437</v>
      </c>
      <c r="AJ201" s="18" t="s">
        <v>139</v>
      </c>
      <c r="AK201" s="18" t="s">
        <v>540</v>
      </c>
      <c r="AL201" s="18" t="s">
        <v>541</v>
      </c>
      <c r="AM201" s="18" t="s">
        <v>437</v>
      </c>
      <c r="AN201" s="18" t="s">
        <v>142</v>
      </c>
      <c r="AO201" s="18">
        <v>5.8</v>
      </c>
      <c r="AP201" s="18" t="s">
        <v>143</v>
      </c>
      <c r="AQ201" s="18">
        <v>4.97044</v>
      </c>
      <c r="AR201" s="19" t="s">
        <v>18</v>
      </c>
      <c r="AT201" s="17"/>
      <c r="AU201" s="18"/>
      <c r="AV201" s="18">
        <v>6.1544600000000003</v>
      </c>
      <c r="AW201" s="18"/>
      <c r="AX201" s="18"/>
      <c r="AY201" s="18"/>
      <c r="AZ201" s="18"/>
      <c r="BA201" s="18"/>
      <c r="BB201" s="18"/>
      <c r="BC201" s="18"/>
      <c r="BD201" s="18"/>
      <c r="BE201" s="18"/>
      <c r="BF201" s="18"/>
      <c r="BG201" s="18"/>
      <c r="BH201" s="18"/>
      <c r="BI201" s="18"/>
      <c r="BJ201" s="18"/>
      <c r="BK201" s="18"/>
      <c r="BL201" s="18">
        <v>9.7647999999999993</v>
      </c>
      <c r="BM201" s="18"/>
      <c r="BN201" s="18"/>
      <c r="BO201" s="18"/>
      <c r="BP201" s="18"/>
      <c r="BQ201" s="18"/>
      <c r="BR201" s="18"/>
      <c r="BS201" s="18"/>
      <c r="BT201" s="18"/>
      <c r="BU201" s="18"/>
      <c r="BV201" s="18"/>
      <c r="BW201" s="18"/>
      <c r="BX201" s="18"/>
      <c r="BY201" s="18"/>
      <c r="BZ201" s="18"/>
      <c r="CA201" s="18"/>
      <c r="CB201" s="18"/>
      <c r="CC201" s="18">
        <v>11.766400000000001</v>
      </c>
      <c r="CD201" s="18"/>
      <c r="CE201" s="18"/>
      <c r="CF201" s="18"/>
      <c r="CG201" s="18"/>
      <c r="CH201" s="18"/>
      <c r="CI201" s="18"/>
      <c r="CJ201" s="19"/>
    </row>
    <row r="202" spans="5:88" x14ac:dyDescent="0.25">
      <c r="E202">
        <v>6.1648800000000001</v>
      </c>
      <c r="U202">
        <v>7.9798200000000001</v>
      </c>
      <c r="AE202" s="17"/>
      <c r="AF202" s="18" t="s">
        <v>135</v>
      </c>
      <c r="AG202" s="18" t="s">
        <v>540</v>
      </c>
      <c r="AH202" s="18" t="s">
        <v>541</v>
      </c>
      <c r="AI202" s="18" t="s">
        <v>437</v>
      </c>
      <c r="AJ202" s="18" t="s">
        <v>139</v>
      </c>
      <c r="AK202" s="18" t="s">
        <v>542</v>
      </c>
      <c r="AL202" s="18" t="s">
        <v>543</v>
      </c>
      <c r="AM202" s="18" t="s">
        <v>437</v>
      </c>
      <c r="AN202" s="18" t="s">
        <v>142</v>
      </c>
      <c r="AO202" s="18">
        <v>6.1</v>
      </c>
      <c r="AP202" s="18" t="s">
        <v>143</v>
      </c>
      <c r="AQ202" s="18">
        <v>5.2748100000000004</v>
      </c>
      <c r="AR202" s="19" t="s">
        <v>18</v>
      </c>
      <c r="AT202" s="17"/>
      <c r="AU202" s="18"/>
      <c r="AV202" s="18">
        <v>6.1648800000000001</v>
      </c>
      <c r="AW202" s="18"/>
      <c r="AX202" s="18"/>
      <c r="AY202" s="18"/>
      <c r="AZ202" s="18"/>
      <c r="BA202" s="18"/>
      <c r="BB202" s="18"/>
      <c r="BC202" s="18"/>
      <c r="BD202" s="18"/>
      <c r="BE202" s="18"/>
      <c r="BF202" s="18"/>
      <c r="BG202" s="18"/>
      <c r="BH202" s="18"/>
      <c r="BI202" s="18"/>
      <c r="BJ202" s="18"/>
      <c r="BK202" s="18"/>
      <c r="BL202" s="18">
        <v>7.9798200000000001</v>
      </c>
      <c r="BM202" s="18"/>
      <c r="BN202" s="18"/>
      <c r="BO202" s="18"/>
      <c r="BP202" s="18"/>
      <c r="BQ202" s="18"/>
      <c r="BR202" s="18"/>
      <c r="BS202" s="18"/>
      <c r="BT202" s="18"/>
      <c r="BU202" s="18"/>
      <c r="BV202" s="18"/>
      <c r="BW202" s="18"/>
      <c r="BX202" s="18"/>
      <c r="BY202" s="18"/>
      <c r="BZ202" s="18"/>
      <c r="CA202" s="18"/>
      <c r="CB202" s="18"/>
      <c r="CC202" s="18">
        <v>12.0162</v>
      </c>
      <c r="CD202" s="18"/>
      <c r="CE202" s="18"/>
      <c r="CF202" s="18"/>
      <c r="CG202" s="18"/>
      <c r="CH202" s="18"/>
      <c r="CI202" s="18"/>
      <c r="CJ202" s="19"/>
    </row>
    <row r="203" spans="5:88" x14ac:dyDescent="0.25">
      <c r="E203">
        <v>6.1761900000000001</v>
      </c>
      <c r="U203">
        <v>5.9138099999999998</v>
      </c>
      <c r="AE203" s="17"/>
      <c r="AF203" s="18" t="s">
        <v>135</v>
      </c>
      <c r="AG203" s="18" t="s">
        <v>542</v>
      </c>
      <c r="AH203" s="18" t="s">
        <v>543</v>
      </c>
      <c r="AI203" s="18" t="s">
        <v>437</v>
      </c>
      <c r="AJ203" s="18" t="s">
        <v>139</v>
      </c>
      <c r="AK203" s="18" t="s">
        <v>544</v>
      </c>
      <c r="AL203" s="18" t="s">
        <v>545</v>
      </c>
      <c r="AM203" s="18" t="s">
        <v>437</v>
      </c>
      <c r="AN203" s="18" t="s">
        <v>142</v>
      </c>
      <c r="AO203" s="18">
        <v>5</v>
      </c>
      <c r="AP203" s="18" t="s">
        <v>143</v>
      </c>
      <c r="AQ203" s="18">
        <v>4.3183100000000003</v>
      </c>
      <c r="AR203" s="19" t="s">
        <v>18</v>
      </c>
      <c r="AT203" s="17"/>
      <c r="AU203" s="18"/>
      <c r="AV203" s="18">
        <v>6.1761900000000001</v>
      </c>
      <c r="AW203" s="18"/>
      <c r="AX203" s="18"/>
      <c r="AY203" s="18"/>
      <c r="AZ203" s="18"/>
      <c r="BA203" s="18"/>
      <c r="BB203" s="18"/>
      <c r="BC203" s="18"/>
      <c r="BD203" s="18"/>
      <c r="BE203" s="18"/>
      <c r="BF203" s="18"/>
      <c r="BG203" s="18"/>
      <c r="BH203" s="18"/>
      <c r="BI203" s="18"/>
      <c r="BJ203" s="18"/>
      <c r="BK203" s="18"/>
      <c r="BL203" s="18">
        <v>5.9138099999999998</v>
      </c>
      <c r="BM203" s="18"/>
      <c r="BN203" s="18"/>
      <c r="BO203" s="18"/>
      <c r="BP203" s="18"/>
      <c r="BQ203" s="18"/>
      <c r="BR203" s="18"/>
      <c r="BS203" s="18"/>
      <c r="BT203" s="18"/>
      <c r="BU203" s="18"/>
      <c r="BV203" s="18"/>
      <c r="BW203" s="18"/>
      <c r="BX203" s="18"/>
      <c r="BY203" s="18"/>
      <c r="BZ203" s="18"/>
      <c r="CA203" s="18"/>
      <c r="CB203" s="18"/>
      <c r="CC203" s="18">
        <v>12.403700000000001</v>
      </c>
      <c r="CD203" s="18"/>
      <c r="CE203" s="18"/>
      <c r="CF203" s="18"/>
      <c r="CG203" s="18"/>
      <c r="CH203" s="18"/>
      <c r="CI203" s="18"/>
      <c r="CJ203" s="19"/>
    </row>
    <row r="204" spans="5:88" x14ac:dyDescent="0.25">
      <c r="E204">
        <v>6.1774699999999996</v>
      </c>
      <c r="U204">
        <v>6.2130900000000002</v>
      </c>
      <c r="AE204" s="17"/>
      <c r="AF204" s="18" t="s">
        <v>135</v>
      </c>
      <c r="AG204" s="18" t="s">
        <v>544</v>
      </c>
      <c r="AH204" s="18" t="s">
        <v>545</v>
      </c>
      <c r="AI204" s="18" t="s">
        <v>437</v>
      </c>
      <c r="AJ204" s="18" t="s">
        <v>139</v>
      </c>
      <c r="AK204" s="18" t="s">
        <v>546</v>
      </c>
      <c r="AL204" s="18" t="s">
        <v>183</v>
      </c>
      <c r="AM204" s="18" t="s">
        <v>437</v>
      </c>
      <c r="AN204" s="18" t="s">
        <v>142</v>
      </c>
      <c r="AO204" s="18">
        <v>5.0999999999999996</v>
      </c>
      <c r="AP204" s="18" t="s">
        <v>143</v>
      </c>
      <c r="AQ204" s="18">
        <v>4.3933200000000001</v>
      </c>
      <c r="AR204" s="19" t="s">
        <v>18</v>
      </c>
      <c r="AT204" s="17"/>
      <c r="AU204" s="18"/>
      <c r="AV204" s="18">
        <v>6.1774699999999996</v>
      </c>
      <c r="AW204" s="18"/>
      <c r="AX204" s="18"/>
      <c r="AY204" s="18"/>
      <c r="AZ204" s="18"/>
      <c r="BA204" s="18"/>
      <c r="BB204" s="18"/>
      <c r="BC204" s="18"/>
      <c r="BD204" s="18"/>
      <c r="BE204" s="18"/>
      <c r="BF204" s="18"/>
      <c r="BG204" s="18"/>
      <c r="BH204" s="18"/>
      <c r="BI204" s="18"/>
      <c r="BJ204" s="18"/>
      <c r="BK204" s="18"/>
      <c r="BL204" s="18">
        <v>6.2130900000000002</v>
      </c>
      <c r="BM204" s="18"/>
      <c r="BN204" s="18"/>
      <c r="BO204" s="18"/>
      <c r="BP204" s="18"/>
      <c r="BQ204" s="18"/>
      <c r="BR204" s="18"/>
      <c r="BS204" s="18"/>
      <c r="BT204" s="18"/>
      <c r="BU204" s="18"/>
      <c r="BV204" s="18"/>
      <c r="BW204" s="18"/>
      <c r="BX204" s="18"/>
      <c r="BY204" s="18"/>
      <c r="BZ204" s="18"/>
      <c r="CA204" s="18"/>
      <c r="CB204" s="18"/>
      <c r="CC204" s="18">
        <v>12.4336</v>
      </c>
      <c r="CD204" s="18"/>
      <c r="CE204" s="18"/>
      <c r="CF204" s="18"/>
      <c r="CG204" s="18"/>
      <c r="CH204" s="18"/>
      <c r="CI204" s="18"/>
      <c r="CJ204" s="19"/>
    </row>
    <row r="205" spans="5:88" x14ac:dyDescent="0.25">
      <c r="E205">
        <v>6.2003599999999999</v>
      </c>
      <c r="U205">
        <v>7.7063899999999999</v>
      </c>
      <c r="AE205" s="17"/>
      <c r="AF205" s="18" t="s">
        <v>135</v>
      </c>
      <c r="AG205" s="18" t="s">
        <v>547</v>
      </c>
      <c r="AH205" s="18" t="s">
        <v>548</v>
      </c>
      <c r="AI205" s="18" t="s">
        <v>549</v>
      </c>
      <c r="AJ205" s="18" t="s">
        <v>139</v>
      </c>
      <c r="AK205" s="18" t="s">
        <v>550</v>
      </c>
      <c r="AL205" s="18" t="s">
        <v>551</v>
      </c>
      <c r="AM205" s="18" t="s">
        <v>549</v>
      </c>
      <c r="AN205" s="18" t="s">
        <v>142</v>
      </c>
      <c r="AO205" s="18">
        <v>5.2</v>
      </c>
      <c r="AP205" s="18" t="s">
        <v>143</v>
      </c>
      <c r="AQ205" s="18">
        <v>4.4703600000000003</v>
      </c>
      <c r="AR205" s="19" t="s">
        <v>18</v>
      </c>
      <c r="AT205" s="17"/>
      <c r="AU205" s="18"/>
      <c r="AV205" s="18">
        <v>6.2003599999999999</v>
      </c>
      <c r="AW205" s="18"/>
      <c r="AX205" s="18"/>
      <c r="AY205" s="18"/>
      <c r="AZ205" s="18"/>
      <c r="BA205" s="18"/>
      <c r="BB205" s="18"/>
      <c r="BC205" s="18"/>
      <c r="BD205" s="18"/>
      <c r="BE205" s="18"/>
      <c r="BF205" s="18"/>
      <c r="BG205" s="18"/>
      <c r="BH205" s="18"/>
      <c r="BI205" s="18"/>
      <c r="BJ205" s="18"/>
      <c r="BK205" s="18"/>
      <c r="BL205" s="18">
        <v>7.7063899999999999</v>
      </c>
      <c r="BM205" s="18"/>
      <c r="BN205" s="18"/>
      <c r="BO205" s="18"/>
      <c r="BP205" s="18"/>
      <c r="BQ205" s="18"/>
      <c r="BR205" s="18"/>
      <c r="BS205" s="18"/>
      <c r="BT205" s="18"/>
      <c r="BU205" s="18"/>
      <c r="BV205" s="18"/>
      <c r="BW205" s="18"/>
      <c r="BX205" s="18"/>
      <c r="BY205" s="18"/>
      <c r="BZ205" s="18"/>
      <c r="CA205" s="18"/>
      <c r="CB205" s="18"/>
      <c r="CC205" s="18">
        <v>12.721399999999999</v>
      </c>
      <c r="CD205" s="18"/>
      <c r="CE205" s="18"/>
      <c r="CF205" s="18"/>
      <c r="CG205" s="18"/>
      <c r="CH205" s="18"/>
      <c r="CI205" s="18"/>
      <c r="CJ205" s="19"/>
    </row>
    <row r="206" spans="5:88" x14ac:dyDescent="0.25">
      <c r="E206">
        <v>6.20357</v>
      </c>
      <c r="U206">
        <v>10.5914</v>
      </c>
      <c r="AE206" s="17"/>
      <c r="AF206" s="18" t="s">
        <v>135</v>
      </c>
      <c r="AG206" s="18" t="s">
        <v>550</v>
      </c>
      <c r="AH206" s="18" t="s">
        <v>551</v>
      </c>
      <c r="AI206" s="18" t="s">
        <v>549</v>
      </c>
      <c r="AJ206" s="18" t="s">
        <v>139</v>
      </c>
      <c r="AK206" s="18" t="s">
        <v>552</v>
      </c>
      <c r="AL206" s="18" t="s">
        <v>553</v>
      </c>
      <c r="AM206" s="18" t="s">
        <v>549</v>
      </c>
      <c r="AN206" s="18" t="s">
        <v>142</v>
      </c>
      <c r="AO206" s="18">
        <v>5.2</v>
      </c>
      <c r="AP206" s="18" t="s">
        <v>143</v>
      </c>
      <c r="AQ206" s="18">
        <v>4.4935999999999998</v>
      </c>
      <c r="AR206" s="19" t="s">
        <v>18</v>
      </c>
      <c r="AT206" s="17"/>
      <c r="AU206" s="18"/>
      <c r="AV206" s="18">
        <v>6.20357</v>
      </c>
      <c r="AW206" s="18"/>
      <c r="AX206" s="18"/>
      <c r="AY206" s="18"/>
      <c r="AZ206" s="18"/>
      <c r="BA206" s="18"/>
      <c r="BB206" s="18"/>
      <c r="BC206" s="18"/>
      <c r="BD206" s="18"/>
      <c r="BE206" s="18"/>
      <c r="BF206" s="18"/>
      <c r="BG206" s="18"/>
      <c r="BH206" s="18"/>
      <c r="BI206" s="18"/>
      <c r="BJ206" s="18"/>
      <c r="BK206" s="18"/>
      <c r="BL206" s="18">
        <v>10.5914</v>
      </c>
      <c r="BM206" s="18"/>
      <c r="BN206" s="18"/>
      <c r="BO206" s="18"/>
      <c r="BP206" s="18"/>
      <c r="BQ206" s="18"/>
      <c r="BR206" s="18"/>
      <c r="BS206" s="18"/>
      <c r="BT206" s="18"/>
      <c r="BU206" s="18"/>
      <c r="BV206" s="18"/>
      <c r="BW206" s="18"/>
      <c r="BX206" s="18"/>
      <c r="BY206" s="18"/>
      <c r="BZ206" s="18"/>
      <c r="CA206" s="18"/>
      <c r="CB206" s="18"/>
      <c r="CC206" s="18">
        <v>12.9312</v>
      </c>
      <c r="CD206" s="18"/>
      <c r="CE206" s="18"/>
      <c r="CF206" s="18"/>
      <c r="CG206" s="18"/>
      <c r="CH206" s="18"/>
      <c r="CI206" s="18"/>
      <c r="CJ206" s="19"/>
    </row>
    <row r="207" spans="5:88" x14ac:dyDescent="0.25">
      <c r="E207">
        <v>6.2132100000000001</v>
      </c>
      <c r="U207">
        <v>9.5599500000000006</v>
      </c>
      <c r="AE207" s="17"/>
      <c r="AF207" s="18" t="s">
        <v>135</v>
      </c>
      <c r="AG207" s="18" t="s">
        <v>552</v>
      </c>
      <c r="AH207" s="18" t="s">
        <v>553</v>
      </c>
      <c r="AI207" s="18" t="s">
        <v>549</v>
      </c>
      <c r="AJ207" s="18" t="s">
        <v>139</v>
      </c>
      <c r="AK207" s="18" t="s">
        <v>554</v>
      </c>
      <c r="AL207" s="18" t="s">
        <v>183</v>
      </c>
      <c r="AM207" s="18" t="s">
        <v>549</v>
      </c>
      <c r="AN207" s="18" t="s">
        <v>142</v>
      </c>
      <c r="AO207" s="18">
        <v>6.2</v>
      </c>
      <c r="AP207" s="18" t="s">
        <v>143</v>
      </c>
      <c r="AQ207" s="18">
        <v>5.3834400000000002</v>
      </c>
      <c r="AR207" s="19" t="s">
        <v>18</v>
      </c>
      <c r="AT207" s="17"/>
      <c r="AU207" s="18"/>
      <c r="AV207" s="18">
        <v>6.2132100000000001</v>
      </c>
      <c r="AW207" s="18"/>
      <c r="AX207" s="18"/>
      <c r="AY207" s="18"/>
      <c r="AZ207" s="18"/>
      <c r="BA207" s="18"/>
      <c r="BB207" s="18"/>
      <c r="BC207" s="18"/>
      <c r="BD207" s="18"/>
      <c r="BE207" s="18"/>
      <c r="BF207" s="18"/>
      <c r="BG207" s="18"/>
      <c r="BH207" s="18"/>
      <c r="BI207" s="18"/>
      <c r="BJ207" s="18"/>
      <c r="BK207" s="18"/>
      <c r="BL207" s="18">
        <v>9.5599500000000006</v>
      </c>
      <c r="BM207" s="18"/>
      <c r="BN207" s="18"/>
      <c r="BO207" s="18"/>
      <c r="BP207" s="18"/>
      <c r="BQ207" s="18"/>
      <c r="BR207" s="18"/>
      <c r="BS207" s="18"/>
      <c r="BT207" s="18"/>
      <c r="BU207" s="18"/>
      <c r="BV207" s="18"/>
      <c r="BW207" s="18"/>
      <c r="BX207" s="18"/>
      <c r="BY207" s="18"/>
      <c r="BZ207" s="18"/>
      <c r="CA207" s="18"/>
      <c r="CB207" s="18"/>
      <c r="CC207" s="18">
        <v>13.130599999999999</v>
      </c>
      <c r="CD207" s="18"/>
      <c r="CE207" s="18"/>
      <c r="CF207" s="18"/>
      <c r="CG207" s="18"/>
      <c r="CH207" s="18"/>
      <c r="CI207" s="18"/>
      <c r="CJ207" s="19"/>
    </row>
    <row r="208" spans="5:88" x14ac:dyDescent="0.25">
      <c r="E208">
        <v>6.2359799999999996</v>
      </c>
      <c r="U208">
        <v>9.4208499999999997</v>
      </c>
      <c r="AE208" s="17"/>
      <c r="AF208" s="18" t="s">
        <v>135</v>
      </c>
      <c r="AG208" s="18" t="s">
        <v>554</v>
      </c>
      <c r="AH208" s="18" t="s">
        <v>183</v>
      </c>
      <c r="AI208" s="18" t="s">
        <v>549</v>
      </c>
      <c r="AJ208" s="18" t="s">
        <v>139</v>
      </c>
      <c r="AK208" s="18" t="s">
        <v>555</v>
      </c>
      <c r="AL208" s="18" t="s">
        <v>264</v>
      </c>
      <c r="AM208" s="18" t="s">
        <v>549</v>
      </c>
      <c r="AN208" s="18" t="s">
        <v>142</v>
      </c>
      <c r="AO208" s="18">
        <v>4.8</v>
      </c>
      <c r="AP208" s="18" t="s">
        <v>143</v>
      </c>
      <c r="AQ208" s="18">
        <v>4.1678800000000003</v>
      </c>
      <c r="AR208" s="19" t="s">
        <v>18</v>
      </c>
      <c r="AT208" s="17"/>
      <c r="AU208" s="18"/>
      <c r="AV208" s="18">
        <v>6.2359799999999996</v>
      </c>
      <c r="AW208" s="18"/>
      <c r="AX208" s="18"/>
      <c r="AY208" s="18"/>
      <c r="AZ208" s="18"/>
      <c r="BA208" s="18"/>
      <c r="BB208" s="18"/>
      <c r="BC208" s="18"/>
      <c r="BD208" s="18"/>
      <c r="BE208" s="18"/>
      <c r="BF208" s="18"/>
      <c r="BG208" s="18"/>
      <c r="BH208" s="18"/>
      <c r="BI208" s="18"/>
      <c r="BJ208" s="18"/>
      <c r="BK208" s="18"/>
      <c r="BL208" s="18">
        <v>9.4208499999999997</v>
      </c>
      <c r="BM208" s="18"/>
      <c r="BN208" s="18"/>
      <c r="BO208" s="18"/>
      <c r="BP208" s="18"/>
      <c r="BQ208" s="18"/>
      <c r="BR208" s="18"/>
      <c r="BS208" s="18"/>
      <c r="BT208" s="18"/>
      <c r="BU208" s="18"/>
      <c r="BV208" s="18"/>
      <c r="BW208" s="18"/>
      <c r="BX208" s="18"/>
      <c r="BY208" s="18"/>
      <c r="BZ208" s="18"/>
      <c r="CA208" s="18"/>
      <c r="CB208" s="18"/>
      <c r="CC208" s="18"/>
      <c r="CD208" s="18"/>
      <c r="CE208" s="18"/>
      <c r="CF208" s="18"/>
      <c r="CG208" s="18"/>
      <c r="CH208" s="18"/>
      <c r="CI208" s="18"/>
      <c r="CJ208" s="19"/>
    </row>
    <row r="209" spans="5:88" x14ac:dyDescent="0.25">
      <c r="E209">
        <v>6.2448800000000002</v>
      </c>
      <c r="U209">
        <v>9.7478899999999999</v>
      </c>
      <c r="AE209" s="17"/>
      <c r="AF209" s="18" t="s">
        <v>135</v>
      </c>
      <c r="AG209" s="18" t="s">
        <v>555</v>
      </c>
      <c r="AH209" s="18" t="s">
        <v>264</v>
      </c>
      <c r="AI209" s="18" t="s">
        <v>549</v>
      </c>
      <c r="AJ209" s="18" t="s">
        <v>139</v>
      </c>
      <c r="AK209" s="18" t="s">
        <v>556</v>
      </c>
      <c r="AL209" s="18" t="s">
        <v>557</v>
      </c>
      <c r="AM209" s="18" t="s">
        <v>549</v>
      </c>
      <c r="AN209" s="18" t="s">
        <v>142</v>
      </c>
      <c r="AO209" s="18">
        <v>4.8</v>
      </c>
      <c r="AP209" s="18" t="s">
        <v>143</v>
      </c>
      <c r="AQ209" s="18">
        <v>4.1714200000000003</v>
      </c>
      <c r="AR209" s="19" t="s">
        <v>18</v>
      </c>
      <c r="AT209" s="17"/>
      <c r="AU209" s="18"/>
      <c r="AV209" s="18">
        <v>6.2448800000000002</v>
      </c>
      <c r="AW209" s="18"/>
      <c r="AX209" s="18"/>
      <c r="AY209" s="18"/>
      <c r="AZ209" s="18"/>
      <c r="BA209" s="18"/>
      <c r="BB209" s="18"/>
      <c r="BC209" s="18"/>
      <c r="BD209" s="18"/>
      <c r="BE209" s="18"/>
      <c r="BF209" s="18"/>
      <c r="BG209" s="18"/>
      <c r="BH209" s="18"/>
      <c r="BI209" s="18"/>
      <c r="BJ209" s="18"/>
      <c r="BK209" s="18"/>
      <c r="BL209" s="18">
        <v>9.7478899999999999</v>
      </c>
      <c r="BM209" s="18"/>
      <c r="BN209" s="18"/>
      <c r="BO209" s="18"/>
      <c r="BP209" s="18"/>
      <c r="BQ209" s="18"/>
      <c r="BR209" s="18"/>
      <c r="BS209" s="18"/>
      <c r="BT209" s="18"/>
      <c r="BU209" s="18"/>
      <c r="BV209" s="18"/>
      <c r="BW209" s="18"/>
      <c r="BX209" s="18"/>
      <c r="BY209" s="18"/>
      <c r="BZ209" s="18"/>
      <c r="CA209" s="18"/>
      <c r="CB209" s="18"/>
      <c r="CC209" s="18"/>
      <c r="CD209" s="18"/>
      <c r="CE209" s="18"/>
      <c r="CF209" s="18"/>
      <c r="CG209" s="18"/>
      <c r="CH209" s="18"/>
      <c r="CI209" s="18"/>
      <c r="CJ209" s="19"/>
    </row>
    <row r="210" spans="5:88" x14ac:dyDescent="0.25">
      <c r="E210">
        <v>6.2515999999999998</v>
      </c>
      <c r="U210">
        <v>8.5391100000000009</v>
      </c>
      <c r="AE210" s="17"/>
      <c r="AF210" s="18" t="s">
        <v>135</v>
      </c>
      <c r="AG210" s="18" t="s">
        <v>556</v>
      </c>
      <c r="AH210" s="18" t="s">
        <v>557</v>
      </c>
      <c r="AI210" s="18" t="s">
        <v>549</v>
      </c>
      <c r="AJ210" s="18" t="s">
        <v>139</v>
      </c>
      <c r="AK210" s="18" t="s">
        <v>558</v>
      </c>
      <c r="AL210" s="18" t="s">
        <v>227</v>
      </c>
      <c r="AM210" s="18" t="s">
        <v>549</v>
      </c>
      <c r="AN210" s="18" t="s">
        <v>142</v>
      </c>
      <c r="AO210" s="18">
        <v>5.8</v>
      </c>
      <c r="AP210" s="18" t="s">
        <v>143</v>
      </c>
      <c r="AQ210" s="18">
        <v>5.0327799999999998</v>
      </c>
      <c r="AR210" s="19" t="s">
        <v>18</v>
      </c>
      <c r="AT210" s="17"/>
      <c r="AU210" s="18"/>
      <c r="AV210" s="18">
        <v>6.2515999999999998</v>
      </c>
      <c r="AW210" s="18"/>
      <c r="AX210" s="18"/>
      <c r="AY210" s="18"/>
      <c r="AZ210" s="18"/>
      <c r="BA210" s="18"/>
      <c r="BB210" s="18"/>
      <c r="BC210" s="18"/>
      <c r="BD210" s="18"/>
      <c r="BE210" s="18"/>
      <c r="BF210" s="18"/>
      <c r="BG210" s="18"/>
      <c r="BH210" s="18"/>
      <c r="BI210" s="18"/>
      <c r="BJ210" s="18"/>
      <c r="BK210" s="18"/>
      <c r="BL210" s="18">
        <v>8.5391100000000009</v>
      </c>
      <c r="BM210" s="18"/>
      <c r="BN210" s="18"/>
      <c r="BO210" s="18"/>
      <c r="BP210" s="18"/>
      <c r="BQ210" s="18"/>
      <c r="BR210" s="18"/>
      <c r="BS210" s="18"/>
      <c r="BT210" s="18"/>
      <c r="BU210" s="18"/>
      <c r="BV210" s="18"/>
      <c r="BW210" s="18"/>
      <c r="BX210" s="18"/>
      <c r="BY210" s="18"/>
      <c r="BZ210" s="18"/>
      <c r="CA210" s="18"/>
      <c r="CB210" s="18"/>
      <c r="CC210" s="18"/>
      <c r="CD210" s="18"/>
      <c r="CE210" s="18"/>
      <c r="CF210" s="18"/>
      <c r="CG210" s="18"/>
      <c r="CH210" s="18"/>
      <c r="CI210" s="18"/>
      <c r="CJ210" s="19"/>
    </row>
    <row r="211" spans="5:88" x14ac:dyDescent="0.25">
      <c r="E211">
        <v>6.2515999999999998</v>
      </c>
      <c r="U211">
        <v>8.7866300000000006</v>
      </c>
      <c r="AE211" s="17"/>
      <c r="AF211" s="18" t="s">
        <v>135</v>
      </c>
      <c r="AG211" s="18" t="s">
        <v>558</v>
      </c>
      <c r="AH211" s="18" t="s">
        <v>227</v>
      </c>
      <c r="AI211" s="18" t="s">
        <v>549</v>
      </c>
      <c r="AJ211" s="18" t="s">
        <v>139</v>
      </c>
      <c r="AK211" s="18" t="s">
        <v>559</v>
      </c>
      <c r="AL211" s="18" t="s">
        <v>560</v>
      </c>
      <c r="AM211" s="18" t="s">
        <v>549</v>
      </c>
      <c r="AN211" s="18" t="s">
        <v>142</v>
      </c>
      <c r="AO211" s="18">
        <v>5.0999999999999996</v>
      </c>
      <c r="AP211" s="18" t="s">
        <v>143</v>
      </c>
      <c r="AQ211" s="18">
        <v>4.4034500000000003</v>
      </c>
      <c r="AR211" s="19" t="s">
        <v>18</v>
      </c>
      <c r="AT211" s="17"/>
      <c r="AU211" s="18"/>
      <c r="AV211" s="18">
        <v>6.2515999999999998</v>
      </c>
      <c r="AW211" s="18"/>
      <c r="AX211" s="18"/>
      <c r="AY211" s="18"/>
      <c r="AZ211" s="18"/>
      <c r="BA211" s="18"/>
      <c r="BB211" s="18"/>
      <c r="BC211" s="18"/>
      <c r="BD211" s="18"/>
      <c r="BE211" s="18"/>
      <c r="BF211" s="18"/>
      <c r="BG211" s="18"/>
      <c r="BH211" s="18"/>
      <c r="BI211" s="18"/>
      <c r="BJ211" s="18"/>
      <c r="BK211" s="18"/>
      <c r="BL211" s="18">
        <v>8.7866300000000006</v>
      </c>
      <c r="BM211" s="18"/>
      <c r="BN211" s="18"/>
      <c r="BO211" s="18"/>
      <c r="BP211" s="18"/>
      <c r="BQ211" s="18"/>
      <c r="BR211" s="18"/>
      <c r="BS211" s="18"/>
      <c r="BT211" s="18"/>
      <c r="BU211" s="18"/>
      <c r="BV211" s="18"/>
      <c r="BW211" s="18"/>
      <c r="BX211" s="18"/>
      <c r="BY211" s="18"/>
      <c r="BZ211" s="18"/>
      <c r="CA211" s="18"/>
      <c r="CB211" s="18"/>
      <c r="CC211" s="18"/>
      <c r="CD211" s="18"/>
      <c r="CE211" s="18"/>
      <c r="CF211" s="18"/>
      <c r="CG211" s="18"/>
      <c r="CH211" s="18"/>
      <c r="CI211" s="18"/>
      <c r="CJ211" s="19"/>
    </row>
    <row r="212" spans="5:88" x14ac:dyDescent="0.25">
      <c r="E212">
        <v>6.2515999999999998</v>
      </c>
      <c r="U212">
        <v>10.5914</v>
      </c>
      <c r="AE212" s="17"/>
      <c r="AF212" s="18" t="s">
        <v>135</v>
      </c>
      <c r="AG212" s="18" t="s">
        <v>559</v>
      </c>
      <c r="AH212" s="18" t="s">
        <v>560</v>
      </c>
      <c r="AI212" s="18" t="s">
        <v>549</v>
      </c>
      <c r="AJ212" s="18" t="s">
        <v>139</v>
      </c>
      <c r="AK212" s="18" t="s">
        <v>561</v>
      </c>
      <c r="AL212" s="18" t="s">
        <v>562</v>
      </c>
      <c r="AM212" s="18" t="s">
        <v>549</v>
      </c>
      <c r="AN212" s="18" t="s">
        <v>142</v>
      </c>
      <c r="AO212" s="18">
        <v>5.5</v>
      </c>
      <c r="AP212" s="18" t="s">
        <v>143</v>
      </c>
      <c r="AQ212" s="18">
        <v>4.7317299999999998</v>
      </c>
      <c r="AR212" s="19" t="s">
        <v>18</v>
      </c>
      <c r="AT212" s="17"/>
      <c r="AU212" s="18"/>
      <c r="AV212" s="18">
        <v>6.2515999999999998</v>
      </c>
      <c r="AW212" s="18"/>
      <c r="AX212" s="18"/>
      <c r="AY212" s="18"/>
      <c r="AZ212" s="18"/>
      <c r="BA212" s="18"/>
      <c r="BB212" s="18"/>
      <c r="BC212" s="18"/>
      <c r="BD212" s="18"/>
      <c r="BE212" s="18"/>
      <c r="BF212" s="18"/>
      <c r="BG212" s="18"/>
      <c r="BH212" s="18"/>
      <c r="BI212" s="18"/>
      <c r="BJ212" s="18"/>
      <c r="BK212" s="18"/>
      <c r="BL212" s="18">
        <v>10.5914</v>
      </c>
      <c r="BM212" s="18"/>
      <c r="BN212" s="18"/>
      <c r="BO212" s="18"/>
      <c r="BP212" s="18"/>
      <c r="BQ212" s="18"/>
      <c r="BR212" s="18"/>
      <c r="BS212" s="18"/>
      <c r="BT212" s="18"/>
      <c r="BU212" s="18"/>
      <c r="BV212" s="18"/>
      <c r="BW212" s="18"/>
      <c r="BX212" s="18"/>
      <c r="BY212" s="18"/>
      <c r="BZ212" s="18"/>
      <c r="CA212" s="18"/>
      <c r="CB212" s="18"/>
      <c r="CC212" s="18"/>
      <c r="CD212" s="18"/>
      <c r="CE212" s="18"/>
      <c r="CF212" s="18"/>
      <c r="CG212" s="18"/>
      <c r="CH212" s="18"/>
      <c r="CI212" s="18"/>
      <c r="CJ212" s="19"/>
    </row>
    <row r="213" spans="5:88" x14ac:dyDescent="0.25">
      <c r="E213">
        <v>6.2515999999999998</v>
      </c>
      <c r="U213">
        <v>8.4809400000000004</v>
      </c>
      <c r="AE213" s="17"/>
      <c r="AF213" s="18" t="s">
        <v>135</v>
      </c>
      <c r="AG213" s="18" t="s">
        <v>563</v>
      </c>
      <c r="AH213" s="18" t="s">
        <v>294</v>
      </c>
      <c r="AI213" s="18" t="s">
        <v>564</v>
      </c>
      <c r="AJ213" s="18" t="s">
        <v>139</v>
      </c>
      <c r="AK213" s="18" t="s">
        <v>565</v>
      </c>
      <c r="AL213" s="18" t="s">
        <v>292</v>
      </c>
      <c r="AM213" s="18" t="s">
        <v>564</v>
      </c>
      <c r="AN213" s="18" t="s">
        <v>142</v>
      </c>
      <c r="AO213" s="18">
        <v>5.4</v>
      </c>
      <c r="AP213" s="18" t="s">
        <v>143</v>
      </c>
      <c r="AQ213" s="18">
        <v>4.6557899999999997</v>
      </c>
      <c r="AR213" s="19" t="s">
        <v>18</v>
      </c>
      <c r="AT213" s="17"/>
      <c r="AU213" s="18"/>
      <c r="AV213" s="18">
        <v>6.2515999999999998</v>
      </c>
      <c r="AW213" s="18"/>
      <c r="AX213" s="18"/>
      <c r="AY213" s="18"/>
      <c r="AZ213" s="18"/>
      <c r="BA213" s="18"/>
      <c r="BB213" s="18"/>
      <c r="BC213" s="18"/>
      <c r="BD213" s="18"/>
      <c r="BE213" s="18"/>
      <c r="BF213" s="18"/>
      <c r="BG213" s="18"/>
      <c r="BH213" s="18"/>
      <c r="BI213" s="18"/>
      <c r="BJ213" s="18"/>
      <c r="BK213" s="18"/>
      <c r="BL213" s="18">
        <v>8.4809400000000004</v>
      </c>
      <c r="BM213" s="18"/>
      <c r="BN213" s="18"/>
      <c r="BO213" s="18"/>
      <c r="BP213" s="18"/>
      <c r="BQ213" s="18"/>
      <c r="BR213" s="18"/>
      <c r="BS213" s="18"/>
      <c r="BT213" s="18"/>
      <c r="BU213" s="18"/>
      <c r="BV213" s="18"/>
      <c r="BW213" s="18"/>
      <c r="BX213" s="18"/>
      <c r="BY213" s="18"/>
      <c r="BZ213" s="18"/>
      <c r="CA213" s="18"/>
      <c r="CB213" s="18"/>
      <c r="CC213" s="18"/>
      <c r="CD213" s="18"/>
      <c r="CE213" s="18"/>
      <c r="CF213" s="18"/>
      <c r="CG213" s="18"/>
      <c r="CH213" s="18"/>
      <c r="CI213" s="18"/>
      <c r="CJ213" s="19"/>
    </row>
    <row r="214" spans="5:88" x14ac:dyDescent="0.25">
      <c r="E214">
        <v>6.2555899999999998</v>
      </c>
      <c r="U214">
        <v>9.0820600000000002</v>
      </c>
      <c r="AE214" s="17"/>
      <c r="AF214" s="18" t="s">
        <v>135</v>
      </c>
      <c r="AG214" s="18" t="s">
        <v>565</v>
      </c>
      <c r="AH214" s="18" t="s">
        <v>292</v>
      </c>
      <c r="AI214" s="18" t="s">
        <v>564</v>
      </c>
      <c r="AJ214" s="18" t="s">
        <v>139</v>
      </c>
      <c r="AK214" s="18" t="s">
        <v>566</v>
      </c>
      <c r="AL214" s="18" t="s">
        <v>567</v>
      </c>
      <c r="AM214" s="18" t="s">
        <v>564</v>
      </c>
      <c r="AN214" s="18" t="s">
        <v>142</v>
      </c>
      <c r="AO214" s="18">
        <v>4.7</v>
      </c>
      <c r="AP214" s="18" t="s">
        <v>143</v>
      </c>
      <c r="AQ214" s="18">
        <v>4.06691</v>
      </c>
      <c r="AR214" s="19" t="s">
        <v>18</v>
      </c>
      <c r="AT214" s="17"/>
      <c r="AU214" s="18"/>
      <c r="AV214" s="18">
        <v>6.2555899999999998</v>
      </c>
      <c r="AW214" s="18"/>
      <c r="AX214" s="18"/>
      <c r="AY214" s="18"/>
      <c r="AZ214" s="18"/>
      <c r="BA214" s="18"/>
      <c r="BB214" s="18"/>
      <c r="BC214" s="18"/>
      <c r="BD214" s="18"/>
      <c r="BE214" s="18"/>
      <c r="BF214" s="18"/>
      <c r="BG214" s="18"/>
      <c r="BH214" s="18"/>
      <c r="BI214" s="18"/>
      <c r="BJ214" s="18"/>
      <c r="BK214" s="18"/>
      <c r="BL214" s="18">
        <v>9.0820600000000002</v>
      </c>
      <c r="BM214" s="18"/>
      <c r="BN214" s="18"/>
      <c r="BO214" s="18"/>
      <c r="BP214" s="18"/>
      <c r="BQ214" s="18"/>
      <c r="BR214" s="18"/>
      <c r="BS214" s="18"/>
      <c r="BT214" s="18"/>
      <c r="BU214" s="18"/>
      <c r="BV214" s="18"/>
      <c r="BW214" s="18"/>
      <c r="BX214" s="18"/>
      <c r="BY214" s="18"/>
      <c r="BZ214" s="18"/>
      <c r="CA214" s="18"/>
      <c r="CB214" s="18"/>
      <c r="CC214" s="18"/>
      <c r="CD214" s="18"/>
      <c r="CE214" s="18"/>
      <c r="CF214" s="18"/>
      <c r="CG214" s="18"/>
      <c r="CH214" s="18"/>
      <c r="CI214" s="18"/>
      <c r="CJ214" s="19"/>
    </row>
    <row r="215" spans="5:88" x14ac:dyDescent="0.25">
      <c r="E215">
        <v>6.2671900000000003</v>
      </c>
      <c r="U215">
        <v>8.2841100000000001</v>
      </c>
      <c r="AE215" s="17"/>
      <c r="AF215" s="18" t="s">
        <v>135</v>
      </c>
      <c r="AG215" s="18" t="s">
        <v>568</v>
      </c>
      <c r="AH215" s="18" t="s">
        <v>567</v>
      </c>
      <c r="AI215" s="18" t="s">
        <v>564</v>
      </c>
      <c r="AJ215" s="18" t="s">
        <v>139</v>
      </c>
      <c r="AK215" s="18" t="s">
        <v>569</v>
      </c>
      <c r="AL215" s="18" t="s">
        <v>570</v>
      </c>
      <c r="AM215" s="18" t="s">
        <v>564</v>
      </c>
      <c r="AN215" s="18" t="s">
        <v>142</v>
      </c>
      <c r="AO215" s="18">
        <v>5.2</v>
      </c>
      <c r="AP215" s="18" t="s">
        <v>143</v>
      </c>
      <c r="AQ215" s="18">
        <v>4.5232099999999997</v>
      </c>
      <c r="AR215" s="19" t="s">
        <v>18</v>
      </c>
      <c r="AT215" s="17"/>
      <c r="AU215" s="18"/>
      <c r="AV215" s="18">
        <v>6.2671900000000003</v>
      </c>
      <c r="AW215" s="18"/>
      <c r="AX215" s="18"/>
      <c r="AY215" s="18"/>
      <c r="AZ215" s="18"/>
      <c r="BA215" s="18"/>
      <c r="BB215" s="18"/>
      <c r="BC215" s="18"/>
      <c r="BD215" s="18"/>
      <c r="BE215" s="18"/>
      <c r="BF215" s="18"/>
      <c r="BG215" s="18"/>
      <c r="BH215" s="18"/>
      <c r="BI215" s="18"/>
      <c r="BJ215" s="18"/>
      <c r="BK215" s="18"/>
      <c r="BL215" s="18">
        <v>8.2841100000000001</v>
      </c>
      <c r="BM215" s="18"/>
      <c r="BN215" s="18"/>
      <c r="BO215" s="18"/>
      <c r="BP215" s="18"/>
      <c r="BQ215" s="18"/>
      <c r="BR215" s="18"/>
      <c r="BS215" s="18"/>
      <c r="BT215" s="18"/>
      <c r="BU215" s="18"/>
      <c r="BV215" s="18"/>
      <c r="BW215" s="18"/>
      <c r="BX215" s="18"/>
      <c r="BY215" s="18"/>
      <c r="BZ215" s="18"/>
      <c r="CA215" s="18"/>
      <c r="CB215" s="18"/>
      <c r="CC215" s="18"/>
      <c r="CD215" s="18"/>
      <c r="CE215" s="18"/>
      <c r="CF215" s="18"/>
      <c r="CG215" s="18"/>
      <c r="CH215" s="18"/>
      <c r="CI215" s="18"/>
      <c r="CJ215" s="19"/>
    </row>
    <row r="216" spans="5:88" x14ac:dyDescent="0.25">
      <c r="E216">
        <v>6.3055899999999996</v>
      </c>
      <c r="U216">
        <v>6.4219999999999997</v>
      </c>
      <c r="AE216" s="17"/>
      <c r="AF216" s="18" t="s">
        <v>135</v>
      </c>
      <c r="AG216" s="18" t="s">
        <v>569</v>
      </c>
      <c r="AH216" s="18" t="s">
        <v>570</v>
      </c>
      <c r="AI216" s="18" t="s">
        <v>564</v>
      </c>
      <c r="AJ216" s="18" t="s">
        <v>139</v>
      </c>
      <c r="AK216" s="18" t="s">
        <v>571</v>
      </c>
      <c r="AL216" s="18" t="s">
        <v>572</v>
      </c>
      <c r="AM216" s="18" t="s">
        <v>564</v>
      </c>
      <c r="AN216" s="18" t="s">
        <v>142</v>
      </c>
      <c r="AO216" s="18">
        <v>4.7</v>
      </c>
      <c r="AP216" s="18" t="s">
        <v>143</v>
      </c>
      <c r="AQ216" s="18">
        <v>4.0375699999999997</v>
      </c>
      <c r="AR216" s="19" t="s">
        <v>18</v>
      </c>
      <c r="AT216" s="17"/>
      <c r="AU216" s="18"/>
      <c r="AV216" s="18">
        <v>6.3055899999999996</v>
      </c>
      <c r="AW216" s="18"/>
      <c r="AX216" s="18"/>
      <c r="AY216" s="18"/>
      <c r="AZ216" s="18"/>
      <c r="BA216" s="18"/>
      <c r="BB216" s="18"/>
      <c r="BC216" s="18"/>
      <c r="BD216" s="18"/>
      <c r="BE216" s="18"/>
      <c r="BF216" s="18"/>
      <c r="BG216" s="18"/>
      <c r="BH216" s="18"/>
      <c r="BI216" s="18"/>
      <c r="BJ216" s="18"/>
      <c r="BK216" s="18"/>
      <c r="BL216" s="18">
        <v>6.4219999999999997</v>
      </c>
      <c r="BM216" s="18"/>
      <c r="BN216" s="18"/>
      <c r="BO216" s="18"/>
      <c r="BP216" s="18"/>
      <c r="BQ216" s="18"/>
      <c r="BR216" s="18"/>
      <c r="BS216" s="18"/>
      <c r="BT216" s="18"/>
      <c r="BU216" s="18"/>
      <c r="BV216" s="18"/>
      <c r="BW216" s="18"/>
      <c r="BX216" s="18"/>
      <c r="BY216" s="18"/>
      <c r="BZ216" s="18"/>
      <c r="CA216" s="18"/>
      <c r="CB216" s="18"/>
      <c r="CC216" s="18"/>
      <c r="CD216" s="18"/>
      <c r="CE216" s="18"/>
      <c r="CF216" s="18"/>
      <c r="CG216" s="18"/>
      <c r="CH216" s="18"/>
      <c r="CI216" s="18"/>
      <c r="CJ216" s="19"/>
    </row>
    <row r="217" spans="5:88" x14ac:dyDescent="0.25">
      <c r="E217">
        <v>6.3122499999999997</v>
      </c>
      <c r="U217">
        <v>6.18649</v>
      </c>
      <c r="AE217" s="17"/>
      <c r="AF217" s="18" t="s">
        <v>135</v>
      </c>
      <c r="AG217" s="18" t="s">
        <v>571</v>
      </c>
      <c r="AH217" s="18" t="s">
        <v>572</v>
      </c>
      <c r="AI217" s="18" t="s">
        <v>564</v>
      </c>
      <c r="AJ217" s="18" t="s">
        <v>139</v>
      </c>
      <c r="AK217" s="18" t="s">
        <v>573</v>
      </c>
      <c r="AL217" s="18" t="s">
        <v>574</v>
      </c>
      <c r="AM217" s="18" t="s">
        <v>564</v>
      </c>
      <c r="AN217" s="18" t="s">
        <v>142</v>
      </c>
      <c r="AO217" s="18">
        <v>5.9</v>
      </c>
      <c r="AP217" s="18" t="s">
        <v>143</v>
      </c>
      <c r="AQ217" s="18">
        <v>5.1147200000000002</v>
      </c>
      <c r="AR217" s="19" t="s">
        <v>18</v>
      </c>
      <c r="AT217" s="17"/>
      <c r="AU217" s="18"/>
      <c r="AV217" s="18">
        <v>6.3122499999999997</v>
      </c>
      <c r="AW217" s="18"/>
      <c r="AX217" s="18"/>
      <c r="AY217" s="18"/>
      <c r="AZ217" s="18"/>
      <c r="BA217" s="18"/>
      <c r="BB217" s="18"/>
      <c r="BC217" s="18"/>
      <c r="BD217" s="18"/>
      <c r="BE217" s="18"/>
      <c r="BF217" s="18"/>
      <c r="BG217" s="18"/>
      <c r="BH217" s="18"/>
      <c r="BI217" s="18"/>
      <c r="BJ217" s="18"/>
      <c r="BK217" s="18"/>
      <c r="BL217" s="18">
        <v>6.18649</v>
      </c>
      <c r="BM217" s="18"/>
      <c r="BN217" s="18"/>
      <c r="BO217" s="18"/>
      <c r="BP217" s="18"/>
      <c r="BQ217" s="18"/>
      <c r="BR217" s="18"/>
      <c r="BS217" s="18"/>
      <c r="BT217" s="18"/>
      <c r="BU217" s="18"/>
      <c r="BV217" s="18"/>
      <c r="BW217" s="18"/>
      <c r="BX217" s="18"/>
      <c r="BY217" s="18"/>
      <c r="BZ217" s="18"/>
      <c r="CA217" s="18"/>
      <c r="CB217" s="18"/>
      <c r="CC217" s="18"/>
      <c r="CD217" s="18"/>
      <c r="CE217" s="18"/>
      <c r="CF217" s="18"/>
      <c r="CG217" s="18"/>
      <c r="CH217" s="18"/>
      <c r="CI217" s="18"/>
      <c r="CJ217" s="19"/>
    </row>
    <row r="218" spans="5:88" x14ac:dyDescent="0.25">
      <c r="E218">
        <v>6.3122699999999998</v>
      </c>
      <c r="U218">
        <v>7.4671900000000004</v>
      </c>
      <c r="AE218" s="17"/>
      <c r="AF218" s="18" t="s">
        <v>135</v>
      </c>
      <c r="AG218" s="18" t="s">
        <v>573</v>
      </c>
      <c r="AH218" s="18" t="s">
        <v>574</v>
      </c>
      <c r="AI218" s="18" t="s">
        <v>564</v>
      </c>
      <c r="AJ218" s="18" t="s">
        <v>139</v>
      </c>
      <c r="AK218" s="18" t="s">
        <v>575</v>
      </c>
      <c r="AL218" s="18" t="s">
        <v>576</v>
      </c>
      <c r="AM218" s="18" t="s">
        <v>564</v>
      </c>
      <c r="AN218" s="18" t="s">
        <v>142</v>
      </c>
      <c r="AO218" s="18">
        <v>5.3</v>
      </c>
      <c r="AP218" s="18" t="s">
        <v>143</v>
      </c>
      <c r="AQ218" s="18">
        <v>4.5494300000000001</v>
      </c>
      <c r="AR218" s="19" t="s">
        <v>18</v>
      </c>
      <c r="AT218" s="17"/>
      <c r="AU218" s="18"/>
      <c r="AV218" s="18">
        <v>6.3122699999999998</v>
      </c>
      <c r="AW218" s="18"/>
      <c r="AX218" s="18"/>
      <c r="AY218" s="18"/>
      <c r="AZ218" s="18"/>
      <c r="BA218" s="18"/>
      <c r="BB218" s="18"/>
      <c r="BC218" s="18"/>
      <c r="BD218" s="18"/>
      <c r="BE218" s="18"/>
      <c r="BF218" s="18"/>
      <c r="BG218" s="18"/>
      <c r="BH218" s="18"/>
      <c r="BI218" s="18"/>
      <c r="BJ218" s="18"/>
      <c r="BK218" s="18"/>
      <c r="BL218" s="18">
        <v>7.4671900000000004</v>
      </c>
      <c r="BM218" s="18"/>
      <c r="BN218" s="18"/>
      <c r="BO218" s="18"/>
      <c r="BP218" s="18"/>
      <c r="BQ218" s="18"/>
      <c r="BR218" s="18"/>
      <c r="BS218" s="18"/>
      <c r="BT218" s="18"/>
      <c r="BU218" s="18"/>
      <c r="BV218" s="18"/>
      <c r="BW218" s="18"/>
      <c r="BX218" s="18"/>
      <c r="BY218" s="18"/>
      <c r="BZ218" s="18"/>
      <c r="CA218" s="18"/>
      <c r="CB218" s="18"/>
      <c r="CC218" s="18"/>
      <c r="CD218" s="18"/>
      <c r="CE218" s="18"/>
      <c r="CF218" s="18"/>
      <c r="CG218" s="18"/>
      <c r="CH218" s="18"/>
      <c r="CI218" s="18"/>
      <c r="CJ218" s="19"/>
    </row>
    <row r="219" spans="5:88" x14ac:dyDescent="0.25">
      <c r="E219">
        <v>6.3150700000000004</v>
      </c>
      <c r="U219">
        <v>7.3109200000000003</v>
      </c>
      <c r="AE219" s="17"/>
      <c r="AF219" s="18" t="s">
        <v>135</v>
      </c>
      <c r="AG219" s="18" t="s">
        <v>575</v>
      </c>
      <c r="AH219" s="18" t="s">
        <v>576</v>
      </c>
      <c r="AI219" s="18" t="s">
        <v>564</v>
      </c>
      <c r="AJ219" s="18" t="s">
        <v>139</v>
      </c>
      <c r="AK219" s="18" t="s">
        <v>577</v>
      </c>
      <c r="AL219" s="18" t="s">
        <v>281</v>
      </c>
      <c r="AM219" s="18" t="s">
        <v>564</v>
      </c>
      <c r="AN219" s="18" t="s">
        <v>142</v>
      </c>
      <c r="AO219" s="18">
        <v>4.4000000000000004</v>
      </c>
      <c r="AP219" s="18" t="s">
        <v>143</v>
      </c>
      <c r="AQ219" s="18">
        <v>3.7948900000000001</v>
      </c>
      <c r="AR219" s="19" t="s">
        <v>18</v>
      </c>
      <c r="AT219" s="17"/>
      <c r="AU219" s="18"/>
      <c r="AV219" s="18">
        <v>6.3150700000000004</v>
      </c>
      <c r="AW219" s="18"/>
      <c r="AX219" s="18"/>
      <c r="AY219" s="18"/>
      <c r="AZ219" s="18"/>
      <c r="BA219" s="18"/>
      <c r="BB219" s="18"/>
      <c r="BC219" s="18"/>
      <c r="BD219" s="18"/>
      <c r="BE219" s="18"/>
      <c r="BF219" s="18"/>
      <c r="BG219" s="18"/>
      <c r="BH219" s="18"/>
      <c r="BI219" s="18"/>
      <c r="BJ219" s="18"/>
      <c r="BK219" s="18"/>
      <c r="BL219" s="18">
        <v>7.3109200000000003</v>
      </c>
      <c r="BM219" s="18"/>
      <c r="BN219" s="18"/>
      <c r="BO219" s="18"/>
      <c r="BP219" s="18"/>
      <c r="BQ219" s="18"/>
      <c r="BR219" s="18"/>
      <c r="BS219" s="18"/>
      <c r="BT219" s="18"/>
      <c r="BU219" s="18"/>
      <c r="BV219" s="18"/>
      <c r="BW219" s="18"/>
      <c r="BX219" s="18"/>
      <c r="BY219" s="18"/>
      <c r="BZ219" s="18"/>
      <c r="CA219" s="18"/>
      <c r="CB219" s="18"/>
      <c r="CC219" s="18"/>
      <c r="CD219" s="18"/>
      <c r="CE219" s="18"/>
      <c r="CF219" s="18"/>
      <c r="CG219" s="18"/>
      <c r="CH219" s="18"/>
      <c r="CI219" s="18"/>
      <c r="CJ219" s="19"/>
    </row>
    <row r="220" spans="5:88" x14ac:dyDescent="0.25">
      <c r="E220">
        <v>6.3150700000000004</v>
      </c>
      <c r="U220">
        <v>9.2618799999999997</v>
      </c>
      <c r="AE220" s="17"/>
      <c r="AF220" s="18" t="s">
        <v>135</v>
      </c>
      <c r="AG220" s="18" t="s">
        <v>577</v>
      </c>
      <c r="AH220" s="18" t="s">
        <v>281</v>
      </c>
      <c r="AI220" s="18" t="s">
        <v>564</v>
      </c>
      <c r="AJ220" s="18" t="s">
        <v>139</v>
      </c>
      <c r="AK220" s="18" t="s">
        <v>578</v>
      </c>
      <c r="AL220" s="18" t="s">
        <v>579</v>
      </c>
      <c r="AM220" s="18" t="s">
        <v>564</v>
      </c>
      <c r="AN220" s="18" t="s">
        <v>142</v>
      </c>
      <c r="AO220" s="18">
        <v>5.3</v>
      </c>
      <c r="AP220" s="18" t="s">
        <v>143</v>
      </c>
      <c r="AQ220" s="18">
        <v>4.5883900000000004</v>
      </c>
      <c r="AR220" s="19" t="s">
        <v>18</v>
      </c>
      <c r="AT220" s="17"/>
      <c r="AU220" s="18"/>
      <c r="AV220" s="18">
        <v>6.3150700000000004</v>
      </c>
      <c r="AW220" s="18"/>
      <c r="AX220" s="18"/>
      <c r="AY220" s="18"/>
      <c r="AZ220" s="18"/>
      <c r="BA220" s="18"/>
      <c r="BB220" s="18"/>
      <c r="BC220" s="18"/>
      <c r="BD220" s="18"/>
      <c r="BE220" s="18"/>
      <c r="BF220" s="18"/>
      <c r="BG220" s="18"/>
      <c r="BH220" s="18"/>
      <c r="BI220" s="18"/>
      <c r="BJ220" s="18"/>
      <c r="BK220" s="18"/>
      <c r="BL220" s="18">
        <v>9.2618799999999997</v>
      </c>
      <c r="BM220" s="18"/>
      <c r="BN220" s="18"/>
      <c r="BO220" s="18"/>
      <c r="BP220" s="18"/>
      <c r="BQ220" s="18"/>
      <c r="BR220" s="18"/>
      <c r="BS220" s="18"/>
      <c r="BT220" s="18"/>
      <c r="BU220" s="18"/>
      <c r="BV220" s="18"/>
      <c r="BW220" s="18"/>
      <c r="BX220" s="18"/>
      <c r="BY220" s="18"/>
      <c r="BZ220" s="18"/>
      <c r="CA220" s="18"/>
      <c r="CB220" s="18"/>
      <c r="CC220" s="18"/>
      <c r="CD220" s="18"/>
      <c r="CE220" s="18"/>
      <c r="CF220" s="18"/>
      <c r="CG220" s="18"/>
      <c r="CH220" s="18"/>
      <c r="CI220" s="18"/>
      <c r="CJ220" s="19"/>
    </row>
    <row r="221" spans="5:88" x14ac:dyDescent="0.25">
      <c r="E221">
        <v>6.3154199999999996</v>
      </c>
      <c r="U221">
        <v>9.8823500000000006</v>
      </c>
      <c r="AE221" s="17"/>
      <c r="AF221" s="18" t="s">
        <v>135</v>
      </c>
      <c r="AG221" s="18" t="s">
        <v>578</v>
      </c>
      <c r="AH221" s="18" t="s">
        <v>579</v>
      </c>
      <c r="AI221" s="18" t="s">
        <v>564</v>
      </c>
      <c r="AJ221" s="18" t="s">
        <v>139</v>
      </c>
      <c r="AK221" s="18" t="s">
        <v>580</v>
      </c>
      <c r="AL221" s="18" t="s">
        <v>581</v>
      </c>
      <c r="AM221" s="18" t="s">
        <v>564</v>
      </c>
      <c r="AN221" s="18" t="s">
        <v>142</v>
      </c>
      <c r="AO221" s="18">
        <v>5.2</v>
      </c>
      <c r="AP221" s="18" t="s">
        <v>143</v>
      </c>
      <c r="AQ221" s="18">
        <v>4.4470700000000001</v>
      </c>
      <c r="AR221" s="19" t="s">
        <v>18</v>
      </c>
      <c r="AT221" s="17"/>
      <c r="AU221" s="18"/>
      <c r="AV221" s="18">
        <v>6.3154199999999996</v>
      </c>
      <c r="AW221" s="18"/>
      <c r="AX221" s="18"/>
      <c r="AY221" s="18"/>
      <c r="AZ221" s="18"/>
      <c r="BA221" s="18"/>
      <c r="BB221" s="18"/>
      <c r="BC221" s="18"/>
      <c r="BD221" s="18"/>
      <c r="BE221" s="18"/>
      <c r="BF221" s="18"/>
      <c r="BG221" s="18"/>
      <c r="BH221" s="18"/>
      <c r="BI221" s="18"/>
      <c r="BJ221" s="18"/>
      <c r="BK221" s="18"/>
      <c r="BL221" s="18">
        <v>9.8823500000000006</v>
      </c>
      <c r="BM221" s="18"/>
      <c r="BN221" s="18"/>
      <c r="BO221" s="18"/>
      <c r="BP221" s="18"/>
      <c r="BQ221" s="18"/>
      <c r="BR221" s="18"/>
      <c r="BS221" s="18"/>
      <c r="BT221" s="18"/>
      <c r="BU221" s="18"/>
      <c r="BV221" s="18"/>
      <c r="BW221" s="18"/>
      <c r="BX221" s="18"/>
      <c r="BY221" s="18"/>
      <c r="BZ221" s="18"/>
      <c r="CA221" s="18"/>
      <c r="CB221" s="18"/>
      <c r="CC221" s="18"/>
      <c r="CD221" s="18"/>
      <c r="CE221" s="18"/>
      <c r="CF221" s="18"/>
      <c r="CG221" s="18"/>
      <c r="CH221" s="18"/>
      <c r="CI221" s="18"/>
      <c r="CJ221" s="19"/>
    </row>
    <row r="222" spans="5:88" x14ac:dyDescent="0.25">
      <c r="E222">
        <v>6.3248699999999998</v>
      </c>
      <c r="U222">
        <v>6.6985700000000001</v>
      </c>
      <c r="AE222" s="17"/>
      <c r="AF222" s="18" t="s">
        <v>135</v>
      </c>
      <c r="AG222" s="18" t="s">
        <v>580</v>
      </c>
      <c r="AH222" s="18" t="s">
        <v>581</v>
      </c>
      <c r="AI222" s="18" t="s">
        <v>564</v>
      </c>
      <c r="AJ222" s="18" t="s">
        <v>139</v>
      </c>
      <c r="AK222" s="18" t="s">
        <v>582</v>
      </c>
      <c r="AL222" s="18" t="s">
        <v>583</v>
      </c>
      <c r="AM222" s="18" t="s">
        <v>564</v>
      </c>
      <c r="AN222" s="18" t="s">
        <v>142</v>
      </c>
      <c r="AO222" s="18">
        <v>4.5</v>
      </c>
      <c r="AP222" s="18" t="s">
        <v>143</v>
      </c>
      <c r="AQ222" s="18">
        <v>3.8724099999999999</v>
      </c>
      <c r="AR222" s="19" t="s">
        <v>18</v>
      </c>
      <c r="AT222" s="17"/>
      <c r="AU222" s="18"/>
      <c r="AV222" s="18">
        <v>6.3248699999999998</v>
      </c>
      <c r="AW222" s="18"/>
      <c r="AX222" s="18"/>
      <c r="AY222" s="18"/>
      <c r="AZ222" s="18"/>
      <c r="BA222" s="18"/>
      <c r="BB222" s="18"/>
      <c r="BC222" s="18"/>
      <c r="BD222" s="18"/>
      <c r="BE222" s="18"/>
      <c r="BF222" s="18"/>
      <c r="BG222" s="18"/>
      <c r="BH222" s="18"/>
      <c r="BI222" s="18"/>
      <c r="BJ222" s="18"/>
      <c r="BK222" s="18"/>
      <c r="BL222" s="18">
        <v>6.6985700000000001</v>
      </c>
      <c r="BM222" s="18"/>
      <c r="BN222" s="18"/>
      <c r="BO222" s="18"/>
      <c r="BP222" s="18"/>
      <c r="BQ222" s="18"/>
      <c r="BR222" s="18"/>
      <c r="BS222" s="18"/>
      <c r="BT222" s="18"/>
      <c r="BU222" s="18"/>
      <c r="BV222" s="18"/>
      <c r="BW222" s="18"/>
      <c r="BX222" s="18"/>
      <c r="BY222" s="18"/>
      <c r="BZ222" s="18"/>
      <c r="CA222" s="18"/>
      <c r="CB222" s="18"/>
      <c r="CC222" s="18"/>
      <c r="CD222" s="18"/>
      <c r="CE222" s="18"/>
      <c r="CF222" s="18"/>
      <c r="CG222" s="18"/>
      <c r="CH222" s="18"/>
      <c r="CI222" s="18"/>
      <c r="CJ222" s="19"/>
    </row>
    <row r="223" spans="5:88" x14ac:dyDescent="0.25">
      <c r="E223">
        <v>6.3410599999999997</v>
      </c>
      <c r="U223">
        <v>7.6634399999999996</v>
      </c>
      <c r="AE223" s="17"/>
      <c r="AF223" s="18" t="s">
        <v>135</v>
      </c>
      <c r="AG223" s="18" t="s">
        <v>582</v>
      </c>
      <c r="AH223" s="18" t="s">
        <v>583</v>
      </c>
      <c r="AI223" s="18" t="s">
        <v>564</v>
      </c>
      <c r="AJ223" s="18" t="s">
        <v>139</v>
      </c>
      <c r="AK223" s="18" t="s">
        <v>584</v>
      </c>
      <c r="AL223" s="18" t="s">
        <v>585</v>
      </c>
      <c r="AM223" s="18" t="s">
        <v>564</v>
      </c>
      <c r="AN223" s="18" t="s">
        <v>142</v>
      </c>
      <c r="AO223" s="18">
        <v>5.4</v>
      </c>
      <c r="AP223" s="18" t="s">
        <v>143</v>
      </c>
      <c r="AQ223" s="18">
        <v>4.65585</v>
      </c>
      <c r="AR223" s="19" t="s">
        <v>18</v>
      </c>
      <c r="AT223" s="17"/>
      <c r="AU223" s="18"/>
      <c r="AV223" s="18">
        <v>6.3410599999999997</v>
      </c>
      <c r="AW223" s="18"/>
      <c r="AX223" s="18"/>
      <c r="AY223" s="18"/>
      <c r="AZ223" s="18"/>
      <c r="BA223" s="18"/>
      <c r="BB223" s="18"/>
      <c r="BC223" s="18"/>
      <c r="BD223" s="18"/>
      <c r="BE223" s="18"/>
      <c r="BF223" s="18"/>
      <c r="BG223" s="18"/>
      <c r="BH223" s="18"/>
      <c r="BI223" s="18"/>
      <c r="BJ223" s="18"/>
      <c r="BK223" s="18"/>
      <c r="BL223" s="18">
        <v>7.6634399999999996</v>
      </c>
      <c r="BM223" s="18"/>
      <c r="BN223" s="18"/>
      <c r="BO223" s="18"/>
      <c r="BP223" s="18"/>
      <c r="BQ223" s="18"/>
      <c r="BR223" s="18"/>
      <c r="BS223" s="18"/>
      <c r="BT223" s="18"/>
      <c r="BU223" s="18"/>
      <c r="BV223" s="18"/>
      <c r="BW223" s="18"/>
      <c r="BX223" s="18"/>
      <c r="BY223" s="18"/>
      <c r="BZ223" s="18"/>
      <c r="CA223" s="18"/>
      <c r="CB223" s="18"/>
      <c r="CC223" s="18"/>
      <c r="CD223" s="18"/>
      <c r="CE223" s="18"/>
      <c r="CF223" s="18"/>
      <c r="CG223" s="18"/>
      <c r="CH223" s="18"/>
      <c r="CI223" s="18"/>
      <c r="CJ223" s="19"/>
    </row>
    <row r="224" spans="5:88" x14ac:dyDescent="0.25">
      <c r="E224">
        <v>6.3410599999999997</v>
      </c>
      <c r="U224">
        <v>10.5602</v>
      </c>
      <c r="AE224" s="17"/>
      <c r="AF224" s="18" t="s">
        <v>135</v>
      </c>
      <c r="AG224" s="18" t="s">
        <v>584</v>
      </c>
      <c r="AH224" s="18" t="s">
        <v>585</v>
      </c>
      <c r="AI224" s="18" t="s">
        <v>564</v>
      </c>
      <c r="AJ224" s="18" t="s">
        <v>139</v>
      </c>
      <c r="AK224" s="18" t="s">
        <v>586</v>
      </c>
      <c r="AL224" s="18" t="s">
        <v>587</v>
      </c>
      <c r="AM224" s="18" t="s">
        <v>564</v>
      </c>
      <c r="AN224" s="18" t="s">
        <v>142</v>
      </c>
      <c r="AO224" s="18">
        <v>6.4</v>
      </c>
      <c r="AP224" s="18" t="s">
        <v>143</v>
      </c>
      <c r="AQ224" s="18">
        <v>5.4736900000000004</v>
      </c>
      <c r="AR224" s="19" t="s">
        <v>18</v>
      </c>
      <c r="AT224" s="17"/>
      <c r="AU224" s="18"/>
      <c r="AV224" s="18">
        <v>6.3410599999999997</v>
      </c>
      <c r="AW224" s="18"/>
      <c r="AX224" s="18"/>
      <c r="AY224" s="18"/>
      <c r="AZ224" s="18"/>
      <c r="BA224" s="18"/>
      <c r="BB224" s="18"/>
      <c r="BC224" s="18"/>
      <c r="BD224" s="18"/>
      <c r="BE224" s="18"/>
      <c r="BF224" s="18"/>
      <c r="BG224" s="18"/>
      <c r="BH224" s="18"/>
      <c r="BI224" s="18"/>
      <c r="BJ224" s="18"/>
      <c r="BK224" s="18"/>
      <c r="BL224" s="18">
        <v>10.5602</v>
      </c>
      <c r="BM224" s="18"/>
      <c r="BN224" s="18"/>
      <c r="BO224" s="18"/>
      <c r="BP224" s="18"/>
      <c r="BQ224" s="18"/>
      <c r="BR224" s="18"/>
      <c r="BS224" s="18"/>
      <c r="BT224" s="18"/>
      <c r="BU224" s="18"/>
      <c r="BV224" s="18"/>
      <c r="BW224" s="18"/>
      <c r="BX224" s="18"/>
      <c r="BY224" s="18"/>
      <c r="BZ224" s="18"/>
      <c r="CA224" s="18"/>
      <c r="CB224" s="18"/>
      <c r="CC224" s="18"/>
      <c r="CD224" s="18"/>
      <c r="CE224" s="18"/>
      <c r="CF224" s="18"/>
      <c r="CG224" s="18"/>
      <c r="CH224" s="18"/>
      <c r="CI224" s="18"/>
      <c r="CJ224" s="19"/>
    </row>
    <row r="225" spans="5:88" x14ac:dyDescent="0.25">
      <c r="E225">
        <v>6.3724299999999996</v>
      </c>
      <c r="U225">
        <v>7.2656499999999999</v>
      </c>
      <c r="AE225" s="17"/>
      <c r="AF225" s="18" t="s">
        <v>135</v>
      </c>
      <c r="AG225" s="18" t="s">
        <v>586</v>
      </c>
      <c r="AH225" s="18" t="s">
        <v>587</v>
      </c>
      <c r="AI225" s="18" t="s">
        <v>564</v>
      </c>
      <c r="AJ225" s="18" t="s">
        <v>139</v>
      </c>
      <c r="AK225" s="18" t="s">
        <v>588</v>
      </c>
      <c r="AL225" s="18" t="s">
        <v>589</v>
      </c>
      <c r="AM225" s="18" t="s">
        <v>564</v>
      </c>
      <c r="AN225" s="18" t="s">
        <v>142</v>
      </c>
      <c r="AO225" s="18">
        <v>4.4000000000000004</v>
      </c>
      <c r="AP225" s="18" t="s">
        <v>143</v>
      </c>
      <c r="AQ225" s="18">
        <v>3.7949299999999999</v>
      </c>
      <c r="AR225" s="19" t="s">
        <v>18</v>
      </c>
      <c r="AT225" s="17"/>
      <c r="AU225" s="18"/>
      <c r="AV225" s="18">
        <v>6.3724299999999996</v>
      </c>
      <c r="AW225" s="18"/>
      <c r="AX225" s="18"/>
      <c r="AY225" s="18"/>
      <c r="AZ225" s="18"/>
      <c r="BA225" s="18"/>
      <c r="BB225" s="18"/>
      <c r="BC225" s="18"/>
      <c r="BD225" s="18"/>
      <c r="BE225" s="18"/>
      <c r="BF225" s="18"/>
      <c r="BG225" s="18"/>
      <c r="BH225" s="18"/>
      <c r="BI225" s="18"/>
      <c r="BJ225" s="18"/>
      <c r="BK225" s="18"/>
      <c r="BL225" s="18">
        <v>7.2656499999999999</v>
      </c>
      <c r="BM225" s="18"/>
      <c r="BN225" s="18"/>
      <c r="BO225" s="18"/>
      <c r="BP225" s="18"/>
      <c r="BQ225" s="18"/>
      <c r="BR225" s="18"/>
      <c r="BS225" s="18"/>
      <c r="BT225" s="18"/>
      <c r="BU225" s="18"/>
      <c r="BV225" s="18"/>
      <c r="BW225" s="18"/>
      <c r="BX225" s="18"/>
      <c r="BY225" s="18"/>
      <c r="BZ225" s="18"/>
      <c r="CA225" s="18"/>
      <c r="CB225" s="18"/>
      <c r="CC225" s="18"/>
      <c r="CD225" s="18"/>
      <c r="CE225" s="18"/>
      <c r="CF225" s="18"/>
      <c r="CG225" s="18"/>
      <c r="CH225" s="18"/>
      <c r="CI225" s="18"/>
      <c r="CJ225" s="19"/>
    </row>
    <row r="226" spans="5:88" x14ac:dyDescent="0.25">
      <c r="E226">
        <v>6.3794700000000004</v>
      </c>
      <c r="U226">
        <v>7.4892500000000002</v>
      </c>
      <c r="AE226" s="17"/>
      <c r="AF226" s="18" t="s">
        <v>135</v>
      </c>
      <c r="AG226" s="18" t="s">
        <v>590</v>
      </c>
      <c r="AH226" s="18" t="s">
        <v>591</v>
      </c>
      <c r="AI226" s="18" t="s">
        <v>592</v>
      </c>
      <c r="AJ226" s="18" t="s">
        <v>139</v>
      </c>
      <c r="AK226" s="18" t="s">
        <v>593</v>
      </c>
      <c r="AL226" s="18" t="s">
        <v>235</v>
      </c>
      <c r="AM226" s="18" t="s">
        <v>592</v>
      </c>
      <c r="AN226" s="18" t="s">
        <v>142</v>
      </c>
      <c r="AO226" s="18">
        <v>4.8</v>
      </c>
      <c r="AP226" s="18" t="s">
        <v>143</v>
      </c>
      <c r="AQ226" s="18">
        <v>4.1499699999999997</v>
      </c>
      <c r="AR226" s="19" t="s">
        <v>18</v>
      </c>
      <c r="AT226" s="17"/>
      <c r="AU226" s="18"/>
      <c r="AV226" s="18">
        <v>6.3794700000000004</v>
      </c>
      <c r="AW226" s="18"/>
      <c r="AX226" s="18"/>
      <c r="AY226" s="18"/>
      <c r="AZ226" s="18"/>
      <c r="BA226" s="18"/>
      <c r="BB226" s="18"/>
      <c r="BC226" s="18"/>
      <c r="BD226" s="18"/>
      <c r="BE226" s="18"/>
      <c r="BF226" s="18"/>
      <c r="BG226" s="18"/>
      <c r="BH226" s="18"/>
      <c r="BI226" s="18"/>
      <c r="BJ226" s="18"/>
      <c r="BK226" s="18"/>
      <c r="BL226" s="18">
        <v>7.4892500000000002</v>
      </c>
      <c r="BM226" s="18"/>
      <c r="BN226" s="18"/>
      <c r="BO226" s="18"/>
      <c r="BP226" s="18"/>
      <c r="BQ226" s="18"/>
      <c r="BR226" s="18"/>
      <c r="BS226" s="18"/>
      <c r="BT226" s="18"/>
      <c r="BU226" s="18"/>
      <c r="BV226" s="18"/>
      <c r="BW226" s="18"/>
      <c r="BX226" s="18"/>
      <c r="BY226" s="18"/>
      <c r="BZ226" s="18"/>
      <c r="CA226" s="18"/>
      <c r="CB226" s="18"/>
      <c r="CC226" s="18"/>
      <c r="CD226" s="18"/>
      <c r="CE226" s="18"/>
      <c r="CF226" s="18"/>
      <c r="CG226" s="18"/>
      <c r="CH226" s="18"/>
      <c r="CI226" s="18"/>
      <c r="CJ226" s="19"/>
    </row>
    <row r="227" spans="5:88" x14ac:dyDescent="0.25">
      <c r="E227">
        <v>6.38103</v>
      </c>
      <c r="U227">
        <v>8.2841199999999997</v>
      </c>
      <c r="AE227" s="17"/>
      <c r="AF227" s="18" t="s">
        <v>135</v>
      </c>
      <c r="AG227" s="18" t="s">
        <v>593</v>
      </c>
      <c r="AH227" s="18" t="s">
        <v>235</v>
      </c>
      <c r="AI227" s="18" t="s">
        <v>592</v>
      </c>
      <c r="AJ227" s="18" t="s">
        <v>139</v>
      </c>
      <c r="AK227" s="18" t="s">
        <v>594</v>
      </c>
      <c r="AL227" s="18" t="s">
        <v>595</v>
      </c>
      <c r="AM227" s="18" t="s">
        <v>592</v>
      </c>
      <c r="AN227" s="18" t="s">
        <v>142</v>
      </c>
      <c r="AO227" s="18">
        <v>4.7</v>
      </c>
      <c r="AP227" s="18" t="s">
        <v>143</v>
      </c>
      <c r="AQ227" s="18">
        <v>4.0375699999999997</v>
      </c>
      <c r="AR227" s="19" t="s">
        <v>18</v>
      </c>
      <c r="AT227" s="17"/>
      <c r="AU227" s="18"/>
      <c r="AV227" s="18">
        <v>6.38103</v>
      </c>
      <c r="AW227" s="18"/>
      <c r="AX227" s="18"/>
      <c r="AY227" s="18"/>
      <c r="AZ227" s="18"/>
      <c r="BA227" s="18"/>
      <c r="BB227" s="18"/>
      <c r="BC227" s="18"/>
      <c r="BD227" s="18"/>
      <c r="BE227" s="18"/>
      <c r="BF227" s="18"/>
      <c r="BG227" s="18"/>
      <c r="BH227" s="18"/>
      <c r="BI227" s="18"/>
      <c r="BJ227" s="18"/>
      <c r="BK227" s="18"/>
      <c r="BL227" s="18">
        <v>8.2841199999999997</v>
      </c>
      <c r="BM227" s="18"/>
      <c r="BN227" s="18"/>
      <c r="BO227" s="18"/>
      <c r="BP227" s="18"/>
      <c r="BQ227" s="18"/>
      <c r="BR227" s="18"/>
      <c r="BS227" s="18"/>
      <c r="BT227" s="18"/>
      <c r="BU227" s="18"/>
      <c r="BV227" s="18"/>
      <c r="BW227" s="18"/>
      <c r="BX227" s="18"/>
      <c r="BY227" s="18"/>
      <c r="BZ227" s="18"/>
      <c r="CA227" s="18"/>
      <c r="CB227" s="18"/>
      <c r="CC227" s="18"/>
      <c r="CD227" s="18"/>
      <c r="CE227" s="18"/>
      <c r="CF227" s="18"/>
      <c r="CG227" s="18"/>
      <c r="CH227" s="18"/>
      <c r="CI227" s="18"/>
      <c r="CJ227" s="19"/>
    </row>
    <row r="228" spans="5:88" x14ac:dyDescent="0.25">
      <c r="E228">
        <v>6.3935199999999996</v>
      </c>
      <c r="U228">
        <v>6.5491700000000002</v>
      </c>
      <c r="AE228" s="17"/>
      <c r="AF228" s="18" t="s">
        <v>135</v>
      </c>
      <c r="AG228" s="18" t="s">
        <v>596</v>
      </c>
      <c r="AH228" s="18" t="s">
        <v>597</v>
      </c>
      <c r="AI228" s="18" t="s">
        <v>592</v>
      </c>
      <c r="AJ228" s="18" t="s">
        <v>139</v>
      </c>
      <c r="AK228" s="18" t="s">
        <v>598</v>
      </c>
      <c r="AL228" s="18" t="s">
        <v>599</v>
      </c>
      <c r="AM228" s="18" t="s">
        <v>592</v>
      </c>
      <c r="AN228" s="18" t="s">
        <v>142</v>
      </c>
      <c r="AO228" s="18">
        <v>4.3</v>
      </c>
      <c r="AP228" s="18" t="s">
        <v>143</v>
      </c>
      <c r="AQ228" s="18">
        <v>3.6635399999999998</v>
      </c>
      <c r="AR228" s="19" t="s">
        <v>18</v>
      </c>
      <c r="AT228" s="17"/>
      <c r="AU228" s="18"/>
      <c r="AV228" s="18">
        <v>6.3935199999999996</v>
      </c>
      <c r="AW228" s="18"/>
      <c r="AX228" s="18"/>
      <c r="AY228" s="18"/>
      <c r="AZ228" s="18"/>
      <c r="BA228" s="18"/>
      <c r="BB228" s="18"/>
      <c r="BC228" s="18"/>
      <c r="BD228" s="18"/>
      <c r="BE228" s="18"/>
      <c r="BF228" s="18"/>
      <c r="BG228" s="18"/>
      <c r="BH228" s="18"/>
      <c r="BI228" s="18"/>
      <c r="BJ228" s="18"/>
      <c r="BK228" s="18"/>
      <c r="BL228" s="18">
        <v>6.5491700000000002</v>
      </c>
      <c r="BM228" s="18"/>
      <c r="BN228" s="18"/>
      <c r="BO228" s="18"/>
      <c r="BP228" s="18"/>
      <c r="BQ228" s="18"/>
      <c r="BR228" s="18"/>
      <c r="BS228" s="18"/>
      <c r="BT228" s="18"/>
      <c r="BU228" s="18"/>
      <c r="BV228" s="18"/>
      <c r="BW228" s="18"/>
      <c r="BX228" s="18"/>
      <c r="BY228" s="18"/>
      <c r="BZ228" s="18"/>
      <c r="CA228" s="18"/>
      <c r="CB228" s="18"/>
      <c r="CC228" s="18"/>
      <c r="CD228" s="18"/>
      <c r="CE228" s="18"/>
      <c r="CF228" s="18"/>
      <c r="CG228" s="18"/>
      <c r="CH228" s="18"/>
      <c r="CI228" s="18"/>
      <c r="CJ228" s="19"/>
    </row>
    <row r="229" spans="5:88" x14ac:dyDescent="0.25">
      <c r="E229">
        <v>6.3935199999999996</v>
      </c>
      <c r="U229">
        <v>13.3972</v>
      </c>
      <c r="AE229" s="17"/>
      <c r="AF229" s="18" t="s">
        <v>135</v>
      </c>
      <c r="AG229" s="18" t="s">
        <v>598</v>
      </c>
      <c r="AH229" s="18" t="s">
        <v>599</v>
      </c>
      <c r="AI229" s="18" t="s">
        <v>592</v>
      </c>
      <c r="AJ229" s="18" t="s">
        <v>139</v>
      </c>
      <c r="AK229" s="18" t="s">
        <v>600</v>
      </c>
      <c r="AL229" s="18" t="s">
        <v>601</v>
      </c>
      <c r="AM229" s="18" t="s">
        <v>592</v>
      </c>
      <c r="AN229" s="18" t="s">
        <v>142</v>
      </c>
      <c r="AO229" s="18">
        <v>5.3</v>
      </c>
      <c r="AP229" s="18" t="s">
        <v>143</v>
      </c>
      <c r="AQ229" s="18">
        <v>4.5883900000000004</v>
      </c>
      <c r="AR229" s="19" t="s">
        <v>18</v>
      </c>
      <c r="AT229" s="17"/>
      <c r="AU229" s="18"/>
      <c r="AV229" s="18">
        <v>6.3935199999999996</v>
      </c>
      <c r="AW229" s="18"/>
      <c r="AX229" s="18"/>
      <c r="AY229" s="18"/>
      <c r="AZ229" s="18"/>
      <c r="BA229" s="18"/>
      <c r="BB229" s="18"/>
      <c r="BC229" s="18"/>
      <c r="BD229" s="18"/>
      <c r="BE229" s="18"/>
      <c r="BF229" s="18"/>
      <c r="BG229" s="18"/>
      <c r="BH229" s="18"/>
      <c r="BI229" s="18"/>
      <c r="BJ229" s="18"/>
      <c r="BK229" s="18"/>
      <c r="BL229" s="18">
        <v>13.3972</v>
      </c>
      <c r="BM229" s="18"/>
      <c r="BN229" s="18"/>
      <c r="BO229" s="18"/>
      <c r="BP229" s="18"/>
      <c r="BQ229" s="18"/>
      <c r="BR229" s="18"/>
      <c r="BS229" s="18"/>
      <c r="BT229" s="18"/>
      <c r="BU229" s="18"/>
      <c r="BV229" s="18"/>
      <c r="BW229" s="18"/>
      <c r="BX229" s="18"/>
      <c r="BY229" s="18"/>
      <c r="BZ229" s="18"/>
      <c r="CA229" s="18"/>
      <c r="CB229" s="18"/>
      <c r="CC229" s="18"/>
      <c r="CD229" s="18"/>
      <c r="CE229" s="18"/>
      <c r="CF229" s="18"/>
      <c r="CG229" s="18"/>
      <c r="CH229" s="18"/>
      <c r="CI229" s="18"/>
      <c r="CJ229" s="19"/>
    </row>
    <row r="230" spans="5:88" x14ac:dyDescent="0.25">
      <c r="E230">
        <v>6.3935199999999996</v>
      </c>
      <c r="U230">
        <v>7.7063899999999999</v>
      </c>
      <c r="AE230" s="17"/>
      <c r="AF230" s="18" t="s">
        <v>135</v>
      </c>
      <c r="AG230" s="18" t="s">
        <v>600</v>
      </c>
      <c r="AH230" s="18" t="s">
        <v>601</v>
      </c>
      <c r="AI230" s="18" t="s">
        <v>592</v>
      </c>
      <c r="AJ230" s="18" t="s">
        <v>139</v>
      </c>
      <c r="AK230" s="18" t="s">
        <v>602</v>
      </c>
      <c r="AL230" s="18" t="s">
        <v>603</v>
      </c>
      <c r="AM230" s="18" t="s">
        <v>592</v>
      </c>
      <c r="AN230" s="18" t="s">
        <v>142</v>
      </c>
      <c r="AO230" s="18">
        <v>4.7</v>
      </c>
      <c r="AP230" s="18" t="s">
        <v>143</v>
      </c>
      <c r="AQ230" s="18">
        <v>4.0375699999999997</v>
      </c>
      <c r="AR230" s="19" t="s">
        <v>18</v>
      </c>
      <c r="AT230" s="17"/>
      <c r="AU230" s="18"/>
      <c r="AV230" s="18">
        <v>6.3935199999999996</v>
      </c>
      <c r="AW230" s="18"/>
      <c r="AX230" s="18"/>
      <c r="AY230" s="18"/>
      <c r="AZ230" s="18"/>
      <c r="BA230" s="18"/>
      <c r="BB230" s="18"/>
      <c r="BC230" s="18"/>
      <c r="BD230" s="18"/>
      <c r="BE230" s="18"/>
      <c r="BF230" s="18"/>
      <c r="BG230" s="18"/>
      <c r="BH230" s="18"/>
      <c r="BI230" s="18"/>
      <c r="BJ230" s="18"/>
      <c r="BK230" s="18"/>
      <c r="BL230" s="18">
        <v>7.7063899999999999</v>
      </c>
      <c r="BM230" s="18"/>
      <c r="BN230" s="18"/>
      <c r="BO230" s="18"/>
      <c r="BP230" s="18"/>
      <c r="BQ230" s="18"/>
      <c r="BR230" s="18"/>
      <c r="BS230" s="18"/>
      <c r="BT230" s="18"/>
      <c r="BU230" s="18"/>
      <c r="BV230" s="18"/>
      <c r="BW230" s="18"/>
      <c r="BX230" s="18"/>
      <c r="BY230" s="18"/>
      <c r="BZ230" s="18"/>
      <c r="CA230" s="18"/>
      <c r="CB230" s="18"/>
      <c r="CC230" s="18"/>
      <c r="CD230" s="18"/>
      <c r="CE230" s="18"/>
      <c r="CF230" s="18"/>
      <c r="CG230" s="18"/>
      <c r="CH230" s="18"/>
      <c r="CI230" s="18"/>
      <c r="CJ230" s="19"/>
    </row>
    <row r="231" spans="5:88" x14ac:dyDescent="0.25">
      <c r="E231">
        <v>6.4098699999999997</v>
      </c>
      <c r="U231">
        <v>6.2130900000000002</v>
      </c>
      <c r="AE231" s="17"/>
      <c r="AF231" s="18" t="s">
        <v>135</v>
      </c>
      <c r="AG231" s="18" t="s">
        <v>604</v>
      </c>
      <c r="AH231" s="18" t="s">
        <v>605</v>
      </c>
      <c r="AI231" s="18" t="s">
        <v>606</v>
      </c>
      <c r="AJ231" s="18" t="s">
        <v>139</v>
      </c>
      <c r="AK231" s="18" t="s">
        <v>607</v>
      </c>
      <c r="AL231" s="18" t="s">
        <v>608</v>
      </c>
      <c r="AM231" s="18" t="s">
        <v>606</v>
      </c>
      <c r="AN231" s="18" t="s">
        <v>142</v>
      </c>
      <c r="AO231" s="18">
        <v>4.7</v>
      </c>
      <c r="AP231" s="18" t="s">
        <v>143</v>
      </c>
      <c r="AQ231" s="18">
        <v>4.0375699999999997</v>
      </c>
      <c r="AR231" s="19" t="s">
        <v>18</v>
      </c>
      <c r="AT231" s="17"/>
      <c r="AU231" s="18"/>
      <c r="AV231" s="18">
        <v>6.4098699999999997</v>
      </c>
      <c r="AW231" s="18"/>
      <c r="AX231" s="18"/>
      <c r="AY231" s="18"/>
      <c r="AZ231" s="18"/>
      <c r="BA231" s="18"/>
      <c r="BB231" s="18"/>
      <c r="BC231" s="18"/>
      <c r="BD231" s="18"/>
      <c r="BE231" s="18"/>
      <c r="BF231" s="18"/>
      <c r="BG231" s="18"/>
      <c r="BH231" s="18"/>
      <c r="BI231" s="18"/>
      <c r="BJ231" s="18"/>
      <c r="BK231" s="18"/>
      <c r="BL231" s="18">
        <v>6.2130900000000002</v>
      </c>
      <c r="BM231" s="18"/>
      <c r="BN231" s="18"/>
      <c r="BO231" s="18"/>
      <c r="BP231" s="18"/>
      <c r="BQ231" s="18"/>
      <c r="BR231" s="18"/>
      <c r="BS231" s="18"/>
      <c r="BT231" s="18"/>
      <c r="BU231" s="18"/>
      <c r="BV231" s="18"/>
      <c r="BW231" s="18"/>
      <c r="BX231" s="18"/>
      <c r="BY231" s="18"/>
      <c r="BZ231" s="18"/>
      <c r="CA231" s="18"/>
      <c r="CB231" s="18"/>
      <c r="CC231" s="18"/>
      <c r="CD231" s="18"/>
      <c r="CE231" s="18"/>
      <c r="CF231" s="18"/>
      <c r="CG231" s="18"/>
      <c r="CH231" s="18"/>
      <c r="CI231" s="18"/>
      <c r="CJ231" s="19"/>
    </row>
    <row r="232" spans="5:88" x14ac:dyDescent="0.25">
      <c r="E232">
        <v>6.4249799999999997</v>
      </c>
      <c r="U232">
        <v>7.3559299999999999</v>
      </c>
      <c r="AE232" s="17"/>
      <c r="AF232" s="18" t="s">
        <v>135</v>
      </c>
      <c r="AG232" s="18" t="s">
        <v>604</v>
      </c>
      <c r="AH232" s="18" t="s">
        <v>605</v>
      </c>
      <c r="AI232" s="18" t="s">
        <v>606</v>
      </c>
      <c r="AJ232" s="18" t="s">
        <v>139</v>
      </c>
      <c r="AK232" s="18" t="s">
        <v>609</v>
      </c>
      <c r="AL232" s="18" t="s">
        <v>610</v>
      </c>
      <c r="AM232" s="18" t="s">
        <v>606</v>
      </c>
      <c r="AN232" s="18" t="s">
        <v>142</v>
      </c>
      <c r="AO232" s="18">
        <v>5.5</v>
      </c>
      <c r="AP232" s="18" t="s">
        <v>143</v>
      </c>
      <c r="AQ232" s="18">
        <v>4.7536500000000004</v>
      </c>
      <c r="AR232" s="19" t="s">
        <v>18</v>
      </c>
      <c r="AT232" s="17"/>
      <c r="AU232" s="18"/>
      <c r="AV232" s="18">
        <v>6.4249799999999997</v>
      </c>
      <c r="AW232" s="18"/>
      <c r="AX232" s="18"/>
      <c r="AY232" s="18"/>
      <c r="AZ232" s="18"/>
      <c r="BA232" s="18"/>
      <c r="BB232" s="18"/>
      <c r="BC232" s="18"/>
      <c r="BD232" s="18"/>
      <c r="BE232" s="18"/>
      <c r="BF232" s="18"/>
      <c r="BG232" s="18"/>
      <c r="BH232" s="18"/>
      <c r="BI232" s="18"/>
      <c r="BJ232" s="18"/>
      <c r="BK232" s="18"/>
      <c r="BL232" s="18">
        <v>7.3559299999999999</v>
      </c>
      <c r="BM232" s="18"/>
      <c r="BN232" s="18"/>
      <c r="BO232" s="18"/>
      <c r="BP232" s="18"/>
      <c r="BQ232" s="18"/>
      <c r="BR232" s="18"/>
      <c r="BS232" s="18"/>
      <c r="BT232" s="18"/>
      <c r="BU232" s="18"/>
      <c r="BV232" s="18"/>
      <c r="BW232" s="18"/>
      <c r="BX232" s="18"/>
      <c r="BY232" s="18"/>
      <c r="BZ232" s="18"/>
      <c r="CA232" s="18"/>
      <c r="CB232" s="18"/>
      <c r="CC232" s="18"/>
      <c r="CD232" s="18"/>
      <c r="CE232" s="18"/>
      <c r="CF232" s="18"/>
      <c r="CG232" s="18"/>
      <c r="CH232" s="18"/>
      <c r="CI232" s="18"/>
      <c r="CJ232" s="19"/>
    </row>
    <row r="233" spans="5:88" x14ac:dyDescent="0.25">
      <c r="E233">
        <v>6.4308399999999999</v>
      </c>
      <c r="U233">
        <v>5.2957000000000001</v>
      </c>
      <c r="AE233" s="17"/>
      <c r="AF233" s="18" t="s">
        <v>135</v>
      </c>
      <c r="AG233" s="18" t="s">
        <v>609</v>
      </c>
      <c r="AH233" s="18" t="s">
        <v>610</v>
      </c>
      <c r="AI233" s="18" t="s">
        <v>606</v>
      </c>
      <c r="AJ233" s="18" t="s">
        <v>139</v>
      </c>
      <c r="AK233" s="18" t="s">
        <v>611</v>
      </c>
      <c r="AL233" s="18" t="s">
        <v>612</v>
      </c>
      <c r="AM233" s="18" t="s">
        <v>606</v>
      </c>
      <c r="AN233" s="18" t="s">
        <v>142</v>
      </c>
      <c r="AO233" s="18">
        <v>5.0999999999999996</v>
      </c>
      <c r="AP233" s="18" t="s">
        <v>143</v>
      </c>
      <c r="AQ233" s="18">
        <v>4.38652</v>
      </c>
      <c r="AR233" s="19" t="s">
        <v>18</v>
      </c>
      <c r="AT233" s="17"/>
      <c r="AU233" s="18"/>
      <c r="AV233" s="18">
        <v>6.4308399999999999</v>
      </c>
      <c r="AW233" s="18"/>
      <c r="AX233" s="18"/>
      <c r="AY233" s="18"/>
      <c r="AZ233" s="18"/>
      <c r="BA233" s="18"/>
      <c r="BB233" s="18"/>
      <c r="BC233" s="18"/>
      <c r="BD233" s="18"/>
      <c r="BE233" s="18"/>
      <c r="BF233" s="18"/>
      <c r="BG233" s="18"/>
      <c r="BH233" s="18"/>
      <c r="BI233" s="18"/>
      <c r="BJ233" s="18"/>
      <c r="BK233" s="18"/>
      <c r="BL233" s="18">
        <v>5.2957000000000001</v>
      </c>
      <c r="BM233" s="18"/>
      <c r="BN233" s="18"/>
      <c r="BO233" s="18"/>
      <c r="BP233" s="18"/>
      <c r="BQ233" s="18"/>
      <c r="BR233" s="18"/>
      <c r="BS233" s="18"/>
      <c r="BT233" s="18"/>
      <c r="BU233" s="18"/>
      <c r="BV233" s="18"/>
      <c r="BW233" s="18"/>
      <c r="BX233" s="18"/>
      <c r="BY233" s="18"/>
      <c r="BZ233" s="18"/>
      <c r="CA233" s="18"/>
      <c r="CB233" s="18"/>
      <c r="CC233" s="18"/>
      <c r="CD233" s="18"/>
      <c r="CE233" s="18"/>
      <c r="CF233" s="18"/>
      <c r="CG233" s="18"/>
      <c r="CH233" s="18"/>
      <c r="CI233" s="18"/>
      <c r="CJ233" s="19"/>
    </row>
    <row r="234" spans="5:88" x14ac:dyDescent="0.25">
      <c r="E234">
        <v>6.43161</v>
      </c>
      <c r="U234">
        <v>6.91669</v>
      </c>
      <c r="AE234" s="17"/>
      <c r="AF234" s="18" t="s">
        <v>135</v>
      </c>
      <c r="AG234" s="18" t="s">
        <v>613</v>
      </c>
      <c r="AH234" s="18" t="s">
        <v>614</v>
      </c>
      <c r="AI234" s="18" t="s">
        <v>606</v>
      </c>
      <c r="AJ234" s="18" t="s">
        <v>139</v>
      </c>
      <c r="AK234" s="18" t="s">
        <v>615</v>
      </c>
      <c r="AL234" s="18" t="s">
        <v>503</v>
      </c>
      <c r="AM234" s="18" t="s">
        <v>606</v>
      </c>
      <c r="AN234" s="18" t="s">
        <v>142</v>
      </c>
      <c r="AO234" s="18">
        <v>5.6</v>
      </c>
      <c r="AP234" s="18" t="s">
        <v>143</v>
      </c>
      <c r="AQ234" s="18">
        <v>4.7878699999999998</v>
      </c>
      <c r="AR234" s="19" t="s">
        <v>18</v>
      </c>
      <c r="AT234" s="17"/>
      <c r="AU234" s="18"/>
      <c r="AV234" s="18">
        <v>6.43161</v>
      </c>
      <c r="AW234" s="18"/>
      <c r="AX234" s="18"/>
      <c r="AY234" s="18"/>
      <c r="AZ234" s="18"/>
      <c r="BA234" s="18"/>
      <c r="BB234" s="18"/>
      <c r="BC234" s="18"/>
      <c r="BD234" s="18"/>
      <c r="BE234" s="18"/>
      <c r="BF234" s="18"/>
      <c r="BG234" s="18"/>
      <c r="BH234" s="18"/>
      <c r="BI234" s="18"/>
      <c r="BJ234" s="18"/>
      <c r="BK234" s="18"/>
      <c r="BL234" s="18">
        <v>6.91669</v>
      </c>
      <c r="BM234" s="18"/>
      <c r="BN234" s="18"/>
      <c r="BO234" s="18"/>
      <c r="BP234" s="18"/>
      <c r="BQ234" s="18"/>
      <c r="BR234" s="18"/>
      <c r="BS234" s="18"/>
      <c r="BT234" s="18"/>
      <c r="BU234" s="18"/>
      <c r="BV234" s="18"/>
      <c r="BW234" s="18"/>
      <c r="BX234" s="18"/>
      <c r="BY234" s="18"/>
      <c r="BZ234" s="18"/>
      <c r="CA234" s="18"/>
      <c r="CB234" s="18"/>
      <c r="CC234" s="18"/>
      <c r="CD234" s="18"/>
      <c r="CE234" s="18"/>
      <c r="CF234" s="18"/>
      <c r="CG234" s="18"/>
      <c r="CH234" s="18"/>
      <c r="CI234" s="18"/>
      <c r="CJ234" s="19"/>
    </row>
    <row r="235" spans="5:88" x14ac:dyDescent="0.25">
      <c r="E235">
        <v>6.4346500000000004</v>
      </c>
      <c r="U235">
        <v>5.2957099999999997</v>
      </c>
      <c r="AE235" s="17"/>
      <c r="AF235" s="18" t="s">
        <v>135</v>
      </c>
      <c r="AG235" s="18" t="s">
        <v>615</v>
      </c>
      <c r="AH235" s="18" t="s">
        <v>503</v>
      </c>
      <c r="AI235" s="18" t="s">
        <v>606</v>
      </c>
      <c r="AJ235" s="18" t="s">
        <v>139</v>
      </c>
      <c r="AK235" s="18" t="s">
        <v>616</v>
      </c>
      <c r="AL235" s="18" t="s">
        <v>617</v>
      </c>
      <c r="AM235" s="18" t="s">
        <v>606</v>
      </c>
      <c r="AN235" s="18" t="s">
        <v>142</v>
      </c>
      <c r="AO235" s="18">
        <v>5.5</v>
      </c>
      <c r="AP235" s="18" t="s">
        <v>143</v>
      </c>
      <c r="AQ235" s="18">
        <v>4.7317499999999999</v>
      </c>
      <c r="AR235" s="19" t="s">
        <v>18</v>
      </c>
      <c r="AT235" s="17"/>
      <c r="AU235" s="18"/>
      <c r="AV235" s="18">
        <v>6.4346500000000004</v>
      </c>
      <c r="AW235" s="18"/>
      <c r="AX235" s="18"/>
      <c r="AY235" s="18"/>
      <c r="AZ235" s="18"/>
      <c r="BA235" s="18"/>
      <c r="BB235" s="18"/>
      <c r="BC235" s="18"/>
      <c r="BD235" s="18"/>
      <c r="BE235" s="18"/>
      <c r="BF235" s="18"/>
      <c r="BG235" s="18"/>
      <c r="BH235" s="18"/>
      <c r="BI235" s="18"/>
      <c r="BJ235" s="18"/>
      <c r="BK235" s="18"/>
      <c r="BL235" s="18">
        <v>5.2957099999999997</v>
      </c>
      <c r="BM235" s="18"/>
      <c r="BN235" s="18"/>
      <c r="BO235" s="18"/>
      <c r="BP235" s="18"/>
      <c r="BQ235" s="18"/>
      <c r="BR235" s="18"/>
      <c r="BS235" s="18"/>
      <c r="BT235" s="18"/>
      <c r="BU235" s="18"/>
      <c r="BV235" s="18"/>
      <c r="BW235" s="18"/>
      <c r="BX235" s="18"/>
      <c r="BY235" s="18"/>
      <c r="BZ235" s="18"/>
      <c r="CA235" s="18"/>
      <c r="CB235" s="18"/>
      <c r="CC235" s="18"/>
      <c r="CD235" s="18"/>
      <c r="CE235" s="18"/>
      <c r="CF235" s="18"/>
      <c r="CG235" s="18"/>
      <c r="CH235" s="18"/>
      <c r="CI235" s="18"/>
      <c r="CJ235" s="19"/>
    </row>
    <row r="236" spans="5:88" x14ac:dyDescent="0.25">
      <c r="E236">
        <v>6.4401299999999999</v>
      </c>
      <c r="U236">
        <v>9.3505400000000005</v>
      </c>
      <c r="AE236" s="17"/>
      <c r="AF236" s="18" t="s">
        <v>135</v>
      </c>
      <c r="AG236" s="18" t="s">
        <v>616</v>
      </c>
      <c r="AH236" s="18" t="s">
        <v>617</v>
      </c>
      <c r="AI236" s="18" t="s">
        <v>606</v>
      </c>
      <c r="AJ236" s="18" t="s">
        <v>139</v>
      </c>
      <c r="AK236" s="18" t="s">
        <v>618</v>
      </c>
      <c r="AL236" s="18" t="s">
        <v>619</v>
      </c>
      <c r="AM236" s="18" t="s">
        <v>606</v>
      </c>
      <c r="AN236" s="18" t="s">
        <v>142</v>
      </c>
      <c r="AO236" s="18">
        <v>4.9000000000000004</v>
      </c>
      <c r="AP236" s="18" t="s">
        <v>143</v>
      </c>
      <c r="AQ236" s="18">
        <v>4.2068899999999996</v>
      </c>
      <c r="AR236" s="19" t="s">
        <v>18</v>
      </c>
      <c r="AT236" s="17"/>
      <c r="AU236" s="18"/>
      <c r="AV236" s="18">
        <v>6.4401299999999999</v>
      </c>
      <c r="AW236" s="18"/>
      <c r="AX236" s="18"/>
      <c r="AY236" s="18"/>
      <c r="AZ236" s="18"/>
      <c r="BA236" s="18"/>
      <c r="BB236" s="18"/>
      <c r="BC236" s="18"/>
      <c r="BD236" s="18"/>
      <c r="BE236" s="18"/>
      <c r="BF236" s="18"/>
      <c r="BG236" s="18"/>
      <c r="BH236" s="18"/>
      <c r="BI236" s="18"/>
      <c r="BJ236" s="18"/>
      <c r="BK236" s="18"/>
      <c r="BL236" s="18">
        <v>9.3505400000000005</v>
      </c>
      <c r="BM236" s="18"/>
      <c r="BN236" s="18"/>
      <c r="BO236" s="18"/>
      <c r="BP236" s="18"/>
      <c r="BQ236" s="18"/>
      <c r="BR236" s="18"/>
      <c r="BS236" s="18"/>
      <c r="BT236" s="18"/>
      <c r="BU236" s="18"/>
      <c r="BV236" s="18"/>
      <c r="BW236" s="18"/>
      <c r="BX236" s="18"/>
      <c r="BY236" s="18"/>
      <c r="BZ236" s="18"/>
      <c r="CA236" s="18"/>
      <c r="CB236" s="18"/>
      <c r="CC236" s="18"/>
      <c r="CD236" s="18"/>
      <c r="CE236" s="18"/>
      <c r="CF236" s="18"/>
      <c r="CG236" s="18"/>
      <c r="CH236" s="18"/>
      <c r="CI236" s="18"/>
      <c r="CJ236" s="19"/>
    </row>
    <row r="237" spans="5:88" x14ac:dyDescent="0.25">
      <c r="E237">
        <v>6.4401299999999999</v>
      </c>
      <c r="U237">
        <v>5.2957200000000002</v>
      </c>
      <c r="AE237" s="17"/>
      <c r="AF237" s="18" t="s">
        <v>135</v>
      </c>
      <c r="AG237" s="18" t="s">
        <v>618</v>
      </c>
      <c r="AH237" s="18" t="s">
        <v>619</v>
      </c>
      <c r="AI237" s="18" t="s">
        <v>606</v>
      </c>
      <c r="AJ237" s="18" t="s">
        <v>139</v>
      </c>
      <c r="AK237" s="18" t="s">
        <v>620</v>
      </c>
      <c r="AL237" s="18" t="s">
        <v>621</v>
      </c>
      <c r="AM237" s="18" t="s">
        <v>606</v>
      </c>
      <c r="AN237" s="18" t="s">
        <v>142</v>
      </c>
      <c r="AO237" s="18">
        <v>5.9</v>
      </c>
      <c r="AP237" s="18" t="s">
        <v>143</v>
      </c>
      <c r="AQ237" s="18">
        <v>5.0885499999999997</v>
      </c>
      <c r="AR237" s="19" t="s">
        <v>18</v>
      </c>
      <c r="AT237" s="17"/>
      <c r="AU237" s="18"/>
      <c r="AV237" s="18">
        <v>6.4401299999999999</v>
      </c>
      <c r="AW237" s="18"/>
      <c r="AX237" s="18"/>
      <c r="AY237" s="18"/>
      <c r="AZ237" s="18"/>
      <c r="BA237" s="18"/>
      <c r="BB237" s="18"/>
      <c r="BC237" s="18"/>
      <c r="BD237" s="18"/>
      <c r="BE237" s="18"/>
      <c r="BF237" s="18"/>
      <c r="BG237" s="18"/>
      <c r="BH237" s="18"/>
      <c r="BI237" s="18"/>
      <c r="BJ237" s="18"/>
      <c r="BK237" s="18"/>
      <c r="BL237" s="18">
        <v>5.2957200000000002</v>
      </c>
      <c r="BM237" s="18"/>
      <c r="BN237" s="18"/>
      <c r="BO237" s="18"/>
      <c r="BP237" s="18"/>
      <c r="BQ237" s="18"/>
      <c r="BR237" s="18"/>
      <c r="BS237" s="18"/>
      <c r="BT237" s="18"/>
      <c r="BU237" s="18"/>
      <c r="BV237" s="18"/>
      <c r="BW237" s="18"/>
      <c r="BX237" s="18"/>
      <c r="BY237" s="18"/>
      <c r="BZ237" s="18"/>
      <c r="CA237" s="18"/>
      <c r="CB237" s="18"/>
      <c r="CC237" s="18"/>
      <c r="CD237" s="18"/>
      <c r="CE237" s="18"/>
      <c r="CF237" s="18"/>
      <c r="CG237" s="18"/>
      <c r="CH237" s="18"/>
      <c r="CI237" s="18"/>
      <c r="CJ237" s="19"/>
    </row>
    <row r="238" spans="5:88" x14ac:dyDescent="0.25">
      <c r="E238">
        <v>6.4525100000000002</v>
      </c>
      <c r="U238">
        <v>7.3109099999999998</v>
      </c>
      <c r="AE238" s="17"/>
      <c r="AF238" s="18" t="s">
        <v>135</v>
      </c>
      <c r="AG238" s="18" t="s">
        <v>620</v>
      </c>
      <c r="AH238" s="18" t="s">
        <v>621</v>
      </c>
      <c r="AI238" s="18" t="s">
        <v>606</v>
      </c>
      <c r="AJ238" s="18" t="s">
        <v>139</v>
      </c>
      <c r="AK238" s="18" t="s">
        <v>622</v>
      </c>
      <c r="AL238" s="18" t="s">
        <v>623</v>
      </c>
      <c r="AM238" s="18" t="s">
        <v>606</v>
      </c>
      <c r="AN238" s="18" t="s">
        <v>142</v>
      </c>
      <c r="AO238" s="18">
        <v>5.5</v>
      </c>
      <c r="AP238" s="18" t="s">
        <v>143</v>
      </c>
      <c r="AQ238" s="18">
        <v>4.7317499999999999</v>
      </c>
      <c r="AR238" s="19" t="s">
        <v>18</v>
      </c>
      <c r="AT238" s="17"/>
      <c r="AU238" s="18"/>
      <c r="AV238" s="18">
        <v>6.4525100000000002</v>
      </c>
      <c r="AW238" s="18"/>
      <c r="AX238" s="18"/>
      <c r="AY238" s="18"/>
      <c r="AZ238" s="18"/>
      <c r="BA238" s="18"/>
      <c r="BB238" s="18"/>
      <c r="BC238" s="18"/>
      <c r="BD238" s="18"/>
      <c r="BE238" s="18"/>
      <c r="BF238" s="18"/>
      <c r="BG238" s="18"/>
      <c r="BH238" s="18"/>
      <c r="BI238" s="18"/>
      <c r="BJ238" s="18"/>
      <c r="BK238" s="18"/>
      <c r="BL238" s="18">
        <v>7.3109099999999998</v>
      </c>
      <c r="BM238" s="18"/>
      <c r="BN238" s="18"/>
      <c r="BO238" s="18"/>
      <c r="BP238" s="18"/>
      <c r="BQ238" s="18"/>
      <c r="BR238" s="18"/>
      <c r="BS238" s="18"/>
      <c r="BT238" s="18"/>
      <c r="BU238" s="18"/>
      <c r="BV238" s="18"/>
      <c r="BW238" s="18"/>
      <c r="BX238" s="18"/>
      <c r="BY238" s="18"/>
      <c r="BZ238" s="18"/>
      <c r="CA238" s="18"/>
      <c r="CB238" s="18"/>
      <c r="CC238" s="18"/>
      <c r="CD238" s="18"/>
      <c r="CE238" s="18"/>
      <c r="CF238" s="18"/>
      <c r="CG238" s="18"/>
      <c r="CH238" s="18"/>
      <c r="CI238" s="18"/>
      <c r="CJ238" s="19"/>
    </row>
    <row r="239" spans="5:88" x14ac:dyDescent="0.25">
      <c r="E239">
        <v>6.4525100000000002</v>
      </c>
      <c r="U239">
        <v>7.4892700000000003</v>
      </c>
      <c r="AE239" s="17"/>
      <c r="AF239" s="18" t="s">
        <v>135</v>
      </c>
      <c r="AG239" s="18" t="s">
        <v>624</v>
      </c>
      <c r="AH239" s="18" t="s">
        <v>625</v>
      </c>
      <c r="AI239" s="18" t="s">
        <v>626</v>
      </c>
      <c r="AJ239" s="18" t="s">
        <v>139</v>
      </c>
      <c r="AK239" s="18" t="s">
        <v>627</v>
      </c>
      <c r="AL239" s="18" t="s">
        <v>628</v>
      </c>
      <c r="AM239" s="18" t="s">
        <v>626</v>
      </c>
      <c r="AN239" s="18" t="s">
        <v>142</v>
      </c>
      <c r="AO239" s="18">
        <v>5.6</v>
      </c>
      <c r="AP239" s="18" t="s">
        <v>143</v>
      </c>
      <c r="AQ239" s="18">
        <v>4.83725</v>
      </c>
      <c r="AR239" s="19" t="s">
        <v>18</v>
      </c>
      <c r="AT239" s="17"/>
      <c r="AU239" s="18"/>
      <c r="AV239" s="18">
        <v>6.4525100000000002</v>
      </c>
      <c r="AW239" s="18"/>
      <c r="AX239" s="18"/>
      <c r="AY239" s="18"/>
      <c r="AZ239" s="18"/>
      <c r="BA239" s="18"/>
      <c r="BB239" s="18"/>
      <c r="BC239" s="18"/>
      <c r="BD239" s="18"/>
      <c r="BE239" s="18"/>
      <c r="BF239" s="18"/>
      <c r="BG239" s="18"/>
      <c r="BH239" s="18"/>
      <c r="BI239" s="18"/>
      <c r="BJ239" s="18"/>
      <c r="BK239" s="18"/>
      <c r="BL239" s="18">
        <v>7.4892700000000003</v>
      </c>
      <c r="BM239" s="18"/>
      <c r="BN239" s="18"/>
      <c r="BO239" s="18"/>
      <c r="BP239" s="18"/>
      <c r="BQ239" s="18"/>
      <c r="BR239" s="18"/>
      <c r="BS239" s="18"/>
      <c r="BT239" s="18"/>
      <c r="BU239" s="18"/>
      <c r="BV239" s="18"/>
      <c r="BW239" s="18"/>
      <c r="BX239" s="18"/>
      <c r="BY239" s="18"/>
      <c r="BZ239" s="18"/>
      <c r="CA239" s="18"/>
      <c r="CB239" s="18"/>
      <c r="CC239" s="18"/>
      <c r="CD239" s="18"/>
      <c r="CE239" s="18"/>
      <c r="CF239" s="18"/>
      <c r="CG239" s="18"/>
      <c r="CH239" s="18"/>
      <c r="CI239" s="18"/>
      <c r="CJ239" s="19"/>
    </row>
    <row r="240" spans="5:88" x14ac:dyDescent="0.25">
      <c r="E240">
        <v>6.4540499999999996</v>
      </c>
      <c r="U240">
        <v>8.76783</v>
      </c>
      <c r="AE240" s="17"/>
      <c r="AF240" s="18" t="s">
        <v>135</v>
      </c>
      <c r="AG240" s="18" t="s">
        <v>627</v>
      </c>
      <c r="AH240" s="18" t="s">
        <v>628</v>
      </c>
      <c r="AI240" s="18" t="s">
        <v>626</v>
      </c>
      <c r="AJ240" s="18" t="s">
        <v>139</v>
      </c>
      <c r="AK240" s="18" t="s">
        <v>629</v>
      </c>
      <c r="AL240" s="18" t="s">
        <v>630</v>
      </c>
      <c r="AM240" s="18" t="s">
        <v>626</v>
      </c>
      <c r="AN240" s="18" t="s">
        <v>142</v>
      </c>
      <c r="AO240" s="18">
        <v>4.9000000000000004</v>
      </c>
      <c r="AP240" s="18" t="s">
        <v>143</v>
      </c>
      <c r="AQ240" s="18">
        <v>4.26295</v>
      </c>
      <c r="AR240" s="19" t="s">
        <v>18</v>
      </c>
      <c r="AT240" s="17"/>
      <c r="AU240" s="18"/>
      <c r="AV240" s="18">
        <v>6.4540499999999996</v>
      </c>
      <c r="AW240" s="18"/>
      <c r="AX240" s="18"/>
      <c r="AY240" s="18"/>
      <c r="AZ240" s="18"/>
      <c r="BA240" s="18"/>
      <c r="BB240" s="18"/>
      <c r="BC240" s="18"/>
      <c r="BD240" s="18"/>
      <c r="BE240" s="18"/>
      <c r="BF240" s="18"/>
      <c r="BG240" s="18"/>
      <c r="BH240" s="18"/>
      <c r="BI240" s="18"/>
      <c r="BJ240" s="18"/>
      <c r="BK240" s="18"/>
      <c r="BL240" s="18">
        <v>8.76783</v>
      </c>
      <c r="BM240" s="18"/>
      <c r="BN240" s="18"/>
      <c r="BO240" s="18"/>
      <c r="BP240" s="18"/>
      <c r="BQ240" s="18"/>
      <c r="BR240" s="18"/>
      <c r="BS240" s="18"/>
      <c r="BT240" s="18"/>
      <c r="BU240" s="18"/>
      <c r="BV240" s="18"/>
      <c r="BW240" s="18"/>
      <c r="BX240" s="18"/>
      <c r="BY240" s="18"/>
      <c r="BZ240" s="18"/>
      <c r="CA240" s="18"/>
      <c r="CB240" s="18"/>
      <c r="CC240" s="18"/>
      <c r="CD240" s="18"/>
      <c r="CE240" s="18"/>
      <c r="CF240" s="18"/>
      <c r="CG240" s="18"/>
      <c r="CH240" s="18"/>
      <c r="CI240" s="18"/>
      <c r="CJ240" s="19"/>
    </row>
    <row r="241" spans="5:88" x14ac:dyDescent="0.25">
      <c r="E241">
        <v>6.4922300000000002</v>
      </c>
      <c r="U241">
        <v>10.9739</v>
      </c>
      <c r="AE241" s="17"/>
      <c r="AF241" s="18" t="s">
        <v>135</v>
      </c>
      <c r="AG241" s="18" t="s">
        <v>629</v>
      </c>
      <c r="AH241" s="18" t="s">
        <v>630</v>
      </c>
      <c r="AI241" s="18" t="s">
        <v>626</v>
      </c>
      <c r="AJ241" s="18" t="s">
        <v>139</v>
      </c>
      <c r="AK241" s="18" t="s">
        <v>631</v>
      </c>
      <c r="AL241" s="18" t="s">
        <v>632</v>
      </c>
      <c r="AM241" s="18" t="s">
        <v>626</v>
      </c>
      <c r="AN241" s="18" t="s">
        <v>142</v>
      </c>
      <c r="AO241" s="18">
        <v>5.9</v>
      </c>
      <c r="AP241" s="18" t="s">
        <v>143</v>
      </c>
      <c r="AQ241" s="18">
        <v>5.0710100000000002</v>
      </c>
      <c r="AR241" s="19" t="s">
        <v>18</v>
      </c>
      <c r="AT241" s="17"/>
      <c r="AU241" s="18"/>
      <c r="AV241" s="18">
        <v>6.4922300000000002</v>
      </c>
      <c r="AW241" s="18"/>
      <c r="AX241" s="18"/>
      <c r="AY241" s="18"/>
      <c r="AZ241" s="18"/>
      <c r="BA241" s="18"/>
      <c r="BB241" s="18"/>
      <c r="BC241" s="18"/>
      <c r="BD241" s="18"/>
      <c r="BE241" s="18"/>
      <c r="BF241" s="18"/>
      <c r="BG241" s="18"/>
      <c r="BH241" s="18"/>
      <c r="BI241" s="18"/>
      <c r="BJ241" s="18"/>
      <c r="BK241" s="18"/>
      <c r="BL241" s="18">
        <v>10.9739</v>
      </c>
      <c r="BM241" s="18"/>
      <c r="BN241" s="18"/>
      <c r="BO241" s="18"/>
      <c r="BP241" s="18"/>
      <c r="BQ241" s="18"/>
      <c r="BR241" s="18"/>
      <c r="BS241" s="18"/>
      <c r="BT241" s="18"/>
      <c r="BU241" s="18"/>
      <c r="BV241" s="18"/>
      <c r="BW241" s="18"/>
      <c r="BX241" s="18"/>
      <c r="BY241" s="18"/>
      <c r="BZ241" s="18"/>
      <c r="CA241" s="18"/>
      <c r="CB241" s="18"/>
      <c r="CC241" s="18"/>
      <c r="CD241" s="18"/>
      <c r="CE241" s="18"/>
      <c r="CF241" s="18"/>
      <c r="CG241" s="18"/>
      <c r="CH241" s="18"/>
      <c r="CI241" s="18"/>
      <c r="CJ241" s="19"/>
    </row>
    <row r="242" spans="5:88" x14ac:dyDescent="0.25">
      <c r="E242">
        <v>6.5004099999999996</v>
      </c>
      <c r="U242">
        <v>5.6862700000000004</v>
      </c>
      <c r="AE242" s="17"/>
      <c r="AF242" s="18" t="s">
        <v>135</v>
      </c>
      <c r="AG242" s="18" t="s">
        <v>631</v>
      </c>
      <c r="AH242" s="18" t="s">
        <v>632</v>
      </c>
      <c r="AI242" s="18" t="s">
        <v>626</v>
      </c>
      <c r="AJ242" s="18" t="s">
        <v>139</v>
      </c>
      <c r="AK242" s="18" t="s">
        <v>633</v>
      </c>
      <c r="AL242" s="18" t="s">
        <v>634</v>
      </c>
      <c r="AM242" s="18" t="s">
        <v>626</v>
      </c>
      <c r="AN242" s="18" t="s">
        <v>142</v>
      </c>
      <c r="AO242" s="18">
        <v>5</v>
      </c>
      <c r="AP242" s="18" t="s">
        <v>143</v>
      </c>
      <c r="AQ242" s="18">
        <v>4.3080100000000003</v>
      </c>
      <c r="AR242" s="19" t="s">
        <v>18</v>
      </c>
      <c r="AT242" s="17"/>
      <c r="AU242" s="18"/>
      <c r="AV242" s="18">
        <v>6.5004099999999996</v>
      </c>
      <c r="AW242" s="18"/>
      <c r="AX242" s="18"/>
      <c r="AY242" s="18"/>
      <c r="AZ242" s="18"/>
      <c r="BA242" s="18"/>
      <c r="BB242" s="18"/>
      <c r="BC242" s="18"/>
      <c r="BD242" s="18"/>
      <c r="BE242" s="18"/>
      <c r="BF242" s="18"/>
      <c r="BG242" s="18"/>
      <c r="BH242" s="18"/>
      <c r="BI242" s="18"/>
      <c r="BJ242" s="18"/>
      <c r="BK242" s="18"/>
      <c r="BL242" s="18">
        <v>5.6862700000000004</v>
      </c>
      <c r="BM242" s="18"/>
      <c r="BN242" s="18"/>
      <c r="BO242" s="18"/>
      <c r="BP242" s="18"/>
      <c r="BQ242" s="18"/>
      <c r="BR242" s="18"/>
      <c r="BS242" s="18"/>
      <c r="BT242" s="18"/>
      <c r="BU242" s="18"/>
      <c r="BV242" s="18"/>
      <c r="BW242" s="18"/>
      <c r="BX242" s="18"/>
      <c r="BY242" s="18"/>
      <c r="BZ242" s="18"/>
      <c r="CA242" s="18"/>
      <c r="CB242" s="18"/>
      <c r="CC242" s="18"/>
      <c r="CD242" s="18"/>
      <c r="CE242" s="18"/>
      <c r="CF242" s="18"/>
      <c r="CG242" s="18"/>
      <c r="CH242" s="18"/>
      <c r="CI242" s="18"/>
      <c r="CJ242" s="19"/>
    </row>
    <row r="243" spans="5:88" x14ac:dyDescent="0.25">
      <c r="E243">
        <v>6.50176</v>
      </c>
      <c r="U243">
        <v>9.42089</v>
      </c>
      <c r="AE243" s="17"/>
      <c r="AF243" s="18" t="s">
        <v>135</v>
      </c>
      <c r="AG243" s="18" t="s">
        <v>633</v>
      </c>
      <c r="AH243" s="18" t="s">
        <v>634</v>
      </c>
      <c r="AI243" s="18" t="s">
        <v>626</v>
      </c>
      <c r="AJ243" s="18" t="s">
        <v>139</v>
      </c>
      <c r="AK243" s="18" t="s">
        <v>635</v>
      </c>
      <c r="AL243" s="18" t="s">
        <v>636</v>
      </c>
      <c r="AM243" s="18" t="s">
        <v>626</v>
      </c>
      <c r="AN243" s="18" t="s">
        <v>142</v>
      </c>
      <c r="AO243" s="18">
        <v>5.6</v>
      </c>
      <c r="AP243" s="18" t="s">
        <v>143</v>
      </c>
      <c r="AQ243" s="18">
        <v>4.8648199999999999</v>
      </c>
      <c r="AR243" s="19" t="s">
        <v>18</v>
      </c>
      <c r="AT243" s="17"/>
      <c r="AU243" s="18"/>
      <c r="AV243" s="18">
        <v>6.50176</v>
      </c>
      <c r="AW243" s="18"/>
      <c r="AX243" s="18"/>
      <c r="AY243" s="18"/>
      <c r="AZ243" s="18"/>
      <c r="BA243" s="18"/>
      <c r="BB243" s="18"/>
      <c r="BC243" s="18"/>
      <c r="BD243" s="18"/>
      <c r="BE243" s="18"/>
      <c r="BF243" s="18"/>
      <c r="BG243" s="18"/>
      <c r="BH243" s="18"/>
      <c r="BI243" s="18"/>
      <c r="BJ243" s="18"/>
      <c r="BK243" s="18"/>
      <c r="BL243" s="18">
        <v>9.42089</v>
      </c>
      <c r="BM243" s="18"/>
      <c r="BN243" s="18"/>
      <c r="BO243" s="18"/>
      <c r="BP243" s="18"/>
      <c r="BQ243" s="18"/>
      <c r="BR243" s="18"/>
      <c r="BS243" s="18"/>
      <c r="BT243" s="18"/>
      <c r="BU243" s="18"/>
      <c r="BV243" s="18"/>
      <c r="BW243" s="18"/>
      <c r="BX243" s="18"/>
      <c r="BY243" s="18"/>
      <c r="BZ243" s="18"/>
      <c r="CA243" s="18"/>
      <c r="CB243" s="18"/>
      <c r="CC243" s="18"/>
      <c r="CD243" s="18"/>
      <c r="CE243" s="18"/>
      <c r="CF243" s="18"/>
      <c r="CG243" s="18"/>
      <c r="CH243" s="18"/>
      <c r="CI243" s="18"/>
      <c r="CJ243" s="19"/>
    </row>
    <row r="244" spans="5:88" x14ac:dyDescent="0.25">
      <c r="E244">
        <v>6.5338799999999999</v>
      </c>
      <c r="U244">
        <v>8.1232299999999995</v>
      </c>
      <c r="AE244" s="17"/>
      <c r="AF244" s="18" t="s">
        <v>135</v>
      </c>
      <c r="AG244" s="18" t="s">
        <v>635</v>
      </c>
      <c r="AH244" s="18" t="s">
        <v>636</v>
      </c>
      <c r="AI244" s="18" t="s">
        <v>626</v>
      </c>
      <c r="AJ244" s="18" t="s">
        <v>139</v>
      </c>
      <c r="AK244" s="18" t="s">
        <v>637</v>
      </c>
      <c r="AL244" s="18" t="s">
        <v>638</v>
      </c>
      <c r="AM244" s="18" t="s">
        <v>626</v>
      </c>
      <c r="AN244" s="18" t="s">
        <v>142</v>
      </c>
      <c r="AO244" s="18">
        <v>5.3</v>
      </c>
      <c r="AP244" s="18" t="s">
        <v>143</v>
      </c>
      <c r="AQ244" s="18">
        <v>4.5624099999999999</v>
      </c>
      <c r="AR244" s="19" t="s">
        <v>18</v>
      </c>
      <c r="AT244" s="17"/>
      <c r="AU244" s="18"/>
      <c r="AV244" s="18">
        <v>6.5338799999999999</v>
      </c>
      <c r="AW244" s="18"/>
      <c r="AX244" s="18"/>
      <c r="AY244" s="18"/>
      <c r="AZ244" s="18"/>
      <c r="BA244" s="18"/>
      <c r="BB244" s="18"/>
      <c r="BC244" s="18"/>
      <c r="BD244" s="18"/>
      <c r="BE244" s="18"/>
      <c r="BF244" s="18"/>
      <c r="BG244" s="18"/>
      <c r="BH244" s="18"/>
      <c r="BI244" s="18"/>
      <c r="BJ244" s="18"/>
      <c r="BK244" s="18"/>
      <c r="BL244" s="18">
        <v>8.1232299999999995</v>
      </c>
      <c r="BM244" s="18"/>
      <c r="BN244" s="18"/>
      <c r="BO244" s="18"/>
      <c r="BP244" s="18"/>
      <c r="BQ244" s="18"/>
      <c r="BR244" s="18"/>
      <c r="BS244" s="18"/>
      <c r="BT244" s="18"/>
      <c r="BU244" s="18"/>
      <c r="BV244" s="18"/>
      <c r="BW244" s="18"/>
      <c r="BX244" s="18"/>
      <c r="BY244" s="18"/>
      <c r="BZ244" s="18"/>
      <c r="CA244" s="18"/>
      <c r="CB244" s="18"/>
      <c r="CC244" s="18"/>
      <c r="CD244" s="18"/>
      <c r="CE244" s="18"/>
      <c r="CF244" s="18"/>
      <c r="CG244" s="18"/>
      <c r="CH244" s="18"/>
      <c r="CI244" s="18"/>
      <c r="CJ244" s="19"/>
    </row>
    <row r="245" spans="5:88" x14ac:dyDescent="0.25">
      <c r="E245">
        <v>6.5357500000000002</v>
      </c>
      <c r="U245">
        <v>7.7277800000000001</v>
      </c>
      <c r="AE245" s="17"/>
      <c r="AF245" s="18" t="s">
        <v>135</v>
      </c>
      <c r="AG245" s="18" t="s">
        <v>637</v>
      </c>
      <c r="AH245" s="18" t="s">
        <v>638</v>
      </c>
      <c r="AI245" s="18" t="s">
        <v>626</v>
      </c>
      <c r="AJ245" s="18" t="s">
        <v>139</v>
      </c>
      <c r="AK245" s="18" t="s">
        <v>639</v>
      </c>
      <c r="AL245" s="18" t="s">
        <v>640</v>
      </c>
      <c r="AM245" s="18" t="s">
        <v>626</v>
      </c>
      <c r="AN245" s="18" t="s">
        <v>142</v>
      </c>
      <c r="AO245" s="18">
        <v>5.4</v>
      </c>
      <c r="AP245" s="18" t="s">
        <v>143</v>
      </c>
      <c r="AQ245" s="18">
        <v>4.6653799999999999</v>
      </c>
      <c r="AR245" s="19" t="s">
        <v>18</v>
      </c>
      <c r="AT245" s="17"/>
      <c r="AU245" s="18"/>
      <c r="AV245" s="18">
        <v>6.5357500000000002</v>
      </c>
      <c r="AW245" s="18"/>
      <c r="AX245" s="18"/>
      <c r="AY245" s="18"/>
      <c r="AZ245" s="18"/>
      <c r="BA245" s="18"/>
      <c r="BB245" s="18"/>
      <c r="BC245" s="18"/>
      <c r="BD245" s="18"/>
      <c r="BE245" s="18"/>
      <c r="BF245" s="18"/>
      <c r="BG245" s="18"/>
      <c r="BH245" s="18"/>
      <c r="BI245" s="18"/>
      <c r="BJ245" s="18"/>
      <c r="BK245" s="18"/>
      <c r="BL245" s="18">
        <v>7.7277800000000001</v>
      </c>
      <c r="BM245" s="18"/>
      <c r="BN245" s="18"/>
      <c r="BO245" s="18"/>
      <c r="BP245" s="18"/>
      <c r="BQ245" s="18"/>
      <c r="BR245" s="18"/>
      <c r="BS245" s="18"/>
      <c r="BT245" s="18"/>
      <c r="BU245" s="18"/>
      <c r="BV245" s="18"/>
      <c r="BW245" s="18"/>
      <c r="BX245" s="18"/>
      <c r="BY245" s="18"/>
      <c r="BZ245" s="18"/>
      <c r="CA245" s="18"/>
      <c r="CB245" s="18"/>
      <c r="CC245" s="18"/>
      <c r="CD245" s="18"/>
      <c r="CE245" s="18"/>
      <c r="CF245" s="18"/>
      <c r="CG245" s="18"/>
      <c r="CH245" s="18"/>
      <c r="CI245" s="18"/>
      <c r="CJ245" s="19"/>
    </row>
    <row r="246" spans="5:88" x14ac:dyDescent="0.25">
      <c r="E246">
        <v>6.5387899999999997</v>
      </c>
      <c r="U246">
        <v>8.76783</v>
      </c>
      <c r="AE246" s="17"/>
      <c r="AF246" s="18" t="s">
        <v>135</v>
      </c>
      <c r="AG246" s="18" t="s">
        <v>639</v>
      </c>
      <c r="AH246" s="18" t="s">
        <v>640</v>
      </c>
      <c r="AI246" s="18" t="s">
        <v>626</v>
      </c>
      <c r="AJ246" s="18" t="s">
        <v>139</v>
      </c>
      <c r="AK246" s="18" t="s">
        <v>641</v>
      </c>
      <c r="AL246" s="18" t="s">
        <v>642</v>
      </c>
      <c r="AM246" s="18" t="s">
        <v>626</v>
      </c>
      <c r="AN246" s="18" t="s">
        <v>142</v>
      </c>
      <c r="AO246" s="18">
        <v>4.3</v>
      </c>
      <c r="AP246" s="18" t="s">
        <v>143</v>
      </c>
      <c r="AQ246" s="18">
        <v>3.6838000000000002</v>
      </c>
      <c r="AR246" s="19" t="s">
        <v>18</v>
      </c>
      <c r="AT246" s="17"/>
      <c r="AU246" s="18"/>
      <c r="AV246" s="18">
        <v>6.5387899999999997</v>
      </c>
      <c r="AW246" s="18"/>
      <c r="AX246" s="18"/>
      <c r="AY246" s="18"/>
      <c r="AZ246" s="18"/>
      <c r="BA246" s="18"/>
      <c r="BB246" s="18"/>
      <c r="BC246" s="18"/>
      <c r="BD246" s="18"/>
      <c r="BE246" s="18"/>
      <c r="BF246" s="18"/>
      <c r="BG246" s="18"/>
      <c r="BH246" s="18"/>
      <c r="BI246" s="18"/>
      <c r="BJ246" s="18"/>
      <c r="BK246" s="18"/>
      <c r="BL246" s="18">
        <v>8.76783</v>
      </c>
      <c r="BM246" s="18"/>
      <c r="BN246" s="18"/>
      <c r="BO246" s="18"/>
      <c r="BP246" s="18"/>
      <c r="BQ246" s="18"/>
      <c r="BR246" s="18"/>
      <c r="BS246" s="18"/>
      <c r="BT246" s="18"/>
      <c r="BU246" s="18"/>
      <c r="BV246" s="18"/>
      <c r="BW246" s="18"/>
      <c r="BX246" s="18"/>
      <c r="BY246" s="18"/>
      <c r="BZ246" s="18"/>
      <c r="CA246" s="18"/>
      <c r="CB246" s="18"/>
      <c r="CC246" s="18"/>
      <c r="CD246" s="18"/>
      <c r="CE246" s="18"/>
      <c r="CF246" s="18"/>
      <c r="CG246" s="18"/>
      <c r="CH246" s="18"/>
      <c r="CI246" s="18"/>
      <c r="CJ246" s="19"/>
    </row>
    <row r="247" spans="5:88" x14ac:dyDescent="0.25">
      <c r="E247">
        <v>6.5415099999999997</v>
      </c>
      <c r="U247">
        <v>8.1637599999999999</v>
      </c>
      <c r="AE247" s="17"/>
      <c r="AF247" s="18" t="s">
        <v>135</v>
      </c>
      <c r="AG247" s="18" t="s">
        <v>641</v>
      </c>
      <c r="AH247" s="18" t="s">
        <v>642</v>
      </c>
      <c r="AI247" s="18" t="s">
        <v>626</v>
      </c>
      <c r="AJ247" s="18" t="s">
        <v>139</v>
      </c>
      <c r="AK247" s="18" t="s">
        <v>643</v>
      </c>
      <c r="AL247" s="18" t="s">
        <v>644</v>
      </c>
      <c r="AM247" s="18" t="s">
        <v>626</v>
      </c>
      <c r="AN247" s="18" t="s">
        <v>142</v>
      </c>
      <c r="AO247" s="18">
        <v>5.5</v>
      </c>
      <c r="AP247" s="18" t="s">
        <v>143</v>
      </c>
      <c r="AQ247" s="18">
        <v>4.7661199999999999</v>
      </c>
      <c r="AR247" s="19" t="s">
        <v>18</v>
      </c>
      <c r="AT247" s="17"/>
      <c r="AU247" s="18"/>
      <c r="AV247" s="18">
        <v>6.5415099999999997</v>
      </c>
      <c r="AW247" s="18"/>
      <c r="AX247" s="18"/>
      <c r="AY247" s="18"/>
      <c r="AZ247" s="18"/>
      <c r="BA247" s="18"/>
      <c r="BB247" s="18"/>
      <c r="BC247" s="18"/>
      <c r="BD247" s="18"/>
      <c r="BE247" s="18"/>
      <c r="BF247" s="18"/>
      <c r="BG247" s="18"/>
      <c r="BH247" s="18"/>
      <c r="BI247" s="18"/>
      <c r="BJ247" s="18"/>
      <c r="BK247" s="18"/>
      <c r="BL247" s="18">
        <v>8.1637599999999999</v>
      </c>
      <c r="BM247" s="18"/>
      <c r="BN247" s="18"/>
      <c r="BO247" s="18"/>
      <c r="BP247" s="18"/>
      <c r="BQ247" s="18"/>
      <c r="BR247" s="18"/>
      <c r="BS247" s="18"/>
      <c r="BT247" s="18"/>
      <c r="BU247" s="18"/>
      <c r="BV247" s="18"/>
      <c r="BW247" s="18"/>
      <c r="BX247" s="18"/>
      <c r="BY247" s="18"/>
      <c r="BZ247" s="18"/>
      <c r="CA247" s="18"/>
      <c r="CB247" s="18"/>
      <c r="CC247" s="18"/>
      <c r="CD247" s="18"/>
      <c r="CE247" s="18"/>
      <c r="CF247" s="18"/>
      <c r="CG247" s="18"/>
      <c r="CH247" s="18"/>
      <c r="CI247" s="18"/>
      <c r="CJ247" s="19"/>
    </row>
    <row r="248" spans="5:88" x14ac:dyDescent="0.25">
      <c r="E248">
        <v>6.5506500000000001</v>
      </c>
      <c r="U248">
        <v>8.2841100000000001</v>
      </c>
      <c r="AE248" s="17"/>
      <c r="AF248" s="18" t="s">
        <v>135</v>
      </c>
      <c r="AG248" s="18" t="s">
        <v>643</v>
      </c>
      <c r="AH248" s="18" t="s">
        <v>644</v>
      </c>
      <c r="AI248" s="18" t="s">
        <v>626</v>
      </c>
      <c r="AJ248" s="18" t="s">
        <v>139</v>
      </c>
      <c r="AK248" s="18" t="s">
        <v>645</v>
      </c>
      <c r="AL248" s="18" t="s">
        <v>646</v>
      </c>
      <c r="AM248" s="18" t="s">
        <v>626</v>
      </c>
      <c r="AN248" s="18" t="s">
        <v>142</v>
      </c>
      <c r="AO248" s="18">
        <v>5.7</v>
      </c>
      <c r="AP248" s="18" t="s">
        <v>143</v>
      </c>
      <c r="AQ248" s="18">
        <v>4.9345100000000004</v>
      </c>
      <c r="AR248" s="19" t="s">
        <v>18</v>
      </c>
      <c r="AT248" s="17"/>
      <c r="AU248" s="18"/>
      <c r="AV248" s="18">
        <v>6.5506500000000001</v>
      </c>
      <c r="AW248" s="18"/>
      <c r="AX248" s="18"/>
      <c r="AY248" s="18"/>
      <c r="AZ248" s="18"/>
      <c r="BA248" s="18"/>
      <c r="BB248" s="18"/>
      <c r="BC248" s="18"/>
      <c r="BD248" s="18"/>
      <c r="BE248" s="18"/>
      <c r="BF248" s="18"/>
      <c r="BG248" s="18"/>
      <c r="BH248" s="18"/>
      <c r="BI248" s="18"/>
      <c r="BJ248" s="18"/>
      <c r="BK248" s="18"/>
      <c r="BL248" s="18">
        <v>8.2841100000000001</v>
      </c>
      <c r="BM248" s="18"/>
      <c r="BN248" s="18"/>
      <c r="BO248" s="18"/>
      <c r="BP248" s="18"/>
      <c r="BQ248" s="18"/>
      <c r="BR248" s="18"/>
      <c r="BS248" s="18"/>
      <c r="BT248" s="18"/>
      <c r="BU248" s="18"/>
      <c r="BV248" s="18"/>
      <c r="BW248" s="18"/>
      <c r="BX248" s="18"/>
      <c r="BY248" s="18"/>
      <c r="BZ248" s="18"/>
      <c r="CA248" s="18"/>
      <c r="CB248" s="18"/>
      <c r="CC248" s="18"/>
      <c r="CD248" s="18"/>
      <c r="CE248" s="18"/>
      <c r="CF248" s="18"/>
      <c r="CG248" s="18"/>
      <c r="CH248" s="18"/>
      <c r="CI248" s="18"/>
      <c r="CJ248" s="19"/>
    </row>
    <row r="249" spans="5:88" x14ac:dyDescent="0.25">
      <c r="E249">
        <v>6.5521700000000003</v>
      </c>
      <c r="U249">
        <v>8.2241599999999995</v>
      </c>
      <c r="AE249" s="17"/>
      <c r="AF249" s="18" t="s">
        <v>135</v>
      </c>
      <c r="AG249" s="18" t="s">
        <v>645</v>
      </c>
      <c r="AH249" s="18" t="s">
        <v>646</v>
      </c>
      <c r="AI249" s="18" t="s">
        <v>626</v>
      </c>
      <c r="AJ249" s="18" t="s">
        <v>139</v>
      </c>
      <c r="AK249" s="18" t="s">
        <v>647</v>
      </c>
      <c r="AL249" s="18" t="s">
        <v>648</v>
      </c>
      <c r="AM249" s="18" t="s">
        <v>626</v>
      </c>
      <c r="AN249" s="18" t="s">
        <v>142</v>
      </c>
      <c r="AO249" s="18">
        <v>5</v>
      </c>
      <c r="AP249" s="18" t="s">
        <v>143</v>
      </c>
      <c r="AQ249" s="18">
        <v>4.3217699999999999</v>
      </c>
      <c r="AR249" s="19" t="s">
        <v>18</v>
      </c>
      <c r="AT249" s="17"/>
      <c r="AU249" s="18"/>
      <c r="AV249" s="18">
        <v>6.5521700000000003</v>
      </c>
      <c r="AW249" s="18"/>
      <c r="AX249" s="18"/>
      <c r="AY249" s="18"/>
      <c r="AZ249" s="18"/>
      <c r="BA249" s="18"/>
      <c r="BB249" s="18"/>
      <c r="BC249" s="18"/>
      <c r="BD249" s="18"/>
      <c r="BE249" s="18"/>
      <c r="BF249" s="18"/>
      <c r="BG249" s="18"/>
      <c r="BH249" s="18"/>
      <c r="BI249" s="18"/>
      <c r="BJ249" s="18"/>
      <c r="BK249" s="18"/>
      <c r="BL249" s="18">
        <v>8.2241599999999995</v>
      </c>
      <c r="BM249" s="18"/>
      <c r="BN249" s="18"/>
      <c r="BO249" s="18"/>
      <c r="BP249" s="18"/>
      <c r="BQ249" s="18"/>
      <c r="BR249" s="18"/>
      <c r="BS249" s="18"/>
      <c r="BT249" s="18"/>
      <c r="BU249" s="18"/>
      <c r="BV249" s="18"/>
      <c r="BW249" s="18"/>
      <c r="BX249" s="18"/>
      <c r="BY249" s="18"/>
      <c r="BZ249" s="18"/>
      <c r="CA249" s="18"/>
      <c r="CB249" s="18"/>
      <c r="CC249" s="18"/>
      <c r="CD249" s="18"/>
      <c r="CE249" s="18"/>
      <c r="CF249" s="18"/>
      <c r="CG249" s="18"/>
      <c r="CH249" s="18"/>
      <c r="CI249" s="18"/>
      <c r="CJ249" s="19"/>
    </row>
    <row r="250" spans="5:88" x14ac:dyDescent="0.25">
      <c r="E250">
        <v>6.5553900000000001</v>
      </c>
      <c r="U250">
        <v>10.5914</v>
      </c>
      <c r="AE250" s="17"/>
      <c r="AF250" s="18" t="s">
        <v>135</v>
      </c>
      <c r="AG250" s="18" t="s">
        <v>647</v>
      </c>
      <c r="AH250" s="18" t="s">
        <v>648</v>
      </c>
      <c r="AI250" s="18" t="s">
        <v>626</v>
      </c>
      <c r="AJ250" s="18" t="s">
        <v>139</v>
      </c>
      <c r="AK250" s="18" t="s">
        <v>649</v>
      </c>
      <c r="AL250" s="18" t="s">
        <v>650</v>
      </c>
      <c r="AM250" s="18" t="s">
        <v>626</v>
      </c>
      <c r="AN250" s="18" t="s">
        <v>142</v>
      </c>
      <c r="AO250" s="18">
        <v>5.8</v>
      </c>
      <c r="AP250" s="18" t="s">
        <v>143</v>
      </c>
      <c r="AQ250" s="18">
        <v>4.9734299999999996</v>
      </c>
      <c r="AR250" s="19" t="s">
        <v>18</v>
      </c>
      <c r="AT250" s="17"/>
      <c r="AU250" s="18"/>
      <c r="AV250" s="18">
        <v>6.5553900000000001</v>
      </c>
      <c r="AW250" s="18"/>
      <c r="AX250" s="18"/>
      <c r="AY250" s="18"/>
      <c r="AZ250" s="18"/>
      <c r="BA250" s="18"/>
      <c r="BB250" s="18"/>
      <c r="BC250" s="18"/>
      <c r="BD250" s="18"/>
      <c r="BE250" s="18"/>
      <c r="BF250" s="18"/>
      <c r="BG250" s="18"/>
      <c r="BH250" s="18"/>
      <c r="BI250" s="18"/>
      <c r="BJ250" s="18"/>
      <c r="BK250" s="18"/>
      <c r="BL250" s="18">
        <v>10.5914</v>
      </c>
      <c r="BM250" s="18"/>
      <c r="BN250" s="18"/>
      <c r="BO250" s="18"/>
      <c r="BP250" s="18"/>
      <c r="BQ250" s="18"/>
      <c r="BR250" s="18"/>
      <c r="BS250" s="18"/>
      <c r="BT250" s="18"/>
      <c r="BU250" s="18"/>
      <c r="BV250" s="18"/>
      <c r="BW250" s="18"/>
      <c r="BX250" s="18"/>
      <c r="BY250" s="18"/>
      <c r="BZ250" s="18"/>
      <c r="CA250" s="18"/>
      <c r="CB250" s="18"/>
      <c r="CC250" s="18"/>
      <c r="CD250" s="18"/>
      <c r="CE250" s="18"/>
      <c r="CF250" s="18"/>
      <c r="CG250" s="18"/>
      <c r="CH250" s="18"/>
      <c r="CI250" s="18"/>
      <c r="CJ250" s="19"/>
    </row>
    <row r="251" spans="5:88" x14ac:dyDescent="0.25">
      <c r="E251">
        <v>6.5560600000000004</v>
      </c>
      <c r="U251">
        <v>9.0820699999999999</v>
      </c>
      <c r="AE251" s="17"/>
      <c r="AF251" s="18" t="s">
        <v>135</v>
      </c>
      <c r="AG251" s="18" t="s">
        <v>649</v>
      </c>
      <c r="AH251" s="18" t="s">
        <v>650</v>
      </c>
      <c r="AI251" s="18" t="s">
        <v>626</v>
      </c>
      <c r="AJ251" s="18" t="s">
        <v>139</v>
      </c>
      <c r="AK251" s="18" t="s">
        <v>651</v>
      </c>
      <c r="AL251" s="18" t="s">
        <v>652</v>
      </c>
      <c r="AM251" s="18" t="s">
        <v>626</v>
      </c>
      <c r="AN251" s="18" t="s">
        <v>142</v>
      </c>
      <c r="AO251" s="18">
        <v>5.0999999999999996</v>
      </c>
      <c r="AP251" s="18" t="s">
        <v>143</v>
      </c>
      <c r="AQ251" s="18">
        <v>4.3933200000000001</v>
      </c>
      <c r="AR251" s="19" t="s">
        <v>18</v>
      </c>
      <c r="AT251" s="17"/>
      <c r="AU251" s="18"/>
      <c r="AV251" s="18">
        <v>6.5560600000000004</v>
      </c>
      <c r="AW251" s="18"/>
      <c r="AX251" s="18"/>
      <c r="AY251" s="18"/>
      <c r="AZ251" s="18"/>
      <c r="BA251" s="18"/>
      <c r="BB251" s="18"/>
      <c r="BC251" s="18"/>
      <c r="BD251" s="18"/>
      <c r="BE251" s="18"/>
      <c r="BF251" s="18"/>
      <c r="BG251" s="18"/>
      <c r="BH251" s="18"/>
      <c r="BI251" s="18"/>
      <c r="BJ251" s="18"/>
      <c r="BK251" s="18"/>
      <c r="BL251" s="18">
        <v>9.0820699999999999</v>
      </c>
      <c r="BM251" s="18"/>
      <c r="BN251" s="18"/>
      <c r="BO251" s="18"/>
      <c r="BP251" s="18"/>
      <c r="BQ251" s="18"/>
      <c r="BR251" s="18"/>
      <c r="BS251" s="18"/>
      <c r="BT251" s="18"/>
      <c r="BU251" s="18"/>
      <c r="BV251" s="18"/>
      <c r="BW251" s="18"/>
      <c r="BX251" s="18"/>
      <c r="BY251" s="18"/>
      <c r="BZ251" s="18"/>
      <c r="CA251" s="18"/>
      <c r="CB251" s="18"/>
      <c r="CC251" s="18"/>
      <c r="CD251" s="18"/>
      <c r="CE251" s="18"/>
      <c r="CF251" s="18"/>
      <c r="CG251" s="18"/>
      <c r="CH251" s="18"/>
      <c r="CI251" s="18"/>
      <c r="CJ251" s="19"/>
    </row>
    <row r="252" spans="5:88" x14ac:dyDescent="0.25">
      <c r="E252">
        <v>6.5635700000000003</v>
      </c>
      <c r="U252">
        <v>8.2841100000000001</v>
      </c>
      <c r="AE252" s="17"/>
      <c r="AF252" s="18" t="s">
        <v>135</v>
      </c>
      <c r="AG252" s="18" t="s">
        <v>651</v>
      </c>
      <c r="AH252" s="18" t="s">
        <v>652</v>
      </c>
      <c r="AI252" s="18" t="s">
        <v>626</v>
      </c>
      <c r="AJ252" s="18" t="s">
        <v>139</v>
      </c>
      <c r="AK252" s="18" t="s">
        <v>653</v>
      </c>
      <c r="AL252" s="18" t="s">
        <v>654</v>
      </c>
      <c r="AM252" s="18" t="s">
        <v>626</v>
      </c>
      <c r="AN252" s="18" t="s">
        <v>142</v>
      </c>
      <c r="AO252" s="18">
        <v>5.6</v>
      </c>
      <c r="AP252" s="18" t="s">
        <v>143</v>
      </c>
      <c r="AQ252" s="18">
        <v>4.8002799999999999</v>
      </c>
      <c r="AR252" s="19" t="s">
        <v>18</v>
      </c>
      <c r="AT252" s="17"/>
      <c r="AU252" s="18"/>
      <c r="AV252" s="18">
        <v>6.5635700000000003</v>
      </c>
      <c r="AW252" s="18"/>
      <c r="AX252" s="18"/>
      <c r="AY252" s="18"/>
      <c r="AZ252" s="18"/>
      <c r="BA252" s="18"/>
      <c r="BB252" s="18"/>
      <c r="BC252" s="18"/>
      <c r="BD252" s="18"/>
      <c r="BE252" s="18"/>
      <c r="BF252" s="18"/>
      <c r="BG252" s="18"/>
      <c r="BH252" s="18"/>
      <c r="BI252" s="18"/>
      <c r="BJ252" s="18"/>
      <c r="BK252" s="18"/>
      <c r="BL252" s="18">
        <v>8.2841100000000001</v>
      </c>
      <c r="BM252" s="18"/>
      <c r="BN252" s="18"/>
      <c r="BO252" s="18"/>
      <c r="BP252" s="18"/>
      <c r="BQ252" s="18"/>
      <c r="BR252" s="18"/>
      <c r="BS252" s="18"/>
      <c r="BT252" s="18"/>
      <c r="BU252" s="18"/>
      <c r="BV252" s="18"/>
      <c r="BW252" s="18"/>
      <c r="BX252" s="18"/>
      <c r="BY252" s="18"/>
      <c r="BZ252" s="18"/>
      <c r="CA252" s="18"/>
      <c r="CB252" s="18"/>
      <c r="CC252" s="18"/>
      <c r="CD252" s="18"/>
      <c r="CE252" s="18"/>
      <c r="CF252" s="18"/>
      <c r="CG252" s="18"/>
      <c r="CH252" s="18"/>
      <c r="CI252" s="18"/>
      <c r="CJ252" s="19"/>
    </row>
    <row r="253" spans="5:88" x14ac:dyDescent="0.25">
      <c r="E253">
        <v>6.5666099999999998</v>
      </c>
      <c r="U253">
        <v>7.4892599999999998</v>
      </c>
      <c r="AE253" s="17"/>
      <c r="AF253" s="18" t="s">
        <v>135</v>
      </c>
      <c r="AG253" s="18" t="s">
        <v>655</v>
      </c>
      <c r="AH253" s="18" t="s">
        <v>656</v>
      </c>
      <c r="AI253" s="18" t="s">
        <v>626</v>
      </c>
      <c r="AJ253" s="18" t="s">
        <v>139</v>
      </c>
      <c r="AK253" s="18" t="s">
        <v>657</v>
      </c>
      <c r="AL253" s="18" t="s">
        <v>658</v>
      </c>
      <c r="AM253" s="18" t="s">
        <v>626</v>
      </c>
      <c r="AN253" s="18" t="s">
        <v>142</v>
      </c>
      <c r="AO253" s="18">
        <v>5.6</v>
      </c>
      <c r="AP253" s="18" t="s">
        <v>143</v>
      </c>
      <c r="AQ253" s="18">
        <v>4.8002799999999999</v>
      </c>
      <c r="AR253" s="19" t="s">
        <v>18</v>
      </c>
      <c r="AT253" s="17"/>
      <c r="AU253" s="18"/>
      <c r="AV253" s="18">
        <v>6.5666099999999998</v>
      </c>
      <c r="AW253" s="18"/>
      <c r="AX253" s="18"/>
      <c r="AY253" s="18"/>
      <c r="AZ253" s="18"/>
      <c r="BA253" s="18"/>
      <c r="BB253" s="18"/>
      <c r="BC253" s="18"/>
      <c r="BD253" s="18"/>
      <c r="BE253" s="18"/>
      <c r="BF253" s="18"/>
      <c r="BG253" s="18"/>
      <c r="BH253" s="18"/>
      <c r="BI253" s="18"/>
      <c r="BJ253" s="18"/>
      <c r="BK253" s="18"/>
      <c r="BL253" s="18">
        <v>7.4892599999999998</v>
      </c>
      <c r="BM253" s="18"/>
      <c r="BN253" s="18"/>
      <c r="BO253" s="18"/>
      <c r="BP253" s="18"/>
      <c r="BQ253" s="18"/>
      <c r="BR253" s="18"/>
      <c r="BS253" s="18"/>
      <c r="BT253" s="18"/>
      <c r="BU253" s="18"/>
      <c r="BV253" s="18"/>
      <c r="BW253" s="18"/>
      <c r="BX253" s="18"/>
      <c r="BY253" s="18"/>
      <c r="BZ253" s="18"/>
      <c r="CA253" s="18"/>
      <c r="CB253" s="18"/>
      <c r="CC253" s="18"/>
      <c r="CD253" s="18"/>
      <c r="CE253" s="18"/>
      <c r="CF253" s="18"/>
      <c r="CG253" s="18"/>
      <c r="CH253" s="18"/>
      <c r="CI253" s="18"/>
      <c r="CJ253" s="19"/>
    </row>
    <row r="254" spans="5:88" x14ac:dyDescent="0.25">
      <c r="E254">
        <v>6.5696399999999997</v>
      </c>
      <c r="U254">
        <v>6.9405099999999997</v>
      </c>
      <c r="AE254" s="17"/>
      <c r="AF254" s="18" t="s">
        <v>135</v>
      </c>
      <c r="AG254" s="18" t="s">
        <v>657</v>
      </c>
      <c r="AH254" s="18" t="s">
        <v>658</v>
      </c>
      <c r="AI254" s="18" t="s">
        <v>626</v>
      </c>
      <c r="AJ254" s="18" t="s">
        <v>139</v>
      </c>
      <c r="AK254" s="18" t="s">
        <v>659</v>
      </c>
      <c r="AL254" s="18" t="s">
        <v>660</v>
      </c>
      <c r="AM254" s="18" t="s">
        <v>626</v>
      </c>
      <c r="AN254" s="18" t="s">
        <v>142</v>
      </c>
      <c r="AO254" s="18">
        <v>5.8</v>
      </c>
      <c r="AP254" s="18" t="s">
        <v>143</v>
      </c>
      <c r="AQ254" s="18">
        <v>5.0180199999999999</v>
      </c>
      <c r="AR254" s="19" t="s">
        <v>18</v>
      </c>
      <c r="AT254" s="17"/>
      <c r="AU254" s="18"/>
      <c r="AV254" s="18">
        <v>6.5696399999999997</v>
      </c>
      <c r="AW254" s="18"/>
      <c r="AX254" s="18"/>
      <c r="AY254" s="18"/>
      <c r="AZ254" s="18"/>
      <c r="BA254" s="18"/>
      <c r="BB254" s="18"/>
      <c r="BC254" s="18"/>
      <c r="BD254" s="18"/>
      <c r="BE254" s="18"/>
      <c r="BF254" s="18"/>
      <c r="BG254" s="18"/>
      <c r="BH254" s="18"/>
      <c r="BI254" s="18"/>
      <c r="BJ254" s="18"/>
      <c r="BK254" s="18"/>
      <c r="BL254" s="18">
        <v>6.9405099999999997</v>
      </c>
      <c r="BM254" s="18"/>
      <c r="BN254" s="18"/>
      <c r="BO254" s="18"/>
      <c r="BP254" s="18"/>
      <c r="BQ254" s="18"/>
      <c r="BR254" s="18"/>
      <c r="BS254" s="18"/>
      <c r="BT254" s="18"/>
      <c r="BU254" s="18"/>
      <c r="BV254" s="18"/>
      <c r="BW254" s="18"/>
      <c r="BX254" s="18"/>
      <c r="BY254" s="18"/>
      <c r="BZ254" s="18"/>
      <c r="CA254" s="18"/>
      <c r="CB254" s="18"/>
      <c r="CC254" s="18"/>
      <c r="CD254" s="18"/>
      <c r="CE254" s="18"/>
      <c r="CF254" s="18"/>
      <c r="CG254" s="18"/>
      <c r="CH254" s="18"/>
      <c r="CI254" s="18"/>
      <c r="CJ254" s="19"/>
    </row>
    <row r="255" spans="5:88" x14ac:dyDescent="0.25">
      <c r="E255">
        <v>6.5722699999999996</v>
      </c>
      <c r="U255">
        <v>10.9739</v>
      </c>
      <c r="AE255" s="17"/>
      <c r="AF255" s="18" t="s">
        <v>135</v>
      </c>
      <c r="AG255" s="18" t="s">
        <v>659</v>
      </c>
      <c r="AH255" s="18" t="s">
        <v>660</v>
      </c>
      <c r="AI255" s="18" t="s">
        <v>626</v>
      </c>
      <c r="AJ255" s="18" t="s">
        <v>139</v>
      </c>
      <c r="AK255" s="18" t="s">
        <v>661</v>
      </c>
      <c r="AL255" s="18" t="s">
        <v>662</v>
      </c>
      <c r="AM255" s="18" t="s">
        <v>626</v>
      </c>
      <c r="AN255" s="18" t="s">
        <v>142</v>
      </c>
      <c r="AO255" s="18">
        <v>4.9000000000000004</v>
      </c>
      <c r="AP255" s="18" t="s">
        <v>143</v>
      </c>
      <c r="AQ255" s="18">
        <v>4.2244799999999998</v>
      </c>
      <c r="AR255" s="19" t="s">
        <v>18</v>
      </c>
      <c r="AT255" s="17"/>
      <c r="AU255" s="18"/>
      <c r="AV255" s="18">
        <v>6.5722699999999996</v>
      </c>
      <c r="AW255" s="18"/>
      <c r="AX255" s="18"/>
      <c r="AY255" s="18"/>
      <c r="AZ255" s="18"/>
      <c r="BA255" s="18"/>
      <c r="BB255" s="18"/>
      <c r="BC255" s="18"/>
      <c r="BD255" s="18"/>
      <c r="BE255" s="18"/>
      <c r="BF255" s="18"/>
      <c r="BG255" s="18"/>
      <c r="BH255" s="18"/>
      <c r="BI255" s="18"/>
      <c r="BJ255" s="18"/>
      <c r="BK255" s="18"/>
      <c r="BL255" s="18">
        <v>10.9739</v>
      </c>
      <c r="BM255" s="18"/>
      <c r="BN255" s="18"/>
      <c r="BO255" s="18"/>
      <c r="BP255" s="18"/>
      <c r="BQ255" s="18"/>
      <c r="BR255" s="18"/>
      <c r="BS255" s="18"/>
      <c r="BT255" s="18"/>
      <c r="BU255" s="18"/>
      <c r="BV255" s="18"/>
      <c r="BW255" s="18"/>
      <c r="BX255" s="18"/>
      <c r="BY255" s="18"/>
      <c r="BZ255" s="18"/>
      <c r="CA255" s="18"/>
      <c r="CB255" s="18"/>
      <c r="CC255" s="18"/>
      <c r="CD255" s="18"/>
      <c r="CE255" s="18"/>
      <c r="CF255" s="18"/>
      <c r="CG255" s="18"/>
      <c r="CH255" s="18"/>
      <c r="CI255" s="18"/>
      <c r="CJ255" s="19"/>
    </row>
    <row r="256" spans="5:88" x14ac:dyDescent="0.25">
      <c r="E256">
        <v>6.5848000000000004</v>
      </c>
      <c r="U256">
        <v>7.3559099999999997</v>
      </c>
      <c r="AE256" s="17"/>
      <c r="AF256" s="18" t="s">
        <v>135</v>
      </c>
      <c r="AG256" s="18" t="s">
        <v>661</v>
      </c>
      <c r="AH256" s="18" t="s">
        <v>662</v>
      </c>
      <c r="AI256" s="18" t="s">
        <v>626</v>
      </c>
      <c r="AJ256" s="18" t="s">
        <v>139</v>
      </c>
      <c r="AK256" s="18" t="s">
        <v>663</v>
      </c>
      <c r="AL256" s="18" t="s">
        <v>664</v>
      </c>
      <c r="AM256" s="18" t="s">
        <v>626</v>
      </c>
      <c r="AN256" s="18" t="s">
        <v>142</v>
      </c>
      <c r="AO256" s="18">
        <v>4.9000000000000004</v>
      </c>
      <c r="AP256" s="18" t="s">
        <v>143</v>
      </c>
      <c r="AQ256" s="18">
        <v>4.2629799999999998</v>
      </c>
      <c r="AR256" s="19" t="s">
        <v>18</v>
      </c>
      <c r="AT256" s="17"/>
      <c r="AU256" s="18"/>
      <c r="AV256" s="18">
        <v>6.5848000000000004</v>
      </c>
      <c r="AW256" s="18"/>
      <c r="AX256" s="18"/>
      <c r="AY256" s="18"/>
      <c r="AZ256" s="18"/>
      <c r="BA256" s="18"/>
      <c r="BB256" s="18"/>
      <c r="BC256" s="18"/>
      <c r="BD256" s="18"/>
      <c r="BE256" s="18"/>
      <c r="BF256" s="18"/>
      <c r="BG256" s="18"/>
      <c r="BH256" s="18"/>
      <c r="BI256" s="18"/>
      <c r="BJ256" s="18"/>
      <c r="BK256" s="18"/>
      <c r="BL256" s="18">
        <v>7.3559099999999997</v>
      </c>
      <c r="BM256" s="18"/>
      <c r="BN256" s="18"/>
      <c r="BO256" s="18"/>
      <c r="BP256" s="18"/>
      <c r="BQ256" s="18"/>
      <c r="BR256" s="18"/>
      <c r="BS256" s="18"/>
      <c r="BT256" s="18"/>
      <c r="BU256" s="18"/>
      <c r="BV256" s="18"/>
      <c r="BW256" s="18"/>
      <c r="BX256" s="18"/>
      <c r="BY256" s="18"/>
      <c r="BZ256" s="18"/>
      <c r="CA256" s="18"/>
      <c r="CB256" s="18"/>
      <c r="CC256" s="18"/>
      <c r="CD256" s="18"/>
      <c r="CE256" s="18"/>
      <c r="CF256" s="18"/>
      <c r="CG256" s="18"/>
      <c r="CH256" s="18"/>
      <c r="CI256" s="18"/>
      <c r="CJ256" s="19"/>
    </row>
    <row r="257" spans="5:88" x14ac:dyDescent="0.25">
      <c r="E257">
        <v>6.5931300000000004</v>
      </c>
      <c r="U257">
        <v>7.4892399999999997</v>
      </c>
      <c r="AE257" s="17"/>
      <c r="AF257" s="18" t="s">
        <v>135</v>
      </c>
      <c r="AG257" s="18" t="s">
        <v>663</v>
      </c>
      <c r="AH257" s="18" t="s">
        <v>664</v>
      </c>
      <c r="AI257" s="18" t="s">
        <v>626</v>
      </c>
      <c r="AJ257" s="18" t="s">
        <v>139</v>
      </c>
      <c r="AK257" s="18" t="s">
        <v>665</v>
      </c>
      <c r="AL257" s="18" t="s">
        <v>664</v>
      </c>
      <c r="AM257" s="18" t="s">
        <v>626</v>
      </c>
      <c r="AN257" s="18" t="s">
        <v>142</v>
      </c>
      <c r="AO257" s="18">
        <v>5</v>
      </c>
      <c r="AP257" s="18" t="s">
        <v>143</v>
      </c>
      <c r="AQ257" s="18">
        <v>4.3079999999999998</v>
      </c>
      <c r="AR257" s="19" t="s">
        <v>18</v>
      </c>
      <c r="AT257" s="17"/>
      <c r="AU257" s="18"/>
      <c r="AV257" s="18">
        <v>6.5931300000000004</v>
      </c>
      <c r="AW257" s="18"/>
      <c r="AX257" s="18"/>
      <c r="AY257" s="18"/>
      <c r="AZ257" s="18"/>
      <c r="BA257" s="18"/>
      <c r="BB257" s="18"/>
      <c r="BC257" s="18"/>
      <c r="BD257" s="18"/>
      <c r="BE257" s="18"/>
      <c r="BF257" s="18"/>
      <c r="BG257" s="18"/>
      <c r="BH257" s="18"/>
      <c r="BI257" s="18"/>
      <c r="BJ257" s="18"/>
      <c r="BK257" s="18"/>
      <c r="BL257" s="18">
        <v>7.4892399999999997</v>
      </c>
      <c r="BM257" s="18"/>
      <c r="BN257" s="18"/>
      <c r="BO257" s="18"/>
      <c r="BP257" s="18"/>
      <c r="BQ257" s="18"/>
      <c r="BR257" s="18"/>
      <c r="BS257" s="18"/>
      <c r="BT257" s="18"/>
      <c r="BU257" s="18"/>
      <c r="BV257" s="18"/>
      <c r="BW257" s="18"/>
      <c r="BX257" s="18"/>
      <c r="BY257" s="18"/>
      <c r="BZ257" s="18"/>
      <c r="CA257" s="18"/>
      <c r="CB257" s="18"/>
      <c r="CC257" s="18"/>
      <c r="CD257" s="18"/>
      <c r="CE257" s="18"/>
      <c r="CF257" s="18"/>
      <c r="CG257" s="18"/>
      <c r="CH257" s="18"/>
      <c r="CI257" s="18"/>
      <c r="CJ257" s="19"/>
    </row>
    <row r="258" spans="5:88" x14ac:dyDescent="0.25">
      <c r="E258">
        <v>6.5931300000000004</v>
      </c>
      <c r="U258">
        <v>7.9798299999999998</v>
      </c>
      <c r="AE258" s="17"/>
      <c r="AF258" s="18" t="s">
        <v>135</v>
      </c>
      <c r="AG258" s="18" t="s">
        <v>666</v>
      </c>
      <c r="AH258" s="18" t="s">
        <v>667</v>
      </c>
      <c r="AI258" s="18" t="s">
        <v>166</v>
      </c>
      <c r="AJ258" s="18" t="s">
        <v>139</v>
      </c>
      <c r="AK258" s="18" t="s">
        <v>668</v>
      </c>
      <c r="AL258" s="18" t="s">
        <v>669</v>
      </c>
      <c r="AM258" s="18" t="s">
        <v>166</v>
      </c>
      <c r="AN258" s="18" t="s">
        <v>142</v>
      </c>
      <c r="AO258" s="18">
        <v>5.3</v>
      </c>
      <c r="AP258" s="18" t="s">
        <v>143</v>
      </c>
      <c r="AQ258" s="18">
        <v>4.5493499999999996</v>
      </c>
      <c r="AR258" s="19" t="s">
        <v>18</v>
      </c>
      <c r="AT258" s="17"/>
      <c r="AU258" s="18"/>
      <c r="AV258" s="18">
        <v>6.5931300000000004</v>
      </c>
      <c r="AW258" s="18"/>
      <c r="AX258" s="18"/>
      <c r="AY258" s="18"/>
      <c r="AZ258" s="18"/>
      <c r="BA258" s="18"/>
      <c r="BB258" s="18"/>
      <c r="BC258" s="18"/>
      <c r="BD258" s="18"/>
      <c r="BE258" s="18"/>
      <c r="BF258" s="18"/>
      <c r="BG258" s="18"/>
      <c r="BH258" s="18"/>
      <c r="BI258" s="18"/>
      <c r="BJ258" s="18"/>
      <c r="BK258" s="18"/>
      <c r="BL258" s="18">
        <v>7.9798299999999998</v>
      </c>
      <c r="BM258" s="18"/>
      <c r="BN258" s="18"/>
      <c r="BO258" s="18"/>
      <c r="BP258" s="18"/>
      <c r="BQ258" s="18"/>
      <c r="BR258" s="18"/>
      <c r="BS258" s="18"/>
      <c r="BT258" s="18"/>
      <c r="BU258" s="18"/>
      <c r="BV258" s="18"/>
      <c r="BW258" s="18"/>
      <c r="BX258" s="18"/>
      <c r="BY258" s="18"/>
      <c r="BZ258" s="18"/>
      <c r="CA258" s="18"/>
      <c r="CB258" s="18"/>
      <c r="CC258" s="18"/>
      <c r="CD258" s="18"/>
      <c r="CE258" s="18"/>
      <c r="CF258" s="18"/>
      <c r="CG258" s="18"/>
      <c r="CH258" s="18"/>
      <c r="CI258" s="18"/>
      <c r="CJ258" s="19"/>
    </row>
    <row r="259" spans="5:88" x14ac:dyDescent="0.25">
      <c r="E259">
        <v>6.5931300000000004</v>
      </c>
      <c r="U259">
        <v>11.033899999999999</v>
      </c>
      <c r="AE259" s="17"/>
      <c r="AF259" s="18" t="s">
        <v>135</v>
      </c>
      <c r="AG259" s="18" t="s">
        <v>668</v>
      </c>
      <c r="AH259" s="18" t="s">
        <v>669</v>
      </c>
      <c r="AI259" s="18" t="s">
        <v>166</v>
      </c>
      <c r="AJ259" s="18" t="s">
        <v>139</v>
      </c>
      <c r="AK259" s="18" t="s">
        <v>670</v>
      </c>
      <c r="AL259" s="18" t="s">
        <v>671</v>
      </c>
      <c r="AM259" s="18" t="s">
        <v>166</v>
      </c>
      <c r="AN259" s="18" t="s">
        <v>142</v>
      </c>
      <c r="AO259" s="18">
        <v>4.7</v>
      </c>
      <c r="AP259" s="18" t="s">
        <v>143</v>
      </c>
      <c r="AQ259" s="18">
        <v>4.0191699999999999</v>
      </c>
      <c r="AR259" s="19" t="s">
        <v>18</v>
      </c>
      <c r="AT259" s="17"/>
      <c r="AU259" s="18"/>
      <c r="AV259" s="18">
        <v>6.5931300000000004</v>
      </c>
      <c r="AW259" s="18"/>
      <c r="AX259" s="18"/>
      <c r="AY259" s="18"/>
      <c r="AZ259" s="18"/>
      <c r="BA259" s="18"/>
      <c r="BB259" s="18"/>
      <c r="BC259" s="18"/>
      <c r="BD259" s="18"/>
      <c r="BE259" s="18"/>
      <c r="BF259" s="18"/>
      <c r="BG259" s="18"/>
      <c r="BH259" s="18"/>
      <c r="BI259" s="18"/>
      <c r="BJ259" s="18"/>
      <c r="BK259" s="18"/>
      <c r="BL259" s="18">
        <v>11.033899999999999</v>
      </c>
      <c r="BM259" s="18"/>
      <c r="BN259" s="18"/>
      <c r="BO259" s="18"/>
      <c r="BP259" s="18"/>
      <c r="BQ259" s="18"/>
      <c r="BR259" s="18"/>
      <c r="BS259" s="18"/>
      <c r="BT259" s="18"/>
      <c r="BU259" s="18"/>
      <c r="BV259" s="18"/>
      <c r="BW259" s="18"/>
      <c r="BX259" s="18"/>
      <c r="BY259" s="18"/>
      <c r="BZ259" s="18"/>
      <c r="CA259" s="18"/>
      <c r="CB259" s="18"/>
      <c r="CC259" s="18"/>
      <c r="CD259" s="18"/>
      <c r="CE259" s="18"/>
      <c r="CF259" s="18"/>
      <c r="CG259" s="18"/>
      <c r="CH259" s="18"/>
      <c r="CI259" s="18"/>
      <c r="CJ259" s="19"/>
    </row>
    <row r="260" spans="5:88" x14ac:dyDescent="0.25">
      <c r="E260">
        <v>6.6142599999999998</v>
      </c>
      <c r="U260">
        <v>8.1232500000000005</v>
      </c>
      <c r="AE260" s="17"/>
      <c r="AF260" s="18" t="s">
        <v>135</v>
      </c>
      <c r="AG260" s="18" t="s">
        <v>670</v>
      </c>
      <c r="AH260" s="18" t="s">
        <v>671</v>
      </c>
      <c r="AI260" s="18" t="s">
        <v>166</v>
      </c>
      <c r="AJ260" s="18" t="s">
        <v>139</v>
      </c>
      <c r="AK260" s="18" t="s">
        <v>672</v>
      </c>
      <c r="AL260" s="18" t="s">
        <v>673</v>
      </c>
      <c r="AM260" s="18" t="s">
        <v>166</v>
      </c>
      <c r="AN260" s="18" t="s">
        <v>142</v>
      </c>
      <c r="AO260" s="18">
        <v>5.4</v>
      </c>
      <c r="AP260" s="18" t="s">
        <v>143</v>
      </c>
      <c r="AQ260" s="18">
        <v>4.6875900000000001</v>
      </c>
      <c r="AR260" s="19" t="s">
        <v>18</v>
      </c>
      <c r="AT260" s="17"/>
      <c r="AU260" s="18"/>
      <c r="AV260" s="18">
        <v>6.6142599999999998</v>
      </c>
      <c r="AW260" s="18"/>
      <c r="AX260" s="18"/>
      <c r="AY260" s="18"/>
      <c r="AZ260" s="18"/>
      <c r="BA260" s="18"/>
      <c r="BB260" s="18"/>
      <c r="BC260" s="18"/>
      <c r="BD260" s="18"/>
      <c r="BE260" s="18"/>
      <c r="BF260" s="18"/>
      <c r="BG260" s="18"/>
      <c r="BH260" s="18"/>
      <c r="BI260" s="18"/>
      <c r="BJ260" s="18"/>
      <c r="BK260" s="18"/>
      <c r="BL260" s="18">
        <v>8.1232500000000005</v>
      </c>
      <c r="BM260" s="18"/>
      <c r="BN260" s="18"/>
      <c r="BO260" s="18"/>
      <c r="BP260" s="18"/>
      <c r="BQ260" s="18"/>
      <c r="BR260" s="18"/>
      <c r="BS260" s="18"/>
      <c r="BT260" s="18"/>
      <c r="BU260" s="18"/>
      <c r="BV260" s="18"/>
      <c r="BW260" s="18"/>
      <c r="BX260" s="18"/>
      <c r="BY260" s="18"/>
      <c r="BZ260" s="18"/>
      <c r="CA260" s="18"/>
      <c r="CB260" s="18"/>
      <c r="CC260" s="18"/>
      <c r="CD260" s="18"/>
      <c r="CE260" s="18"/>
      <c r="CF260" s="18"/>
      <c r="CG260" s="18"/>
      <c r="CH260" s="18"/>
      <c r="CI260" s="18"/>
      <c r="CJ260" s="19"/>
    </row>
    <row r="261" spans="5:88" x14ac:dyDescent="0.25">
      <c r="E261">
        <v>6.6686699999999997</v>
      </c>
      <c r="U261">
        <v>8.1637599999999999</v>
      </c>
      <c r="AE261" s="17"/>
      <c r="AF261" s="18" t="s">
        <v>135</v>
      </c>
      <c r="AG261" s="18" t="s">
        <v>672</v>
      </c>
      <c r="AH261" s="18" t="s">
        <v>673</v>
      </c>
      <c r="AI261" s="18" t="s">
        <v>166</v>
      </c>
      <c r="AJ261" s="18" t="s">
        <v>139</v>
      </c>
      <c r="AK261" s="18" t="s">
        <v>674</v>
      </c>
      <c r="AL261" s="18" t="s">
        <v>675</v>
      </c>
      <c r="AM261" s="18" t="s">
        <v>166</v>
      </c>
      <c r="AN261" s="18" t="s">
        <v>142</v>
      </c>
      <c r="AO261" s="18">
        <v>5.6</v>
      </c>
      <c r="AP261" s="18" t="s">
        <v>143</v>
      </c>
      <c r="AQ261" s="18">
        <v>4.8280700000000003</v>
      </c>
      <c r="AR261" s="19" t="s">
        <v>18</v>
      </c>
      <c r="AT261" s="17"/>
      <c r="AU261" s="18"/>
      <c r="AV261" s="18">
        <v>6.6686699999999997</v>
      </c>
      <c r="AW261" s="18"/>
      <c r="AX261" s="18"/>
      <c r="AY261" s="18"/>
      <c r="AZ261" s="18"/>
      <c r="BA261" s="18"/>
      <c r="BB261" s="18"/>
      <c r="BC261" s="18"/>
      <c r="BD261" s="18"/>
      <c r="BE261" s="18"/>
      <c r="BF261" s="18"/>
      <c r="BG261" s="18"/>
      <c r="BH261" s="18"/>
      <c r="BI261" s="18"/>
      <c r="BJ261" s="18"/>
      <c r="BK261" s="18"/>
      <c r="BL261" s="18">
        <v>8.1637599999999999</v>
      </c>
      <c r="BM261" s="18"/>
      <c r="BN261" s="18"/>
      <c r="BO261" s="18"/>
      <c r="BP261" s="18"/>
      <c r="BQ261" s="18"/>
      <c r="BR261" s="18"/>
      <c r="BS261" s="18"/>
      <c r="BT261" s="18"/>
      <c r="BU261" s="18"/>
      <c r="BV261" s="18"/>
      <c r="BW261" s="18"/>
      <c r="BX261" s="18"/>
      <c r="BY261" s="18"/>
      <c r="BZ261" s="18"/>
      <c r="CA261" s="18"/>
      <c r="CB261" s="18"/>
      <c r="CC261" s="18"/>
      <c r="CD261" s="18"/>
      <c r="CE261" s="18"/>
      <c r="CF261" s="18"/>
      <c r="CG261" s="18"/>
      <c r="CH261" s="18"/>
      <c r="CI261" s="18"/>
      <c r="CJ261" s="19"/>
    </row>
    <row r="262" spans="5:88" x14ac:dyDescent="0.25">
      <c r="E262">
        <v>6.6951599999999996</v>
      </c>
      <c r="U262">
        <v>7.4671900000000004</v>
      </c>
      <c r="AE262" s="17"/>
      <c r="AF262" s="18" t="s">
        <v>135</v>
      </c>
      <c r="AG262" s="18" t="s">
        <v>674</v>
      </c>
      <c r="AH262" s="18" t="s">
        <v>675</v>
      </c>
      <c r="AI262" s="18" t="s">
        <v>166</v>
      </c>
      <c r="AJ262" s="18" t="s">
        <v>139</v>
      </c>
      <c r="AK262" s="18" t="s">
        <v>676</v>
      </c>
      <c r="AL262" s="18" t="s">
        <v>677</v>
      </c>
      <c r="AM262" s="18" t="s">
        <v>166</v>
      </c>
      <c r="AN262" s="18" t="s">
        <v>142</v>
      </c>
      <c r="AO262" s="18">
        <v>5.4</v>
      </c>
      <c r="AP262" s="18" t="s">
        <v>143</v>
      </c>
      <c r="AQ262" s="18">
        <v>4.6875900000000001</v>
      </c>
      <c r="AR262" s="19" t="s">
        <v>18</v>
      </c>
      <c r="AT262" s="17"/>
      <c r="AU262" s="18"/>
      <c r="AV262" s="18">
        <v>6.6951599999999996</v>
      </c>
      <c r="AW262" s="18"/>
      <c r="AX262" s="18"/>
      <c r="AY262" s="18"/>
      <c r="AZ262" s="18"/>
      <c r="BA262" s="18"/>
      <c r="BB262" s="18"/>
      <c r="BC262" s="18"/>
      <c r="BD262" s="18"/>
      <c r="BE262" s="18"/>
      <c r="BF262" s="18"/>
      <c r="BG262" s="18"/>
      <c r="BH262" s="18"/>
      <c r="BI262" s="18"/>
      <c r="BJ262" s="18"/>
      <c r="BK262" s="18"/>
      <c r="BL262" s="18">
        <v>7.4671900000000004</v>
      </c>
      <c r="BM262" s="18"/>
      <c r="BN262" s="18"/>
      <c r="BO262" s="18"/>
      <c r="BP262" s="18"/>
      <c r="BQ262" s="18"/>
      <c r="BR262" s="18"/>
      <c r="BS262" s="18"/>
      <c r="BT262" s="18"/>
      <c r="BU262" s="18"/>
      <c r="BV262" s="18"/>
      <c r="BW262" s="18"/>
      <c r="BX262" s="18"/>
      <c r="BY262" s="18"/>
      <c r="BZ262" s="18"/>
      <c r="CA262" s="18"/>
      <c r="CB262" s="18"/>
      <c r="CC262" s="18"/>
      <c r="CD262" s="18"/>
      <c r="CE262" s="18"/>
      <c r="CF262" s="18"/>
      <c r="CG262" s="18"/>
      <c r="CH262" s="18"/>
      <c r="CI262" s="18"/>
      <c r="CJ262" s="19"/>
    </row>
    <row r="263" spans="5:88" x14ac:dyDescent="0.25">
      <c r="E263">
        <v>6.7044100000000002</v>
      </c>
      <c r="U263">
        <v>9.7816899999999993</v>
      </c>
      <c r="AE263" s="17"/>
      <c r="AF263" s="18" t="s">
        <v>135</v>
      </c>
      <c r="AG263" s="18" t="s">
        <v>676</v>
      </c>
      <c r="AH263" s="18" t="s">
        <v>677</v>
      </c>
      <c r="AI263" s="18" t="s">
        <v>166</v>
      </c>
      <c r="AJ263" s="18" t="s">
        <v>139</v>
      </c>
      <c r="AK263" s="18" t="s">
        <v>678</v>
      </c>
      <c r="AL263" s="18" t="s">
        <v>679</v>
      </c>
      <c r="AM263" s="18" t="s">
        <v>166</v>
      </c>
      <c r="AN263" s="18" t="s">
        <v>142</v>
      </c>
      <c r="AO263" s="18">
        <v>5.5</v>
      </c>
      <c r="AP263" s="18" t="s">
        <v>143</v>
      </c>
      <c r="AQ263" s="18">
        <v>4.7317400000000003</v>
      </c>
      <c r="AR263" s="19" t="s">
        <v>18</v>
      </c>
      <c r="AT263" s="17"/>
      <c r="AU263" s="18"/>
      <c r="AV263" s="18">
        <v>6.7044100000000002</v>
      </c>
      <c r="AW263" s="18"/>
      <c r="AX263" s="18"/>
      <c r="AY263" s="18"/>
      <c r="AZ263" s="18"/>
      <c r="BA263" s="18"/>
      <c r="BB263" s="18"/>
      <c r="BC263" s="18"/>
      <c r="BD263" s="18"/>
      <c r="BE263" s="18"/>
      <c r="BF263" s="18"/>
      <c r="BG263" s="18"/>
      <c r="BH263" s="18"/>
      <c r="BI263" s="18"/>
      <c r="BJ263" s="18"/>
      <c r="BK263" s="18"/>
      <c r="BL263" s="18">
        <v>9.7816899999999993</v>
      </c>
      <c r="BM263" s="18"/>
      <c r="BN263" s="18"/>
      <c r="BO263" s="18"/>
      <c r="BP263" s="18"/>
      <c r="BQ263" s="18"/>
      <c r="BR263" s="18"/>
      <c r="BS263" s="18"/>
      <c r="BT263" s="18"/>
      <c r="BU263" s="18"/>
      <c r="BV263" s="18"/>
      <c r="BW263" s="18"/>
      <c r="BX263" s="18"/>
      <c r="BY263" s="18"/>
      <c r="BZ263" s="18"/>
      <c r="CA263" s="18"/>
      <c r="CB263" s="18"/>
      <c r="CC263" s="18"/>
      <c r="CD263" s="18"/>
      <c r="CE263" s="18"/>
      <c r="CF263" s="18"/>
      <c r="CG263" s="18"/>
      <c r="CH263" s="18"/>
      <c r="CI263" s="18"/>
      <c r="CJ263" s="19"/>
    </row>
    <row r="264" spans="5:88" x14ac:dyDescent="0.25">
      <c r="E264">
        <v>6.7163300000000001</v>
      </c>
      <c r="U264">
        <v>9.7816500000000008</v>
      </c>
      <c r="AE264" s="17"/>
      <c r="AF264" s="18" t="s">
        <v>135</v>
      </c>
      <c r="AG264" s="18" t="s">
        <v>678</v>
      </c>
      <c r="AH264" s="18" t="s">
        <v>679</v>
      </c>
      <c r="AI264" s="18" t="s">
        <v>166</v>
      </c>
      <c r="AJ264" s="18" t="s">
        <v>139</v>
      </c>
      <c r="AK264" s="18" t="s">
        <v>680</v>
      </c>
      <c r="AL264" s="18" t="s">
        <v>681</v>
      </c>
      <c r="AM264" s="18" t="s">
        <v>166</v>
      </c>
      <c r="AN264" s="18" t="s">
        <v>142</v>
      </c>
      <c r="AO264" s="18">
        <v>4.8</v>
      </c>
      <c r="AP264" s="18" t="s">
        <v>143</v>
      </c>
      <c r="AQ264" s="18">
        <v>4.17143</v>
      </c>
      <c r="AR264" s="19" t="s">
        <v>18</v>
      </c>
      <c r="AT264" s="17"/>
      <c r="AU264" s="18"/>
      <c r="AV264" s="18">
        <v>6.7163300000000001</v>
      </c>
      <c r="AW264" s="18"/>
      <c r="AX264" s="18"/>
      <c r="AY264" s="18"/>
      <c r="AZ264" s="18"/>
      <c r="BA264" s="18"/>
      <c r="BB264" s="18"/>
      <c r="BC264" s="18"/>
      <c r="BD264" s="18"/>
      <c r="BE264" s="18"/>
      <c r="BF264" s="18"/>
      <c r="BG264" s="18"/>
      <c r="BH264" s="18"/>
      <c r="BI264" s="18"/>
      <c r="BJ264" s="18"/>
      <c r="BK264" s="18"/>
      <c r="BL264" s="18">
        <v>9.7816500000000008</v>
      </c>
      <c r="BM264" s="18"/>
      <c r="BN264" s="18"/>
      <c r="BO264" s="18"/>
      <c r="BP264" s="18"/>
      <c r="BQ264" s="18"/>
      <c r="BR264" s="18"/>
      <c r="BS264" s="18"/>
      <c r="BT264" s="18"/>
      <c r="BU264" s="18"/>
      <c r="BV264" s="18"/>
      <c r="BW264" s="18"/>
      <c r="BX264" s="18"/>
      <c r="BY264" s="18"/>
      <c r="BZ264" s="18"/>
      <c r="CA264" s="18"/>
      <c r="CB264" s="18"/>
      <c r="CC264" s="18"/>
      <c r="CD264" s="18"/>
      <c r="CE264" s="18"/>
      <c r="CF264" s="18"/>
      <c r="CG264" s="18"/>
      <c r="CH264" s="18"/>
      <c r="CI264" s="18"/>
      <c r="CJ264" s="19"/>
    </row>
    <row r="265" spans="5:88" x14ac:dyDescent="0.25">
      <c r="E265">
        <v>6.72818</v>
      </c>
      <c r="U265">
        <v>6.5491599999999996</v>
      </c>
      <c r="AE265" s="17"/>
      <c r="AF265" s="18" t="s">
        <v>135</v>
      </c>
      <c r="AG265" s="18" t="s">
        <v>680</v>
      </c>
      <c r="AH265" s="18" t="s">
        <v>681</v>
      </c>
      <c r="AI265" s="18" t="s">
        <v>166</v>
      </c>
      <c r="AJ265" s="18" t="s">
        <v>139</v>
      </c>
      <c r="AK265" s="18" t="s">
        <v>682</v>
      </c>
      <c r="AL265" s="18" t="s">
        <v>683</v>
      </c>
      <c r="AM265" s="18" t="s">
        <v>166</v>
      </c>
      <c r="AN265" s="18" t="s">
        <v>142</v>
      </c>
      <c r="AO265" s="18">
        <v>5.3</v>
      </c>
      <c r="AP265" s="18" t="s">
        <v>143</v>
      </c>
      <c r="AQ265" s="18">
        <v>4.5526299999999997</v>
      </c>
      <c r="AR265" s="19" t="s">
        <v>18</v>
      </c>
      <c r="AT265" s="17"/>
      <c r="AU265" s="18"/>
      <c r="AV265" s="18">
        <v>6.72818</v>
      </c>
      <c r="AW265" s="18"/>
      <c r="AX265" s="18"/>
      <c r="AY265" s="18"/>
      <c r="AZ265" s="18"/>
      <c r="BA265" s="18"/>
      <c r="BB265" s="18"/>
      <c r="BC265" s="18"/>
      <c r="BD265" s="18"/>
      <c r="BE265" s="18"/>
      <c r="BF265" s="18"/>
      <c r="BG265" s="18"/>
      <c r="BH265" s="18"/>
      <c r="BI265" s="18"/>
      <c r="BJ265" s="18"/>
      <c r="BK265" s="18"/>
      <c r="BL265" s="18">
        <v>6.5491599999999996</v>
      </c>
      <c r="BM265" s="18"/>
      <c r="BN265" s="18"/>
      <c r="BO265" s="18"/>
      <c r="BP265" s="18"/>
      <c r="BQ265" s="18"/>
      <c r="BR265" s="18"/>
      <c r="BS265" s="18"/>
      <c r="BT265" s="18"/>
      <c r="BU265" s="18"/>
      <c r="BV265" s="18"/>
      <c r="BW265" s="18"/>
      <c r="BX265" s="18"/>
      <c r="BY265" s="18"/>
      <c r="BZ265" s="18"/>
      <c r="CA265" s="18"/>
      <c r="CB265" s="18"/>
      <c r="CC265" s="18"/>
      <c r="CD265" s="18"/>
      <c r="CE265" s="18"/>
      <c r="CF265" s="18"/>
      <c r="CG265" s="18"/>
      <c r="CH265" s="18"/>
      <c r="CI265" s="18"/>
      <c r="CJ265" s="19"/>
    </row>
    <row r="266" spans="5:88" x14ac:dyDescent="0.25">
      <c r="E266">
        <v>6.7281899999999997</v>
      </c>
      <c r="U266">
        <v>8.1232299999999995</v>
      </c>
      <c r="AE266" s="17"/>
      <c r="AF266" s="18" t="s">
        <v>135</v>
      </c>
      <c r="AG266" s="18" t="s">
        <v>682</v>
      </c>
      <c r="AH266" s="18" t="s">
        <v>683</v>
      </c>
      <c r="AI266" s="18" t="s">
        <v>166</v>
      </c>
      <c r="AJ266" s="18" t="s">
        <v>139</v>
      </c>
      <c r="AK266" s="18" t="s">
        <v>684</v>
      </c>
      <c r="AL266" s="18" t="s">
        <v>685</v>
      </c>
      <c r="AM266" s="18" t="s">
        <v>166</v>
      </c>
      <c r="AN266" s="18" t="s">
        <v>142</v>
      </c>
      <c r="AO266" s="18">
        <v>5.4</v>
      </c>
      <c r="AP266" s="18" t="s">
        <v>143</v>
      </c>
      <c r="AQ266" s="18">
        <v>4.6876499999999997</v>
      </c>
      <c r="AR266" s="19" t="s">
        <v>18</v>
      </c>
      <c r="AT266" s="17"/>
      <c r="AU266" s="18"/>
      <c r="AV266" s="18">
        <v>6.7281899999999997</v>
      </c>
      <c r="AW266" s="18"/>
      <c r="AX266" s="18"/>
      <c r="AY266" s="18"/>
      <c r="AZ266" s="18"/>
      <c r="BA266" s="18"/>
      <c r="BB266" s="18"/>
      <c r="BC266" s="18"/>
      <c r="BD266" s="18"/>
      <c r="BE266" s="18"/>
      <c r="BF266" s="18"/>
      <c r="BG266" s="18"/>
      <c r="BH266" s="18"/>
      <c r="BI266" s="18"/>
      <c r="BJ266" s="18"/>
      <c r="BK266" s="18"/>
      <c r="BL266" s="18">
        <v>8.1232299999999995</v>
      </c>
      <c r="BM266" s="18"/>
      <c r="BN266" s="18"/>
      <c r="BO266" s="18"/>
      <c r="BP266" s="18"/>
      <c r="BQ266" s="18"/>
      <c r="BR266" s="18"/>
      <c r="BS266" s="18"/>
      <c r="BT266" s="18"/>
      <c r="BU266" s="18"/>
      <c r="BV266" s="18"/>
      <c r="BW266" s="18"/>
      <c r="BX266" s="18"/>
      <c r="BY266" s="18"/>
      <c r="BZ266" s="18"/>
      <c r="CA266" s="18"/>
      <c r="CB266" s="18"/>
      <c r="CC266" s="18"/>
      <c r="CD266" s="18"/>
      <c r="CE266" s="18"/>
      <c r="CF266" s="18"/>
      <c r="CG266" s="18"/>
      <c r="CH266" s="18"/>
      <c r="CI266" s="18"/>
      <c r="CJ266" s="19"/>
    </row>
    <row r="267" spans="5:88" x14ac:dyDescent="0.25">
      <c r="E267">
        <v>6.7315500000000004</v>
      </c>
      <c r="U267">
        <v>8.4809300000000007</v>
      </c>
      <c r="AE267" s="17"/>
      <c r="AF267" s="18" t="s">
        <v>135</v>
      </c>
      <c r="AG267" s="18" t="s">
        <v>684</v>
      </c>
      <c r="AH267" s="18" t="s">
        <v>685</v>
      </c>
      <c r="AI267" s="18" t="s">
        <v>166</v>
      </c>
      <c r="AJ267" s="18" t="s">
        <v>139</v>
      </c>
      <c r="AK267" s="18" t="s">
        <v>686</v>
      </c>
      <c r="AL267" s="18" t="s">
        <v>687</v>
      </c>
      <c r="AM267" s="18" t="s">
        <v>166</v>
      </c>
      <c r="AN267" s="18" t="s">
        <v>142</v>
      </c>
      <c r="AO267" s="18">
        <v>5.5</v>
      </c>
      <c r="AP267" s="18" t="s">
        <v>143</v>
      </c>
      <c r="AQ267" s="18">
        <v>4.7661199999999999</v>
      </c>
      <c r="AR267" s="19" t="s">
        <v>18</v>
      </c>
      <c r="AT267" s="17"/>
      <c r="AU267" s="18"/>
      <c r="AV267" s="18">
        <v>6.7315500000000004</v>
      </c>
      <c r="AW267" s="18"/>
      <c r="AX267" s="18"/>
      <c r="AY267" s="18"/>
      <c r="AZ267" s="18"/>
      <c r="BA267" s="18"/>
      <c r="BB267" s="18"/>
      <c r="BC267" s="18"/>
      <c r="BD267" s="18"/>
      <c r="BE267" s="18"/>
      <c r="BF267" s="18"/>
      <c r="BG267" s="18"/>
      <c r="BH267" s="18"/>
      <c r="BI267" s="18"/>
      <c r="BJ267" s="18"/>
      <c r="BK267" s="18"/>
      <c r="BL267" s="18">
        <v>8.4809300000000007</v>
      </c>
      <c r="BM267" s="18"/>
      <c r="BN267" s="18"/>
      <c r="BO267" s="18"/>
      <c r="BP267" s="18"/>
      <c r="BQ267" s="18"/>
      <c r="BR267" s="18"/>
      <c r="BS267" s="18"/>
      <c r="BT267" s="18"/>
      <c r="BU267" s="18"/>
      <c r="BV267" s="18"/>
      <c r="BW267" s="18"/>
      <c r="BX267" s="18"/>
      <c r="BY267" s="18"/>
      <c r="BZ267" s="18"/>
      <c r="CA267" s="18"/>
      <c r="CB267" s="18"/>
      <c r="CC267" s="18"/>
      <c r="CD267" s="18"/>
      <c r="CE267" s="18"/>
      <c r="CF267" s="18"/>
      <c r="CG267" s="18"/>
      <c r="CH267" s="18"/>
      <c r="CI267" s="18"/>
      <c r="CJ267" s="19"/>
    </row>
    <row r="268" spans="5:88" x14ac:dyDescent="0.25">
      <c r="E268">
        <v>6.7574199999999998</v>
      </c>
      <c r="U268">
        <v>8.2841100000000001</v>
      </c>
      <c r="AE268" s="17"/>
      <c r="AF268" s="18" t="s">
        <v>135</v>
      </c>
      <c r="AG268" s="18" t="s">
        <v>686</v>
      </c>
      <c r="AH268" s="18" t="s">
        <v>687</v>
      </c>
      <c r="AI268" s="18" t="s">
        <v>166</v>
      </c>
      <c r="AJ268" s="18" t="s">
        <v>139</v>
      </c>
      <c r="AK268" s="18" t="s">
        <v>688</v>
      </c>
      <c r="AL268" s="18" t="s">
        <v>689</v>
      </c>
      <c r="AM268" s="18" t="s">
        <v>166</v>
      </c>
      <c r="AN268" s="18" t="s">
        <v>142</v>
      </c>
      <c r="AO268" s="18">
        <v>4.3</v>
      </c>
      <c r="AP268" s="18" t="s">
        <v>143</v>
      </c>
      <c r="AQ268" s="18">
        <v>3.7278699999999998</v>
      </c>
      <c r="AR268" s="19" t="s">
        <v>18</v>
      </c>
      <c r="AT268" s="17"/>
      <c r="AU268" s="18"/>
      <c r="AV268" s="18">
        <v>6.7574199999999998</v>
      </c>
      <c r="AW268" s="18"/>
      <c r="AX268" s="18"/>
      <c r="AY268" s="18"/>
      <c r="AZ268" s="18"/>
      <c r="BA268" s="18"/>
      <c r="BB268" s="18"/>
      <c r="BC268" s="18"/>
      <c r="BD268" s="18"/>
      <c r="BE268" s="18"/>
      <c r="BF268" s="18"/>
      <c r="BG268" s="18"/>
      <c r="BH268" s="18"/>
      <c r="BI268" s="18"/>
      <c r="BJ268" s="18"/>
      <c r="BK268" s="18"/>
      <c r="BL268" s="18">
        <v>8.2841100000000001</v>
      </c>
      <c r="BM268" s="18"/>
      <c r="BN268" s="18"/>
      <c r="BO268" s="18"/>
      <c r="BP268" s="18"/>
      <c r="BQ268" s="18"/>
      <c r="BR268" s="18"/>
      <c r="BS268" s="18"/>
      <c r="BT268" s="18"/>
      <c r="BU268" s="18"/>
      <c r="BV268" s="18"/>
      <c r="BW268" s="18"/>
      <c r="BX268" s="18"/>
      <c r="BY268" s="18"/>
      <c r="BZ268" s="18"/>
      <c r="CA268" s="18"/>
      <c r="CB268" s="18"/>
      <c r="CC268" s="18"/>
      <c r="CD268" s="18"/>
      <c r="CE268" s="18"/>
      <c r="CF268" s="18"/>
      <c r="CG268" s="18"/>
      <c r="CH268" s="18"/>
      <c r="CI268" s="18"/>
      <c r="CJ268" s="19"/>
    </row>
    <row r="269" spans="5:88" x14ac:dyDescent="0.25">
      <c r="E269">
        <v>6.7780399999999998</v>
      </c>
      <c r="U269">
        <v>10.9739</v>
      </c>
      <c r="AE269" s="17"/>
      <c r="AF269" s="18" t="s">
        <v>135</v>
      </c>
      <c r="AG269" s="18" t="s">
        <v>688</v>
      </c>
      <c r="AH269" s="18" t="s">
        <v>689</v>
      </c>
      <c r="AI269" s="18" t="s">
        <v>166</v>
      </c>
      <c r="AJ269" s="18" t="s">
        <v>139</v>
      </c>
      <c r="AK269" s="18" t="s">
        <v>690</v>
      </c>
      <c r="AL269" s="18" t="s">
        <v>691</v>
      </c>
      <c r="AM269" s="18" t="s">
        <v>166</v>
      </c>
      <c r="AN269" s="18" t="s">
        <v>142</v>
      </c>
      <c r="AO269" s="18">
        <v>6.4</v>
      </c>
      <c r="AP269" s="18" t="s">
        <v>143</v>
      </c>
      <c r="AQ269" s="18">
        <v>5.4980099999999998</v>
      </c>
      <c r="AR269" s="19" t="s">
        <v>18</v>
      </c>
      <c r="AT269" s="17"/>
      <c r="AU269" s="18"/>
      <c r="AV269" s="18">
        <v>6.7780399999999998</v>
      </c>
      <c r="AW269" s="18"/>
      <c r="AX269" s="18"/>
      <c r="AY269" s="18"/>
      <c r="AZ269" s="18"/>
      <c r="BA269" s="18"/>
      <c r="BB269" s="18"/>
      <c r="BC269" s="18"/>
      <c r="BD269" s="18"/>
      <c r="BE269" s="18"/>
      <c r="BF269" s="18"/>
      <c r="BG269" s="18"/>
      <c r="BH269" s="18"/>
      <c r="BI269" s="18"/>
      <c r="BJ269" s="18"/>
      <c r="BK269" s="18"/>
      <c r="BL269" s="18">
        <v>10.9739</v>
      </c>
      <c r="BM269" s="18"/>
      <c r="BN269" s="18"/>
      <c r="BO269" s="18"/>
      <c r="BP269" s="18"/>
      <c r="BQ269" s="18"/>
      <c r="BR269" s="18"/>
      <c r="BS269" s="18"/>
      <c r="BT269" s="18"/>
      <c r="BU269" s="18"/>
      <c r="BV269" s="18"/>
      <c r="BW269" s="18"/>
      <c r="BX269" s="18"/>
      <c r="BY269" s="18"/>
      <c r="BZ269" s="18"/>
      <c r="CA269" s="18"/>
      <c r="CB269" s="18"/>
      <c r="CC269" s="18"/>
      <c r="CD269" s="18"/>
      <c r="CE269" s="18"/>
      <c r="CF269" s="18"/>
      <c r="CG269" s="18"/>
      <c r="CH269" s="18"/>
      <c r="CI269" s="18"/>
      <c r="CJ269" s="19"/>
    </row>
    <row r="270" spans="5:88" x14ac:dyDescent="0.25">
      <c r="E270">
        <v>6.7905300000000004</v>
      </c>
      <c r="U270">
        <v>6.9404399999999997</v>
      </c>
      <c r="AE270" s="17"/>
      <c r="AF270" s="18" t="s">
        <v>135</v>
      </c>
      <c r="AG270" s="18" t="s">
        <v>690</v>
      </c>
      <c r="AH270" s="18" t="s">
        <v>691</v>
      </c>
      <c r="AI270" s="18" t="s">
        <v>166</v>
      </c>
      <c r="AJ270" s="18" t="s">
        <v>139</v>
      </c>
      <c r="AK270" s="18" t="s">
        <v>692</v>
      </c>
      <c r="AL270" s="18" t="s">
        <v>693</v>
      </c>
      <c r="AM270" s="18" t="s">
        <v>166</v>
      </c>
      <c r="AN270" s="18" t="s">
        <v>142</v>
      </c>
      <c r="AO270" s="18">
        <v>4.3</v>
      </c>
      <c r="AP270" s="18" t="s">
        <v>143</v>
      </c>
      <c r="AQ270" s="18">
        <v>3.6636000000000002</v>
      </c>
      <c r="AR270" s="19" t="s">
        <v>18</v>
      </c>
      <c r="AT270" s="17"/>
      <c r="AU270" s="18"/>
      <c r="AV270" s="18">
        <v>6.7905300000000004</v>
      </c>
      <c r="AW270" s="18"/>
      <c r="AX270" s="18"/>
      <c r="AY270" s="18"/>
      <c r="AZ270" s="18"/>
      <c r="BA270" s="18"/>
      <c r="BB270" s="18"/>
      <c r="BC270" s="18"/>
      <c r="BD270" s="18"/>
      <c r="BE270" s="18"/>
      <c r="BF270" s="18"/>
      <c r="BG270" s="18"/>
      <c r="BH270" s="18"/>
      <c r="BI270" s="18"/>
      <c r="BJ270" s="18"/>
      <c r="BK270" s="18"/>
      <c r="BL270" s="18">
        <v>6.9404399999999997</v>
      </c>
      <c r="BM270" s="18"/>
      <c r="BN270" s="18"/>
      <c r="BO270" s="18"/>
      <c r="BP270" s="18"/>
      <c r="BQ270" s="18"/>
      <c r="BR270" s="18"/>
      <c r="BS270" s="18"/>
      <c r="BT270" s="18"/>
      <c r="BU270" s="18"/>
      <c r="BV270" s="18"/>
      <c r="BW270" s="18"/>
      <c r="BX270" s="18"/>
      <c r="BY270" s="18"/>
      <c r="BZ270" s="18"/>
      <c r="CA270" s="18"/>
      <c r="CB270" s="18"/>
      <c r="CC270" s="18"/>
      <c r="CD270" s="18"/>
      <c r="CE270" s="18"/>
      <c r="CF270" s="18"/>
      <c r="CG270" s="18"/>
      <c r="CH270" s="18"/>
      <c r="CI270" s="18"/>
      <c r="CJ270" s="19"/>
    </row>
    <row r="271" spans="5:88" x14ac:dyDescent="0.25">
      <c r="E271">
        <v>6.7927400000000002</v>
      </c>
      <c r="U271">
        <v>7.5550600000000001</v>
      </c>
      <c r="AE271" s="17"/>
      <c r="AF271" s="18" t="s">
        <v>135</v>
      </c>
      <c r="AG271" s="18" t="s">
        <v>692</v>
      </c>
      <c r="AH271" s="18" t="s">
        <v>693</v>
      </c>
      <c r="AI271" s="18" t="s">
        <v>166</v>
      </c>
      <c r="AJ271" s="18" t="s">
        <v>139</v>
      </c>
      <c r="AK271" s="18" t="s">
        <v>694</v>
      </c>
      <c r="AL271" s="18" t="s">
        <v>695</v>
      </c>
      <c r="AM271" s="18" t="s">
        <v>166</v>
      </c>
      <c r="AN271" s="18" t="s">
        <v>142</v>
      </c>
      <c r="AO271" s="18">
        <v>6.7</v>
      </c>
      <c r="AP271" s="18" t="s">
        <v>143</v>
      </c>
      <c r="AQ271" s="18">
        <v>5.7900600000000004</v>
      </c>
      <c r="AR271" s="19" t="s">
        <v>18</v>
      </c>
      <c r="AT271" s="17"/>
      <c r="AU271" s="18"/>
      <c r="AV271" s="18">
        <v>6.7927400000000002</v>
      </c>
      <c r="AW271" s="18"/>
      <c r="AX271" s="18"/>
      <c r="AY271" s="18"/>
      <c r="AZ271" s="18"/>
      <c r="BA271" s="18"/>
      <c r="BB271" s="18"/>
      <c r="BC271" s="18"/>
      <c r="BD271" s="18"/>
      <c r="BE271" s="18"/>
      <c r="BF271" s="18"/>
      <c r="BG271" s="18"/>
      <c r="BH271" s="18"/>
      <c r="BI271" s="18"/>
      <c r="BJ271" s="18"/>
      <c r="BK271" s="18"/>
      <c r="BL271" s="18">
        <v>7.5550600000000001</v>
      </c>
      <c r="BM271" s="18"/>
      <c r="BN271" s="18"/>
      <c r="BO271" s="18"/>
      <c r="BP271" s="18"/>
      <c r="BQ271" s="18"/>
      <c r="BR271" s="18"/>
      <c r="BS271" s="18"/>
      <c r="BT271" s="18"/>
      <c r="BU271" s="18"/>
      <c r="BV271" s="18"/>
      <c r="BW271" s="18"/>
      <c r="BX271" s="18"/>
      <c r="BY271" s="18"/>
      <c r="BZ271" s="18"/>
      <c r="CA271" s="18"/>
      <c r="CB271" s="18"/>
      <c r="CC271" s="18"/>
      <c r="CD271" s="18"/>
      <c r="CE271" s="18"/>
      <c r="CF271" s="18"/>
      <c r="CG271" s="18"/>
      <c r="CH271" s="18"/>
      <c r="CI271" s="18"/>
      <c r="CJ271" s="19"/>
    </row>
    <row r="272" spans="5:88" x14ac:dyDescent="0.25">
      <c r="E272">
        <v>6.8015400000000001</v>
      </c>
      <c r="U272">
        <v>9.9156600000000008</v>
      </c>
      <c r="AE272" s="17"/>
      <c r="AF272" s="18" t="s">
        <v>135</v>
      </c>
      <c r="AG272" s="18" t="s">
        <v>696</v>
      </c>
      <c r="AH272" s="18" t="s">
        <v>697</v>
      </c>
      <c r="AI272" s="18" t="s">
        <v>166</v>
      </c>
      <c r="AJ272" s="18" t="s">
        <v>139</v>
      </c>
      <c r="AK272" s="18" t="s">
        <v>698</v>
      </c>
      <c r="AL272" s="18" t="s">
        <v>699</v>
      </c>
      <c r="AM272" s="18" t="s">
        <v>166</v>
      </c>
      <c r="AN272" s="18" t="s">
        <v>142</v>
      </c>
      <c r="AO272" s="18">
        <v>3.6</v>
      </c>
      <c r="AP272" s="18" t="s">
        <v>143</v>
      </c>
      <c r="AQ272" s="18">
        <v>3.0680499999999999</v>
      </c>
      <c r="AR272" s="19" t="s">
        <v>18</v>
      </c>
      <c r="AT272" s="17"/>
      <c r="AU272" s="18"/>
      <c r="AV272" s="18">
        <v>6.8015400000000001</v>
      </c>
      <c r="AW272" s="18"/>
      <c r="AX272" s="18"/>
      <c r="AY272" s="18"/>
      <c r="AZ272" s="18"/>
      <c r="BA272" s="18"/>
      <c r="BB272" s="18"/>
      <c r="BC272" s="18"/>
      <c r="BD272" s="18"/>
      <c r="BE272" s="18"/>
      <c r="BF272" s="18"/>
      <c r="BG272" s="18"/>
      <c r="BH272" s="18"/>
      <c r="BI272" s="18"/>
      <c r="BJ272" s="18"/>
      <c r="BK272" s="18"/>
      <c r="BL272" s="18">
        <v>9.9156600000000008</v>
      </c>
      <c r="BM272" s="18"/>
      <c r="BN272" s="18"/>
      <c r="BO272" s="18"/>
      <c r="BP272" s="18"/>
      <c r="BQ272" s="18"/>
      <c r="BR272" s="18"/>
      <c r="BS272" s="18"/>
      <c r="BT272" s="18"/>
      <c r="BU272" s="18"/>
      <c r="BV272" s="18"/>
      <c r="BW272" s="18"/>
      <c r="BX272" s="18"/>
      <c r="BY272" s="18"/>
      <c r="BZ272" s="18"/>
      <c r="CA272" s="18"/>
      <c r="CB272" s="18"/>
      <c r="CC272" s="18"/>
      <c r="CD272" s="18"/>
      <c r="CE272" s="18"/>
      <c r="CF272" s="18"/>
      <c r="CG272" s="18"/>
      <c r="CH272" s="18"/>
      <c r="CI272" s="18"/>
      <c r="CJ272" s="19"/>
    </row>
    <row r="273" spans="5:88" x14ac:dyDescent="0.25">
      <c r="E273">
        <v>6.8052000000000001</v>
      </c>
      <c r="U273">
        <v>7.2656499999999999</v>
      </c>
      <c r="AE273" s="17"/>
      <c r="AF273" s="18" t="s">
        <v>135</v>
      </c>
      <c r="AG273" s="18" t="s">
        <v>698</v>
      </c>
      <c r="AH273" s="18" t="s">
        <v>699</v>
      </c>
      <c r="AI273" s="18" t="s">
        <v>166</v>
      </c>
      <c r="AJ273" s="18" t="s">
        <v>139</v>
      </c>
      <c r="AK273" s="18" t="s">
        <v>700</v>
      </c>
      <c r="AL273" s="18" t="s">
        <v>701</v>
      </c>
      <c r="AM273" s="18" t="s">
        <v>166</v>
      </c>
      <c r="AN273" s="18" t="s">
        <v>142</v>
      </c>
      <c r="AO273" s="18">
        <v>3</v>
      </c>
      <c r="AP273" s="18" t="s">
        <v>143</v>
      </c>
      <c r="AQ273" s="18">
        <v>2.5848300000000002</v>
      </c>
      <c r="AR273" s="19" t="s">
        <v>18</v>
      </c>
      <c r="AT273" s="17"/>
      <c r="AU273" s="18"/>
      <c r="AV273" s="18">
        <v>6.8052000000000001</v>
      </c>
      <c r="AW273" s="18"/>
      <c r="AX273" s="18"/>
      <c r="AY273" s="18"/>
      <c r="AZ273" s="18"/>
      <c r="BA273" s="18"/>
      <c r="BB273" s="18"/>
      <c r="BC273" s="18"/>
      <c r="BD273" s="18"/>
      <c r="BE273" s="18"/>
      <c r="BF273" s="18"/>
      <c r="BG273" s="18"/>
      <c r="BH273" s="18"/>
      <c r="BI273" s="18"/>
      <c r="BJ273" s="18"/>
      <c r="BK273" s="18"/>
      <c r="BL273" s="18">
        <v>7.2656499999999999</v>
      </c>
      <c r="BM273" s="18"/>
      <c r="BN273" s="18"/>
      <c r="BO273" s="18"/>
      <c r="BP273" s="18"/>
      <c r="BQ273" s="18"/>
      <c r="BR273" s="18"/>
      <c r="BS273" s="18"/>
      <c r="BT273" s="18"/>
      <c r="BU273" s="18"/>
      <c r="BV273" s="18"/>
      <c r="BW273" s="18"/>
      <c r="BX273" s="18"/>
      <c r="BY273" s="18"/>
      <c r="BZ273" s="18"/>
      <c r="CA273" s="18"/>
      <c r="CB273" s="18"/>
      <c r="CC273" s="18"/>
      <c r="CD273" s="18"/>
      <c r="CE273" s="18"/>
      <c r="CF273" s="18"/>
      <c r="CG273" s="18"/>
      <c r="CH273" s="18"/>
      <c r="CI273" s="18"/>
      <c r="CJ273" s="19"/>
    </row>
    <row r="274" spans="5:88" x14ac:dyDescent="0.25">
      <c r="E274">
        <v>6.8139900000000004</v>
      </c>
      <c r="U274">
        <v>6.5491999999999999</v>
      </c>
      <c r="AE274" s="17"/>
      <c r="AF274" s="18" t="s">
        <v>135</v>
      </c>
      <c r="AG274" s="18" t="s">
        <v>700</v>
      </c>
      <c r="AH274" s="18" t="s">
        <v>701</v>
      </c>
      <c r="AI274" s="18" t="s">
        <v>166</v>
      </c>
      <c r="AJ274" s="18" t="s">
        <v>139</v>
      </c>
      <c r="AK274" s="18" t="s">
        <v>702</v>
      </c>
      <c r="AL274" s="18" t="s">
        <v>703</v>
      </c>
      <c r="AM274" s="18" t="s">
        <v>166</v>
      </c>
      <c r="AN274" s="18" t="s">
        <v>142</v>
      </c>
      <c r="AO274" s="18">
        <v>3.8</v>
      </c>
      <c r="AP274" s="18" t="s">
        <v>143</v>
      </c>
      <c r="AQ274" s="18">
        <v>3.3101099999999999</v>
      </c>
      <c r="AR274" s="19" t="s">
        <v>18</v>
      </c>
      <c r="AT274" s="17"/>
      <c r="AU274" s="18"/>
      <c r="AV274" s="18">
        <v>6.8139900000000004</v>
      </c>
      <c r="AW274" s="18"/>
      <c r="AX274" s="18"/>
      <c r="AY274" s="18"/>
      <c r="AZ274" s="18"/>
      <c r="BA274" s="18"/>
      <c r="BB274" s="18"/>
      <c r="BC274" s="18"/>
      <c r="BD274" s="18"/>
      <c r="BE274" s="18"/>
      <c r="BF274" s="18"/>
      <c r="BG274" s="18"/>
      <c r="BH274" s="18"/>
      <c r="BI274" s="18"/>
      <c r="BJ274" s="18"/>
      <c r="BK274" s="18"/>
      <c r="BL274" s="18">
        <v>6.5491999999999999</v>
      </c>
      <c r="BM274" s="18"/>
      <c r="BN274" s="18"/>
      <c r="BO274" s="18"/>
      <c r="BP274" s="18"/>
      <c r="BQ274" s="18"/>
      <c r="BR274" s="18"/>
      <c r="BS274" s="18"/>
      <c r="BT274" s="18"/>
      <c r="BU274" s="18"/>
      <c r="BV274" s="18"/>
      <c r="BW274" s="18"/>
      <c r="BX274" s="18"/>
      <c r="BY274" s="18"/>
      <c r="BZ274" s="18"/>
      <c r="CA274" s="18"/>
      <c r="CB274" s="18"/>
      <c r="CC274" s="18"/>
      <c r="CD274" s="18"/>
      <c r="CE274" s="18"/>
      <c r="CF274" s="18"/>
      <c r="CG274" s="18"/>
      <c r="CH274" s="18"/>
      <c r="CI274" s="18"/>
      <c r="CJ274" s="19"/>
    </row>
    <row r="275" spans="5:88" x14ac:dyDescent="0.25">
      <c r="E275">
        <v>6.8249500000000003</v>
      </c>
      <c r="U275">
        <v>7.6635200000000001</v>
      </c>
      <c r="AE275" s="17"/>
      <c r="AF275" s="18" t="s">
        <v>135</v>
      </c>
      <c r="AG275" s="18" t="s">
        <v>702</v>
      </c>
      <c r="AH275" s="18" t="s">
        <v>703</v>
      </c>
      <c r="AI275" s="18" t="s">
        <v>166</v>
      </c>
      <c r="AJ275" s="18" t="s">
        <v>139</v>
      </c>
      <c r="AK275" s="18" t="s">
        <v>704</v>
      </c>
      <c r="AL275" s="18" t="s">
        <v>705</v>
      </c>
      <c r="AM275" s="18" t="s">
        <v>166</v>
      </c>
      <c r="AN275" s="18" t="s">
        <v>142</v>
      </c>
      <c r="AO275" s="18">
        <v>3.5</v>
      </c>
      <c r="AP275" s="18" t="s">
        <v>143</v>
      </c>
      <c r="AQ275" s="18">
        <v>3.0486599999999999</v>
      </c>
      <c r="AR275" s="19" t="s">
        <v>18</v>
      </c>
      <c r="AT275" s="17"/>
      <c r="AU275" s="18"/>
      <c r="AV275" s="18">
        <v>6.8249500000000003</v>
      </c>
      <c r="AW275" s="18"/>
      <c r="AX275" s="18"/>
      <c r="AY275" s="18"/>
      <c r="AZ275" s="18"/>
      <c r="BA275" s="18"/>
      <c r="BB275" s="18"/>
      <c r="BC275" s="18"/>
      <c r="BD275" s="18"/>
      <c r="BE275" s="18"/>
      <c r="BF275" s="18"/>
      <c r="BG275" s="18"/>
      <c r="BH275" s="18"/>
      <c r="BI275" s="18"/>
      <c r="BJ275" s="18"/>
      <c r="BK275" s="18"/>
      <c r="BL275" s="18">
        <v>7.6635200000000001</v>
      </c>
      <c r="BM275" s="18"/>
      <c r="BN275" s="18"/>
      <c r="BO275" s="18"/>
      <c r="BP275" s="18"/>
      <c r="BQ275" s="18"/>
      <c r="BR275" s="18"/>
      <c r="BS275" s="18"/>
      <c r="BT275" s="18"/>
      <c r="BU275" s="18"/>
      <c r="BV275" s="18"/>
      <c r="BW275" s="18"/>
      <c r="BX275" s="18"/>
      <c r="BY275" s="18"/>
      <c r="BZ275" s="18"/>
      <c r="CA275" s="18"/>
      <c r="CB275" s="18"/>
      <c r="CC275" s="18"/>
      <c r="CD275" s="18"/>
      <c r="CE275" s="18"/>
      <c r="CF275" s="18"/>
      <c r="CG275" s="18"/>
      <c r="CH275" s="18"/>
      <c r="CI275" s="18"/>
      <c r="CJ275" s="19"/>
    </row>
    <row r="276" spans="5:88" x14ac:dyDescent="0.25">
      <c r="E276">
        <v>6.8628299999999998</v>
      </c>
      <c r="U276">
        <v>7.2656499999999999</v>
      </c>
      <c r="AE276" s="17"/>
      <c r="AF276" s="18" t="s">
        <v>135</v>
      </c>
      <c r="AG276" s="18" t="s">
        <v>704</v>
      </c>
      <c r="AH276" s="18" t="s">
        <v>705</v>
      </c>
      <c r="AI276" s="18" t="s">
        <v>166</v>
      </c>
      <c r="AJ276" s="18" t="s">
        <v>139</v>
      </c>
      <c r="AK276" s="18" t="s">
        <v>706</v>
      </c>
      <c r="AL276" s="18" t="s">
        <v>707</v>
      </c>
      <c r="AM276" s="18" t="s">
        <v>166</v>
      </c>
      <c r="AN276" s="18" t="s">
        <v>142</v>
      </c>
      <c r="AO276" s="18">
        <v>3.3</v>
      </c>
      <c r="AP276" s="18" t="s">
        <v>143</v>
      </c>
      <c r="AQ276" s="18">
        <v>2.8052199999999998</v>
      </c>
      <c r="AR276" s="19" t="s">
        <v>18</v>
      </c>
      <c r="AT276" s="17"/>
      <c r="AU276" s="18"/>
      <c r="AV276" s="18">
        <v>6.8628299999999998</v>
      </c>
      <c r="AW276" s="18"/>
      <c r="AX276" s="18"/>
      <c r="AY276" s="18"/>
      <c r="AZ276" s="18"/>
      <c r="BA276" s="18"/>
      <c r="BB276" s="18"/>
      <c r="BC276" s="18"/>
      <c r="BD276" s="18"/>
      <c r="BE276" s="18"/>
      <c r="BF276" s="18"/>
      <c r="BG276" s="18"/>
      <c r="BH276" s="18"/>
      <c r="BI276" s="18"/>
      <c r="BJ276" s="18"/>
      <c r="BK276" s="18"/>
      <c r="BL276" s="18">
        <v>7.2656499999999999</v>
      </c>
      <c r="BM276" s="18"/>
      <c r="BN276" s="18"/>
      <c r="BO276" s="18"/>
      <c r="BP276" s="18"/>
      <c r="BQ276" s="18"/>
      <c r="BR276" s="18"/>
      <c r="BS276" s="18"/>
      <c r="BT276" s="18"/>
      <c r="BU276" s="18"/>
      <c r="BV276" s="18"/>
      <c r="BW276" s="18"/>
      <c r="BX276" s="18"/>
      <c r="BY276" s="18"/>
      <c r="BZ276" s="18"/>
      <c r="CA276" s="18"/>
      <c r="CB276" s="18"/>
      <c r="CC276" s="18"/>
      <c r="CD276" s="18"/>
      <c r="CE276" s="18"/>
      <c r="CF276" s="18"/>
      <c r="CG276" s="18"/>
      <c r="CH276" s="18"/>
      <c r="CI276" s="18"/>
      <c r="CJ276" s="19"/>
    </row>
    <row r="277" spans="5:88" x14ac:dyDescent="0.25">
      <c r="E277">
        <v>6.8715400000000004</v>
      </c>
      <c r="U277">
        <v>5.2957099999999997</v>
      </c>
      <c r="AE277" s="17"/>
      <c r="AF277" s="18" t="s">
        <v>135</v>
      </c>
      <c r="AG277" s="18" t="s">
        <v>706</v>
      </c>
      <c r="AH277" s="18" t="s">
        <v>707</v>
      </c>
      <c r="AI277" s="18" t="s">
        <v>166</v>
      </c>
      <c r="AJ277" s="18" t="s">
        <v>139</v>
      </c>
      <c r="AK277" s="18" t="s">
        <v>708</v>
      </c>
      <c r="AL277" s="18" t="s">
        <v>709</v>
      </c>
      <c r="AM277" s="18" t="s">
        <v>166</v>
      </c>
      <c r="AN277" s="18" t="s">
        <v>142</v>
      </c>
      <c r="AO277" s="18">
        <v>3.5</v>
      </c>
      <c r="AP277" s="18" t="s">
        <v>143</v>
      </c>
      <c r="AQ277" s="18">
        <v>3.0485899999999999</v>
      </c>
      <c r="AR277" s="19" t="s">
        <v>18</v>
      </c>
      <c r="AT277" s="17"/>
      <c r="AU277" s="18"/>
      <c r="AV277" s="18">
        <v>6.8715400000000004</v>
      </c>
      <c r="AW277" s="18"/>
      <c r="AX277" s="18"/>
      <c r="AY277" s="18"/>
      <c r="AZ277" s="18"/>
      <c r="BA277" s="18"/>
      <c r="BB277" s="18"/>
      <c r="BC277" s="18"/>
      <c r="BD277" s="18"/>
      <c r="BE277" s="18"/>
      <c r="BF277" s="18"/>
      <c r="BG277" s="18"/>
      <c r="BH277" s="18"/>
      <c r="BI277" s="18"/>
      <c r="BJ277" s="18"/>
      <c r="BK277" s="18"/>
      <c r="BL277" s="18">
        <v>5.2957099999999997</v>
      </c>
      <c r="BM277" s="18"/>
      <c r="BN277" s="18"/>
      <c r="BO277" s="18"/>
      <c r="BP277" s="18"/>
      <c r="BQ277" s="18"/>
      <c r="BR277" s="18"/>
      <c r="BS277" s="18"/>
      <c r="BT277" s="18"/>
      <c r="BU277" s="18"/>
      <c r="BV277" s="18"/>
      <c r="BW277" s="18"/>
      <c r="BX277" s="18"/>
      <c r="BY277" s="18"/>
      <c r="BZ277" s="18"/>
      <c r="CA277" s="18"/>
      <c r="CB277" s="18"/>
      <c r="CC277" s="18"/>
      <c r="CD277" s="18"/>
      <c r="CE277" s="18"/>
      <c r="CF277" s="18"/>
      <c r="CG277" s="18"/>
      <c r="CH277" s="18"/>
      <c r="CI277" s="18"/>
      <c r="CJ277" s="19"/>
    </row>
    <row r="278" spans="5:88" x14ac:dyDescent="0.25">
      <c r="E278">
        <v>6.8728300000000004</v>
      </c>
      <c r="U278">
        <v>7.5550499999999996</v>
      </c>
      <c r="AE278" s="17"/>
      <c r="AF278" s="18" t="s">
        <v>135</v>
      </c>
      <c r="AG278" s="18" t="s">
        <v>708</v>
      </c>
      <c r="AH278" s="18" t="s">
        <v>709</v>
      </c>
      <c r="AI278" s="18" t="s">
        <v>166</v>
      </c>
      <c r="AJ278" s="18" t="s">
        <v>139</v>
      </c>
      <c r="AK278" s="18" t="s">
        <v>710</v>
      </c>
      <c r="AL278" s="18" t="s">
        <v>711</v>
      </c>
      <c r="AM278" s="18" t="s">
        <v>166</v>
      </c>
      <c r="AN278" s="18" t="s">
        <v>142</v>
      </c>
      <c r="AO278" s="18">
        <v>4.4000000000000004</v>
      </c>
      <c r="AP278" s="18" t="s">
        <v>143</v>
      </c>
      <c r="AQ278" s="18">
        <v>3.7832300000000001</v>
      </c>
      <c r="AR278" s="19" t="s">
        <v>18</v>
      </c>
      <c r="AT278" s="17"/>
      <c r="AU278" s="18"/>
      <c r="AV278" s="18">
        <v>6.8728300000000004</v>
      </c>
      <c r="AW278" s="18"/>
      <c r="AX278" s="18"/>
      <c r="AY278" s="18"/>
      <c r="AZ278" s="18"/>
      <c r="BA278" s="18"/>
      <c r="BB278" s="18"/>
      <c r="BC278" s="18"/>
      <c r="BD278" s="18"/>
      <c r="BE278" s="18"/>
      <c r="BF278" s="18"/>
      <c r="BG278" s="18"/>
      <c r="BH278" s="18"/>
      <c r="BI278" s="18"/>
      <c r="BJ278" s="18"/>
      <c r="BK278" s="18"/>
      <c r="BL278" s="18">
        <v>7.5550499999999996</v>
      </c>
      <c r="BM278" s="18"/>
      <c r="BN278" s="18"/>
      <c r="BO278" s="18"/>
      <c r="BP278" s="18"/>
      <c r="BQ278" s="18"/>
      <c r="BR278" s="18"/>
      <c r="BS278" s="18"/>
      <c r="BT278" s="18"/>
      <c r="BU278" s="18"/>
      <c r="BV278" s="18"/>
      <c r="BW278" s="18"/>
      <c r="BX278" s="18"/>
      <c r="BY278" s="18"/>
      <c r="BZ278" s="18"/>
      <c r="CA278" s="18"/>
      <c r="CB278" s="18"/>
      <c r="CC278" s="18"/>
      <c r="CD278" s="18"/>
      <c r="CE278" s="18"/>
      <c r="CF278" s="18"/>
      <c r="CG278" s="18"/>
      <c r="CH278" s="18"/>
      <c r="CI278" s="18"/>
      <c r="CJ278" s="19"/>
    </row>
    <row r="279" spans="5:88" x14ac:dyDescent="0.25">
      <c r="E279">
        <v>6.8773400000000002</v>
      </c>
      <c r="U279">
        <v>8.2841299999999993</v>
      </c>
      <c r="AE279" s="17"/>
      <c r="AF279" s="18" t="s">
        <v>135</v>
      </c>
      <c r="AG279" s="18" t="s">
        <v>710</v>
      </c>
      <c r="AH279" s="18" t="s">
        <v>711</v>
      </c>
      <c r="AI279" s="18" t="s">
        <v>166</v>
      </c>
      <c r="AJ279" s="18" t="s">
        <v>139</v>
      </c>
      <c r="AK279" s="18" t="s">
        <v>712</v>
      </c>
      <c r="AL279" s="18" t="s">
        <v>713</v>
      </c>
      <c r="AM279" s="18" t="s">
        <v>166</v>
      </c>
      <c r="AN279" s="18" t="s">
        <v>142</v>
      </c>
      <c r="AO279" s="18">
        <v>6.1</v>
      </c>
      <c r="AP279" s="18" t="s">
        <v>143</v>
      </c>
      <c r="AQ279" s="18">
        <v>5.25223</v>
      </c>
      <c r="AR279" s="19" t="s">
        <v>18</v>
      </c>
      <c r="AT279" s="17"/>
      <c r="AU279" s="18"/>
      <c r="AV279" s="18">
        <v>6.8773400000000002</v>
      </c>
      <c r="AW279" s="18"/>
      <c r="AX279" s="18"/>
      <c r="AY279" s="18"/>
      <c r="AZ279" s="18"/>
      <c r="BA279" s="18"/>
      <c r="BB279" s="18"/>
      <c r="BC279" s="18"/>
      <c r="BD279" s="18"/>
      <c r="BE279" s="18"/>
      <c r="BF279" s="18"/>
      <c r="BG279" s="18"/>
      <c r="BH279" s="18"/>
      <c r="BI279" s="18"/>
      <c r="BJ279" s="18"/>
      <c r="BK279" s="18"/>
      <c r="BL279" s="18">
        <v>8.2841299999999993</v>
      </c>
      <c r="BM279" s="18"/>
      <c r="BN279" s="18"/>
      <c r="BO279" s="18"/>
      <c r="BP279" s="18"/>
      <c r="BQ279" s="18"/>
      <c r="BR279" s="18"/>
      <c r="BS279" s="18"/>
      <c r="BT279" s="18"/>
      <c r="BU279" s="18"/>
      <c r="BV279" s="18"/>
      <c r="BW279" s="18"/>
      <c r="BX279" s="18"/>
      <c r="BY279" s="18"/>
      <c r="BZ279" s="18"/>
      <c r="CA279" s="18"/>
      <c r="CB279" s="18"/>
      <c r="CC279" s="18"/>
      <c r="CD279" s="18"/>
      <c r="CE279" s="18"/>
      <c r="CF279" s="18"/>
      <c r="CG279" s="18"/>
      <c r="CH279" s="18"/>
      <c r="CI279" s="18"/>
      <c r="CJ279" s="19"/>
    </row>
    <row r="280" spans="5:88" x14ac:dyDescent="0.25">
      <c r="E280">
        <v>6.8961600000000001</v>
      </c>
      <c r="U280">
        <v>8.2841299999999993</v>
      </c>
      <c r="AE280" s="17"/>
      <c r="AF280" s="18" t="s">
        <v>135</v>
      </c>
      <c r="AG280" s="18" t="s">
        <v>712</v>
      </c>
      <c r="AH280" s="18" t="s">
        <v>713</v>
      </c>
      <c r="AI280" s="18" t="s">
        <v>166</v>
      </c>
      <c r="AJ280" s="18" t="s">
        <v>139</v>
      </c>
      <c r="AK280" s="18" t="s">
        <v>714</v>
      </c>
      <c r="AL280" s="18" t="s">
        <v>715</v>
      </c>
      <c r="AM280" s="18" t="s">
        <v>166</v>
      </c>
      <c r="AN280" s="18" t="s">
        <v>142</v>
      </c>
      <c r="AO280" s="18">
        <v>5</v>
      </c>
      <c r="AP280" s="18" t="s">
        <v>143</v>
      </c>
      <c r="AQ280" s="18">
        <v>4.2803100000000001</v>
      </c>
      <c r="AR280" s="19" t="s">
        <v>18</v>
      </c>
      <c r="AT280" s="17"/>
      <c r="AU280" s="18"/>
      <c r="AV280" s="18">
        <v>6.8961600000000001</v>
      </c>
      <c r="AW280" s="18"/>
      <c r="AX280" s="18"/>
      <c r="AY280" s="18"/>
      <c r="AZ280" s="18"/>
      <c r="BA280" s="18"/>
      <c r="BB280" s="18"/>
      <c r="BC280" s="18"/>
      <c r="BD280" s="18"/>
      <c r="BE280" s="18"/>
      <c r="BF280" s="18"/>
      <c r="BG280" s="18"/>
      <c r="BH280" s="18"/>
      <c r="BI280" s="18"/>
      <c r="BJ280" s="18"/>
      <c r="BK280" s="18"/>
      <c r="BL280" s="18">
        <v>8.2841299999999993</v>
      </c>
      <c r="BM280" s="18"/>
      <c r="BN280" s="18"/>
      <c r="BO280" s="18"/>
      <c r="BP280" s="18"/>
      <c r="BQ280" s="18"/>
      <c r="BR280" s="18"/>
      <c r="BS280" s="18"/>
      <c r="BT280" s="18"/>
      <c r="BU280" s="18"/>
      <c r="BV280" s="18"/>
      <c r="BW280" s="18"/>
      <c r="BX280" s="18"/>
      <c r="BY280" s="18"/>
      <c r="BZ280" s="18"/>
      <c r="CA280" s="18"/>
      <c r="CB280" s="18"/>
      <c r="CC280" s="18"/>
      <c r="CD280" s="18"/>
      <c r="CE280" s="18"/>
      <c r="CF280" s="18"/>
      <c r="CG280" s="18"/>
      <c r="CH280" s="18"/>
      <c r="CI280" s="18"/>
      <c r="CJ280" s="19"/>
    </row>
    <row r="281" spans="5:88" x14ac:dyDescent="0.25">
      <c r="E281">
        <v>6.9012200000000004</v>
      </c>
      <c r="U281">
        <v>9.0820600000000002</v>
      </c>
      <c r="AE281" s="17"/>
      <c r="AF281" s="18" t="s">
        <v>135</v>
      </c>
      <c r="AG281" s="18" t="s">
        <v>716</v>
      </c>
      <c r="AH281" s="18" t="s">
        <v>717</v>
      </c>
      <c r="AI281" s="18" t="s">
        <v>718</v>
      </c>
      <c r="AJ281" s="18" t="s">
        <v>139</v>
      </c>
      <c r="AK281" s="18" t="s">
        <v>719</v>
      </c>
      <c r="AL281" s="18" t="s">
        <v>720</v>
      </c>
      <c r="AM281" s="18" t="s">
        <v>718</v>
      </c>
      <c r="AN281" s="18" t="s">
        <v>142</v>
      </c>
      <c r="AO281" s="18">
        <v>6.9</v>
      </c>
      <c r="AP281" s="18" t="s">
        <v>143</v>
      </c>
      <c r="AQ281" s="18">
        <v>5.9742699999999997</v>
      </c>
      <c r="AR281" s="19" t="s">
        <v>18</v>
      </c>
      <c r="AT281" s="17"/>
      <c r="AU281" s="18"/>
      <c r="AV281" s="18">
        <v>6.9012200000000004</v>
      </c>
      <c r="AW281" s="18"/>
      <c r="AX281" s="18"/>
      <c r="AY281" s="18"/>
      <c r="AZ281" s="18"/>
      <c r="BA281" s="18"/>
      <c r="BB281" s="18"/>
      <c r="BC281" s="18"/>
      <c r="BD281" s="18"/>
      <c r="BE281" s="18"/>
      <c r="BF281" s="18"/>
      <c r="BG281" s="18"/>
      <c r="BH281" s="18"/>
      <c r="BI281" s="18"/>
      <c r="BJ281" s="18"/>
      <c r="BK281" s="18"/>
      <c r="BL281" s="18">
        <v>9.0820600000000002</v>
      </c>
      <c r="BM281" s="18"/>
      <c r="BN281" s="18"/>
      <c r="BO281" s="18"/>
      <c r="BP281" s="18"/>
      <c r="BQ281" s="18"/>
      <c r="BR281" s="18"/>
      <c r="BS281" s="18"/>
      <c r="BT281" s="18"/>
      <c r="BU281" s="18"/>
      <c r="BV281" s="18"/>
      <c r="BW281" s="18"/>
      <c r="BX281" s="18"/>
      <c r="BY281" s="18"/>
      <c r="BZ281" s="18"/>
      <c r="CA281" s="18"/>
      <c r="CB281" s="18"/>
      <c r="CC281" s="18"/>
      <c r="CD281" s="18"/>
      <c r="CE281" s="18"/>
      <c r="CF281" s="18"/>
      <c r="CG281" s="18"/>
      <c r="CH281" s="18"/>
      <c r="CI281" s="18"/>
      <c r="CJ281" s="19"/>
    </row>
    <row r="282" spans="5:88" x14ac:dyDescent="0.25">
      <c r="E282">
        <v>6.9214099999999998</v>
      </c>
      <c r="U282">
        <v>5.6571699999999998</v>
      </c>
      <c r="AE282" s="17"/>
      <c r="AF282" s="18" t="s">
        <v>135</v>
      </c>
      <c r="AG282" s="18" t="s">
        <v>719</v>
      </c>
      <c r="AH282" s="18" t="s">
        <v>720</v>
      </c>
      <c r="AI282" s="18" t="s">
        <v>718</v>
      </c>
      <c r="AJ282" s="18" t="s">
        <v>139</v>
      </c>
      <c r="AK282" s="18" t="s">
        <v>721</v>
      </c>
      <c r="AL282" s="18" t="s">
        <v>722</v>
      </c>
      <c r="AM282" s="18" t="s">
        <v>718</v>
      </c>
      <c r="AN282" s="18" t="s">
        <v>142</v>
      </c>
      <c r="AO282" s="18">
        <v>4.5</v>
      </c>
      <c r="AP282" s="18" t="s">
        <v>143</v>
      </c>
      <c r="AQ282" s="18">
        <v>3.87242</v>
      </c>
      <c r="AR282" s="19" t="s">
        <v>18</v>
      </c>
      <c r="AT282" s="17"/>
      <c r="AU282" s="18"/>
      <c r="AV282" s="18">
        <v>6.9214099999999998</v>
      </c>
      <c r="AW282" s="18"/>
      <c r="AX282" s="18"/>
      <c r="AY282" s="18"/>
      <c r="AZ282" s="18"/>
      <c r="BA282" s="18"/>
      <c r="BB282" s="18"/>
      <c r="BC282" s="18"/>
      <c r="BD282" s="18"/>
      <c r="BE282" s="18"/>
      <c r="BF282" s="18"/>
      <c r="BG282" s="18"/>
      <c r="BH282" s="18"/>
      <c r="BI282" s="18"/>
      <c r="BJ282" s="18"/>
      <c r="BK282" s="18"/>
      <c r="BL282" s="18">
        <v>5.6571699999999998</v>
      </c>
      <c r="BM282" s="18"/>
      <c r="BN282" s="18"/>
      <c r="BO282" s="18"/>
      <c r="BP282" s="18"/>
      <c r="BQ282" s="18"/>
      <c r="BR282" s="18"/>
      <c r="BS282" s="18"/>
      <c r="BT282" s="18"/>
      <c r="BU282" s="18"/>
      <c r="BV282" s="18"/>
      <c r="BW282" s="18"/>
      <c r="BX282" s="18"/>
      <c r="BY282" s="18"/>
      <c r="BZ282" s="18"/>
      <c r="CA282" s="18"/>
      <c r="CB282" s="18"/>
      <c r="CC282" s="18"/>
      <c r="CD282" s="18"/>
      <c r="CE282" s="18"/>
      <c r="CF282" s="18"/>
      <c r="CG282" s="18"/>
      <c r="CH282" s="18"/>
      <c r="CI282" s="18"/>
      <c r="CJ282" s="19"/>
    </row>
    <row r="283" spans="5:88" x14ac:dyDescent="0.25">
      <c r="E283">
        <v>6.9214099999999998</v>
      </c>
      <c r="U283">
        <v>7.8126800000000003</v>
      </c>
      <c r="AE283" s="17"/>
      <c r="AF283" s="18" t="s">
        <v>135</v>
      </c>
      <c r="AG283" s="18" t="s">
        <v>721</v>
      </c>
      <c r="AH283" s="18" t="s">
        <v>722</v>
      </c>
      <c r="AI283" s="18" t="s">
        <v>718</v>
      </c>
      <c r="AJ283" s="18" t="s">
        <v>139</v>
      </c>
      <c r="AK283" s="18" t="s">
        <v>723</v>
      </c>
      <c r="AL283" s="18" t="s">
        <v>724</v>
      </c>
      <c r="AM283" s="18" t="s">
        <v>718</v>
      </c>
      <c r="AN283" s="18" t="s">
        <v>142</v>
      </c>
      <c r="AO283" s="18">
        <v>5.2</v>
      </c>
      <c r="AP283" s="18" t="s">
        <v>143</v>
      </c>
      <c r="AQ283" s="18">
        <v>4.4470599999999996</v>
      </c>
      <c r="AR283" s="19" t="s">
        <v>18</v>
      </c>
      <c r="AT283" s="17"/>
      <c r="AU283" s="18"/>
      <c r="AV283" s="18">
        <v>6.9214099999999998</v>
      </c>
      <c r="AW283" s="18"/>
      <c r="AX283" s="18"/>
      <c r="AY283" s="18"/>
      <c r="AZ283" s="18"/>
      <c r="BA283" s="18"/>
      <c r="BB283" s="18"/>
      <c r="BC283" s="18"/>
      <c r="BD283" s="18"/>
      <c r="BE283" s="18"/>
      <c r="BF283" s="18"/>
      <c r="BG283" s="18"/>
      <c r="BH283" s="18"/>
      <c r="BI283" s="18"/>
      <c r="BJ283" s="18"/>
      <c r="BK283" s="18"/>
      <c r="BL283" s="18">
        <v>7.8126800000000003</v>
      </c>
      <c r="BM283" s="18"/>
      <c r="BN283" s="18"/>
      <c r="BO283" s="18"/>
      <c r="BP283" s="18"/>
      <c r="BQ283" s="18"/>
      <c r="BR283" s="18"/>
      <c r="BS283" s="18"/>
      <c r="BT283" s="18"/>
      <c r="BU283" s="18"/>
      <c r="BV283" s="18"/>
      <c r="BW283" s="18"/>
      <c r="BX283" s="18"/>
      <c r="BY283" s="18"/>
      <c r="BZ283" s="18"/>
      <c r="CA283" s="18"/>
      <c r="CB283" s="18"/>
      <c r="CC283" s="18"/>
      <c r="CD283" s="18"/>
      <c r="CE283" s="18"/>
      <c r="CF283" s="18"/>
      <c r="CG283" s="18"/>
      <c r="CH283" s="18"/>
      <c r="CI283" s="18"/>
      <c r="CJ283" s="19"/>
    </row>
    <row r="284" spans="5:88" x14ac:dyDescent="0.25">
      <c r="E284">
        <v>6.9241799999999998</v>
      </c>
      <c r="U284">
        <v>8.5390700000000006</v>
      </c>
      <c r="AE284" s="17"/>
      <c r="AF284" s="18" t="s">
        <v>135</v>
      </c>
      <c r="AG284" s="18" t="s">
        <v>723</v>
      </c>
      <c r="AH284" s="18" t="s">
        <v>724</v>
      </c>
      <c r="AI284" s="18" t="s">
        <v>718</v>
      </c>
      <c r="AJ284" s="18" t="s">
        <v>139</v>
      </c>
      <c r="AK284" s="18" t="s">
        <v>725</v>
      </c>
      <c r="AL284" s="18" t="s">
        <v>726</v>
      </c>
      <c r="AM284" s="18" t="s">
        <v>718</v>
      </c>
      <c r="AN284" s="18" t="s">
        <v>142</v>
      </c>
      <c r="AO284" s="18">
        <v>4.7</v>
      </c>
      <c r="AP284" s="18" t="s">
        <v>143</v>
      </c>
      <c r="AQ284" s="18">
        <v>4.0191699999999999</v>
      </c>
      <c r="AR284" s="19" t="s">
        <v>18</v>
      </c>
      <c r="AT284" s="17"/>
      <c r="AU284" s="18"/>
      <c r="AV284" s="18">
        <v>6.9241799999999998</v>
      </c>
      <c r="AW284" s="18"/>
      <c r="AX284" s="18"/>
      <c r="AY284" s="18"/>
      <c r="AZ284" s="18"/>
      <c r="BA284" s="18"/>
      <c r="BB284" s="18"/>
      <c r="BC284" s="18"/>
      <c r="BD284" s="18"/>
      <c r="BE284" s="18"/>
      <c r="BF284" s="18"/>
      <c r="BG284" s="18"/>
      <c r="BH284" s="18"/>
      <c r="BI284" s="18"/>
      <c r="BJ284" s="18"/>
      <c r="BK284" s="18"/>
      <c r="BL284" s="18">
        <v>8.5390700000000006</v>
      </c>
      <c r="BM284" s="18"/>
      <c r="BN284" s="18"/>
      <c r="BO284" s="18"/>
      <c r="BP284" s="18"/>
      <c r="BQ284" s="18"/>
      <c r="BR284" s="18"/>
      <c r="BS284" s="18"/>
      <c r="BT284" s="18"/>
      <c r="BU284" s="18"/>
      <c r="BV284" s="18"/>
      <c r="BW284" s="18"/>
      <c r="BX284" s="18"/>
      <c r="BY284" s="18"/>
      <c r="BZ284" s="18"/>
      <c r="CA284" s="18"/>
      <c r="CB284" s="18"/>
      <c r="CC284" s="18"/>
      <c r="CD284" s="18"/>
      <c r="CE284" s="18"/>
      <c r="CF284" s="18"/>
      <c r="CG284" s="18"/>
      <c r="CH284" s="18"/>
      <c r="CI284" s="18"/>
      <c r="CJ284" s="19"/>
    </row>
    <row r="285" spans="5:88" x14ac:dyDescent="0.25">
      <c r="E285">
        <v>6.9271700000000003</v>
      </c>
      <c r="U285">
        <v>8.1637000000000004</v>
      </c>
      <c r="AE285" s="17"/>
      <c r="AF285" s="18" t="s">
        <v>135</v>
      </c>
      <c r="AG285" s="18" t="s">
        <v>725</v>
      </c>
      <c r="AH285" s="18" t="s">
        <v>726</v>
      </c>
      <c r="AI285" s="18" t="s">
        <v>718</v>
      </c>
      <c r="AJ285" s="18" t="s">
        <v>139</v>
      </c>
      <c r="AK285" s="18" t="s">
        <v>727</v>
      </c>
      <c r="AL285" s="18" t="s">
        <v>728</v>
      </c>
      <c r="AM285" s="18" t="s">
        <v>718</v>
      </c>
      <c r="AN285" s="18" t="s">
        <v>142</v>
      </c>
      <c r="AO285" s="18">
        <v>5.7</v>
      </c>
      <c r="AP285" s="18" t="s">
        <v>143</v>
      </c>
      <c r="AQ285" s="18">
        <v>4.8982400000000004</v>
      </c>
      <c r="AR285" s="19" t="s">
        <v>18</v>
      </c>
      <c r="AT285" s="17"/>
      <c r="AU285" s="18"/>
      <c r="AV285" s="18">
        <v>6.9271700000000003</v>
      </c>
      <c r="AW285" s="18"/>
      <c r="AX285" s="18"/>
      <c r="AY285" s="18"/>
      <c r="AZ285" s="18"/>
      <c r="BA285" s="18"/>
      <c r="BB285" s="18"/>
      <c r="BC285" s="18"/>
      <c r="BD285" s="18"/>
      <c r="BE285" s="18"/>
      <c r="BF285" s="18"/>
      <c r="BG285" s="18"/>
      <c r="BH285" s="18"/>
      <c r="BI285" s="18"/>
      <c r="BJ285" s="18"/>
      <c r="BK285" s="18"/>
      <c r="BL285" s="18">
        <v>8.1637000000000004</v>
      </c>
      <c r="BM285" s="18"/>
      <c r="BN285" s="18"/>
      <c r="BO285" s="18"/>
      <c r="BP285" s="18"/>
      <c r="BQ285" s="18"/>
      <c r="BR285" s="18"/>
      <c r="BS285" s="18"/>
      <c r="BT285" s="18"/>
      <c r="BU285" s="18"/>
      <c r="BV285" s="18"/>
      <c r="BW285" s="18"/>
      <c r="BX285" s="18"/>
      <c r="BY285" s="18"/>
      <c r="BZ285" s="18"/>
      <c r="CA285" s="18"/>
      <c r="CB285" s="18"/>
      <c r="CC285" s="18"/>
      <c r="CD285" s="18"/>
      <c r="CE285" s="18"/>
      <c r="CF285" s="18"/>
      <c r="CG285" s="18"/>
      <c r="CH285" s="18"/>
      <c r="CI285" s="18"/>
      <c r="CJ285" s="19"/>
    </row>
    <row r="286" spans="5:88" x14ac:dyDescent="0.25">
      <c r="E286">
        <v>6.9322100000000004</v>
      </c>
      <c r="U286">
        <v>8.0416399999999992</v>
      </c>
      <c r="AE286" s="17"/>
      <c r="AF286" s="18" t="s">
        <v>135</v>
      </c>
      <c r="AG286" s="18" t="s">
        <v>727</v>
      </c>
      <c r="AH286" s="18" t="s">
        <v>728</v>
      </c>
      <c r="AI286" s="18" t="s">
        <v>718</v>
      </c>
      <c r="AJ286" s="18" t="s">
        <v>139</v>
      </c>
      <c r="AK286" s="18" t="s">
        <v>729</v>
      </c>
      <c r="AL286" s="18" t="s">
        <v>730</v>
      </c>
      <c r="AM286" s="18" t="s">
        <v>718</v>
      </c>
      <c r="AN286" s="18" t="s">
        <v>142</v>
      </c>
      <c r="AO286" s="18">
        <v>5.5</v>
      </c>
      <c r="AP286" s="18" t="s">
        <v>143</v>
      </c>
      <c r="AQ286" s="18">
        <v>4.7661300000000004</v>
      </c>
      <c r="AR286" s="19" t="s">
        <v>18</v>
      </c>
      <c r="AT286" s="17"/>
      <c r="AU286" s="18"/>
      <c r="AV286" s="18">
        <v>6.9322100000000004</v>
      </c>
      <c r="AW286" s="18"/>
      <c r="AX286" s="18"/>
      <c r="AY286" s="18"/>
      <c r="AZ286" s="18"/>
      <c r="BA286" s="18"/>
      <c r="BB286" s="18"/>
      <c r="BC286" s="18"/>
      <c r="BD286" s="18"/>
      <c r="BE286" s="18"/>
      <c r="BF286" s="18"/>
      <c r="BG286" s="18"/>
      <c r="BH286" s="18"/>
      <c r="BI286" s="18"/>
      <c r="BJ286" s="18"/>
      <c r="BK286" s="18"/>
      <c r="BL286" s="18">
        <v>8.0416399999999992</v>
      </c>
      <c r="BM286" s="18"/>
      <c r="BN286" s="18"/>
      <c r="BO286" s="18"/>
      <c r="BP286" s="18"/>
      <c r="BQ286" s="18"/>
      <c r="BR286" s="18"/>
      <c r="BS286" s="18"/>
      <c r="BT286" s="18"/>
      <c r="BU286" s="18"/>
      <c r="BV286" s="18"/>
      <c r="BW286" s="18"/>
      <c r="BX286" s="18"/>
      <c r="BY286" s="18"/>
      <c r="BZ286" s="18"/>
      <c r="CA286" s="18"/>
      <c r="CB286" s="18"/>
      <c r="CC286" s="18"/>
      <c r="CD286" s="18"/>
      <c r="CE286" s="18"/>
      <c r="CF286" s="18"/>
      <c r="CG286" s="18"/>
      <c r="CH286" s="18"/>
      <c r="CI286" s="18"/>
      <c r="CJ286" s="19"/>
    </row>
    <row r="287" spans="5:88" x14ac:dyDescent="0.25">
      <c r="E287">
        <v>6.9701399999999998</v>
      </c>
      <c r="U287">
        <v>8.1232500000000005</v>
      </c>
      <c r="AE287" s="17"/>
      <c r="AF287" s="18" t="s">
        <v>135</v>
      </c>
      <c r="AG287" s="18" t="s">
        <v>729</v>
      </c>
      <c r="AH287" s="18" t="s">
        <v>730</v>
      </c>
      <c r="AI287" s="18" t="s">
        <v>718</v>
      </c>
      <c r="AJ287" s="18" t="s">
        <v>139</v>
      </c>
      <c r="AK287" s="18" t="s">
        <v>731</v>
      </c>
      <c r="AL287" s="18" t="s">
        <v>732</v>
      </c>
      <c r="AM287" s="18" t="s">
        <v>718</v>
      </c>
      <c r="AN287" s="18" t="s">
        <v>142</v>
      </c>
      <c r="AO287" s="18">
        <v>5.3</v>
      </c>
      <c r="AP287" s="18" t="s">
        <v>143</v>
      </c>
      <c r="AQ287" s="18">
        <v>4.54941</v>
      </c>
      <c r="AR287" s="19" t="s">
        <v>18</v>
      </c>
      <c r="AT287" s="17"/>
      <c r="AU287" s="18"/>
      <c r="AV287" s="18">
        <v>6.9701399999999998</v>
      </c>
      <c r="AW287" s="18"/>
      <c r="AX287" s="18"/>
      <c r="AY287" s="18"/>
      <c r="AZ287" s="18"/>
      <c r="BA287" s="18"/>
      <c r="BB287" s="18"/>
      <c r="BC287" s="18"/>
      <c r="BD287" s="18"/>
      <c r="BE287" s="18"/>
      <c r="BF287" s="18"/>
      <c r="BG287" s="18"/>
      <c r="BH287" s="18"/>
      <c r="BI287" s="18"/>
      <c r="BJ287" s="18"/>
      <c r="BK287" s="18"/>
      <c r="BL287" s="18">
        <v>8.1232500000000005</v>
      </c>
      <c r="BM287" s="18"/>
      <c r="BN287" s="18"/>
      <c r="BO287" s="18"/>
      <c r="BP287" s="18"/>
      <c r="BQ287" s="18"/>
      <c r="BR287" s="18"/>
      <c r="BS287" s="18"/>
      <c r="BT287" s="18"/>
      <c r="BU287" s="18"/>
      <c r="BV287" s="18"/>
      <c r="BW287" s="18"/>
      <c r="BX287" s="18"/>
      <c r="BY287" s="18"/>
      <c r="BZ287" s="18"/>
      <c r="CA287" s="18"/>
      <c r="CB287" s="18"/>
      <c r="CC287" s="18"/>
      <c r="CD287" s="18"/>
      <c r="CE287" s="18"/>
      <c r="CF287" s="18"/>
      <c r="CG287" s="18"/>
      <c r="CH287" s="18"/>
      <c r="CI287" s="18"/>
      <c r="CJ287" s="19"/>
    </row>
    <row r="288" spans="5:88" x14ac:dyDescent="0.25">
      <c r="E288">
        <v>6.98665</v>
      </c>
      <c r="U288">
        <v>7.7277800000000001</v>
      </c>
      <c r="AE288" s="17"/>
      <c r="AF288" s="18" t="s">
        <v>135</v>
      </c>
      <c r="AG288" s="18" t="s">
        <v>731</v>
      </c>
      <c r="AH288" s="18" t="s">
        <v>732</v>
      </c>
      <c r="AI288" s="18" t="s">
        <v>718</v>
      </c>
      <c r="AJ288" s="18" t="s">
        <v>139</v>
      </c>
      <c r="AK288" s="18" t="s">
        <v>733</v>
      </c>
      <c r="AL288" s="18" t="s">
        <v>705</v>
      </c>
      <c r="AM288" s="18" t="s">
        <v>718</v>
      </c>
      <c r="AN288" s="18" t="s">
        <v>142</v>
      </c>
      <c r="AO288" s="18">
        <v>5.2</v>
      </c>
      <c r="AP288" s="18" t="s">
        <v>143</v>
      </c>
      <c r="AQ288" s="18">
        <v>4.4935200000000002</v>
      </c>
      <c r="AR288" s="19" t="s">
        <v>18</v>
      </c>
      <c r="AT288" s="17"/>
      <c r="AU288" s="18"/>
      <c r="AV288" s="18">
        <v>6.98665</v>
      </c>
      <c r="AW288" s="18"/>
      <c r="AX288" s="18"/>
      <c r="AY288" s="18"/>
      <c r="AZ288" s="18"/>
      <c r="BA288" s="18"/>
      <c r="BB288" s="18"/>
      <c r="BC288" s="18"/>
      <c r="BD288" s="18"/>
      <c r="BE288" s="18"/>
      <c r="BF288" s="18"/>
      <c r="BG288" s="18"/>
      <c r="BH288" s="18"/>
      <c r="BI288" s="18"/>
      <c r="BJ288" s="18"/>
      <c r="BK288" s="18"/>
      <c r="BL288" s="18">
        <v>7.7277800000000001</v>
      </c>
      <c r="BM288" s="18"/>
      <c r="BN288" s="18"/>
      <c r="BO288" s="18"/>
      <c r="BP288" s="18"/>
      <c r="BQ288" s="18"/>
      <c r="BR288" s="18"/>
      <c r="BS288" s="18"/>
      <c r="BT288" s="18"/>
      <c r="BU288" s="18"/>
      <c r="BV288" s="18"/>
      <c r="BW288" s="18"/>
      <c r="BX288" s="18"/>
      <c r="BY288" s="18"/>
      <c r="BZ288" s="18"/>
      <c r="CA288" s="18"/>
      <c r="CB288" s="18"/>
      <c r="CC288" s="18"/>
      <c r="CD288" s="18"/>
      <c r="CE288" s="18"/>
      <c r="CF288" s="18"/>
      <c r="CG288" s="18"/>
      <c r="CH288" s="18"/>
      <c r="CI288" s="18"/>
      <c r="CJ288" s="19"/>
    </row>
    <row r="289" spans="5:88" x14ac:dyDescent="0.25">
      <c r="E289">
        <v>6.98665</v>
      </c>
      <c r="U289">
        <v>6.1059400000000004</v>
      </c>
      <c r="AE289" s="17"/>
      <c r="AF289" s="18" t="s">
        <v>135</v>
      </c>
      <c r="AG289" s="18" t="s">
        <v>733</v>
      </c>
      <c r="AH289" s="18" t="s">
        <v>705</v>
      </c>
      <c r="AI289" s="18" t="s">
        <v>718</v>
      </c>
      <c r="AJ289" s="18" t="s">
        <v>139</v>
      </c>
      <c r="AK289" s="18" t="s">
        <v>734</v>
      </c>
      <c r="AL289" s="18" t="s">
        <v>735</v>
      </c>
      <c r="AM289" s="18" t="s">
        <v>718</v>
      </c>
      <c r="AN289" s="18" t="s">
        <v>142</v>
      </c>
      <c r="AO289" s="18">
        <v>4.9000000000000004</v>
      </c>
      <c r="AP289" s="18" t="s">
        <v>143</v>
      </c>
      <c r="AQ289" s="18">
        <v>4.2559800000000001</v>
      </c>
      <c r="AR289" s="19" t="s">
        <v>18</v>
      </c>
      <c r="AT289" s="17"/>
      <c r="AU289" s="18"/>
      <c r="AV289" s="18">
        <v>6.98665</v>
      </c>
      <c r="AW289" s="18"/>
      <c r="AX289" s="18"/>
      <c r="AY289" s="18"/>
      <c r="AZ289" s="18"/>
      <c r="BA289" s="18"/>
      <c r="BB289" s="18"/>
      <c r="BC289" s="18"/>
      <c r="BD289" s="18"/>
      <c r="BE289" s="18"/>
      <c r="BF289" s="18"/>
      <c r="BG289" s="18"/>
      <c r="BH289" s="18"/>
      <c r="BI289" s="18"/>
      <c r="BJ289" s="18"/>
      <c r="BK289" s="18"/>
      <c r="BL289" s="18">
        <v>6.1059400000000004</v>
      </c>
      <c r="BM289" s="18"/>
      <c r="BN289" s="18"/>
      <c r="BO289" s="18"/>
      <c r="BP289" s="18"/>
      <c r="BQ289" s="18"/>
      <c r="BR289" s="18"/>
      <c r="BS289" s="18"/>
      <c r="BT289" s="18"/>
      <c r="BU289" s="18"/>
      <c r="BV289" s="18"/>
      <c r="BW289" s="18"/>
      <c r="BX289" s="18"/>
      <c r="BY289" s="18"/>
      <c r="BZ289" s="18"/>
      <c r="CA289" s="18"/>
      <c r="CB289" s="18"/>
      <c r="CC289" s="18"/>
      <c r="CD289" s="18"/>
      <c r="CE289" s="18"/>
      <c r="CF289" s="18"/>
      <c r="CG289" s="18"/>
      <c r="CH289" s="18"/>
      <c r="CI289" s="18"/>
      <c r="CJ289" s="19"/>
    </row>
    <row r="290" spans="5:88" x14ac:dyDescent="0.25">
      <c r="E290">
        <v>6.9930700000000003</v>
      </c>
      <c r="U290">
        <v>11.7857</v>
      </c>
      <c r="AE290" s="17"/>
      <c r="AF290" s="18" t="s">
        <v>135</v>
      </c>
      <c r="AG290" s="18" t="s">
        <v>734</v>
      </c>
      <c r="AH290" s="18" t="s">
        <v>735</v>
      </c>
      <c r="AI290" s="18" t="s">
        <v>718</v>
      </c>
      <c r="AJ290" s="18" t="s">
        <v>139</v>
      </c>
      <c r="AK290" s="18" t="s">
        <v>736</v>
      </c>
      <c r="AL290" s="18" t="s">
        <v>737</v>
      </c>
      <c r="AM290" s="18" t="s">
        <v>718</v>
      </c>
      <c r="AN290" s="18" t="s">
        <v>142</v>
      </c>
      <c r="AO290" s="18">
        <v>5.4</v>
      </c>
      <c r="AP290" s="18" t="s">
        <v>143</v>
      </c>
      <c r="AQ290" s="18">
        <v>4.6238400000000004</v>
      </c>
      <c r="AR290" s="19" t="s">
        <v>18</v>
      </c>
      <c r="AT290" s="17"/>
      <c r="AU290" s="18"/>
      <c r="AV290" s="18">
        <v>6.9930700000000003</v>
      </c>
      <c r="AW290" s="18"/>
      <c r="AX290" s="18"/>
      <c r="AY290" s="18"/>
      <c r="AZ290" s="18"/>
      <c r="BA290" s="18"/>
      <c r="BB290" s="18"/>
      <c r="BC290" s="18"/>
      <c r="BD290" s="18"/>
      <c r="BE290" s="18"/>
      <c r="BF290" s="18"/>
      <c r="BG290" s="18"/>
      <c r="BH290" s="18"/>
      <c r="BI290" s="18"/>
      <c r="BJ290" s="18"/>
      <c r="BK290" s="18"/>
      <c r="BL290" s="18">
        <v>11.7857</v>
      </c>
      <c r="BM290" s="18"/>
      <c r="BN290" s="18"/>
      <c r="BO290" s="18"/>
      <c r="BP290" s="18"/>
      <c r="BQ290" s="18"/>
      <c r="BR290" s="18"/>
      <c r="BS290" s="18"/>
      <c r="BT290" s="18"/>
      <c r="BU290" s="18"/>
      <c r="BV290" s="18"/>
      <c r="BW290" s="18"/>
      <c r="BX290" s="18"/>
      <c r="BY290" s="18"/>
      <c r="BZ290" s="18"/>
      <c r="CA290" s="18"/>
      <c r="CB290" s="18"/>
      <c r="CC290" s="18"/>
      <c r="CD290" s="18"/>
      <c r="CE290" s="18"/>
      <c r="CF290" s="18"/>
      <c r="CG290" s="18"/>
      <c r="CH290" s="18"/>
      <c r="CI290" s="18"/>
      <c r="CJ290" s="19"/>
    </row>
    <row r="291" spans="5:88" x14ac:dyDescent="0.25">
      <c r="E291">
        <v>7.0222300000000004</v>
      </c>
      <c r="U291">
        <v>8.6159999999999997</v>
      </c>
      <c r="AE291" s="17"/>
      <c r="AF291" s="18" t="s">
        <v>135</v>
      </c>
      <c r="AG291" s="18" t="s">
        <v>738</v>
      </c>
      <c r="AH291" s="18" t="s">
        <v>739</v>
      </c>
      <c r="AI291" s="18" t="s">
        <v>718</v>
      </c>
      <c r="AJ291" s="18" t="s">
        <v>139</v>
      </c>
      <c r="AK291" s="18" t="s">
        <v>740</v>
      </c>
      <c r="AL291" s="18" t="s">
        <v>741</v>
      </c>
      <c r="AM291" s="18" t="s">
        <v>718</v>
      </c>
      <c r="AN291" s="18" t="s">
        <v>142</v>
      </c>
      <c r="AO291" s="18">
        <v>5.6</v>
      </c>
      <c r="AP291" s="18" t="s">
        <v>143</v>
      </c>
      <c r="AQ291" s="18">
        <v>4.7879199999999997</v>
      </c>
      <c r="AR291" s="19" t="s">
        <v>18</v>
      </c>
      <c r="AT291" s="17"/>
      <c r="AU291" s="18"/>
      <c r="AV291" s="18">
        <v>7.0222300000000004</v>
      </c>
      <c r="AW291" s="18"/>
      <c r="AX291" s="18"/>
      <c r="AY291" s="18"/>
      <c r="AZ291" s="18"/>
      <c r="BA291" s="18"/>
      <c r="BB291" s="18"/>
      <c r="BC291" s="18"/>
      <c r="BD291" s="18"/>
      <c r="BE291" s="18"/>
      <c r="BF291" s="18"/>
      <c r="BG291" s="18"/>
      <c r="BH291" s="18"/>
      <c r="BI291" s="18"/>
      <c r="BJ291" s="18"/>
      <c r="BK291" s="18"/>
      <c r="BL291" s="18">
        <v>8.6159999999999997</v>
      </c>
      <c r="BM291" s="18"/>
      <c r="BN291" s="18"/>
      <c r="BO291" s="18"/>
      <c r="BP291" s="18"/>
      <c r="BQ291" s="18"/>
      <c r="BR291" s="18"/>
      <c r="BS291" s="18"/>
      <c r="BT291" s="18"/>
      <c r="BU291" s="18"/>
      <c r="BV291" s="18"/>
      <c r="BW291" s="18"/>
      <c r="BX291" s="18"/>
      <c r="BY291" s="18"/>
      <c r="BZ291" s="18"/>
      <c r="CA291" s="18"/>
      <c r="CB291" s="18"/>
      <c r="CC291" s="18"/>
      <c r="CD291" s="18"/>
      <c r="CE291" s="18"/>
      <c r="CF291" s="18"/>
      <c r="CG291" s="18"/>
      <c r="CH291" s="18"/>
      <c r="CI291" s="18"/>
      <c r="CJ291" s="19"/>
    </row>
    <row r="292" spans="5:88" x14ac:dyDescent="0.25">
      <c r="E292">
        <v>7.0279100000000003</v>
      </c>
      <c r="U292">
        <v>6.9405400000000004</v>
      </c>
      <c r="AE292" s="17"/>
      <c r="AF292" s="18" t="s">
        <v>135</v>
      </c>
      <c r="AG292" s="18" t="s">
        <v>740</v>
      </c>
      <c r="AH292" s="18" t="s">
        <v>741</v>
      </c>
      <c r="AI292" s="18" t="s">
        <v>718</v>
      </c>
      <c r="AJ292" s="18" t="s">
        <v>139</v>
      </c>
      <c r="AK292" s="18" t="s">
        <v>742</v>
      </c>
      <c r="AL292" s="18" t="s">
        <v>743</v>
      </c>
      <c r="AM292" s="18" t="s">
        <v>718</v>
      </c>
      <c r="AN292" s="18" t="s">
        <v>142</v>
      </c>
      <c r="AO292" s="18">
        <v>4.7</v>
      </c>
      <c r="AP292" s="18" t="s">
        <v>143</v>
      </c>
      <c r="AQ292" s="18">
        <v>4.0669300000000002</v>
      </c>
      <c r="AR292" s="19" t="s">
        <v>18</v>
      </c>
      <c r="AT292" s="17"/>
      <c r="AU292" s="18"/>
      <c r="AV292" s="18">
        <v>7.0279100000000003</v>
      </c>
      <c r="AW292" s="18"/>
      <c r="AX292" s="18"/>
      <c r="AY292" s="18"/>
      <c r="AZ292" s="18"/>
      <c r="BA292" s="18"/>
      <c r="BB292" s="18"/>
      <c r="BC292" s="18"/>
      <c r="BD292" s="18"/>
      <c r="BE292" s="18"/>
      <c r="BF292" s="18"/>
      <c r="BG292" s="18"/>
      <c r="BH292" s="18"/>
      <c r="BI292" s="18"/>
      <c r="BJ292" s="18"/>
      <c r="BK292" s="18"/>
      <c r="BL292" s="18">
        <v>6.9405400000000004</v>
      </c>
      <c r="BM292" s="18"/>
      <c r="BN292" s="18"/>
      <c r="BO292" s="18"/>
      <c r="BP292" s="18"/>
      <c r="BQ292" s="18"/>
      <c r="BR292" s="18"/>
      <c r="BS292" s="18"/>
      <c r="BT292" s="18"/>
      <c r="BU292" s="18"/>
      <c r="BV292" s="18"/>
      <c r="BW292" s="18"/>
      <c r="BX292" s="18"/>
      <c r="BY292" s="18"/>
      <c r="BZ292" s="18"/>
      <c r="CA292" s="18"/>
      <c r="CB292" s="18"/>
      <c r="CC292" s="18"/>
      <c r="CD292" s="18"/>
      <c r="CE292" s="18"/>
      <c r="CF292" s="18"/>
      <c r="CG292" s="18"/>
      <c r="CH292" s="18"/>
      <c r="CI292" s="18"/>
      <c r="CJ292" s="19"/>
    </row>
    <row r="293" spans="5:88" x14ac:dyDescent="0.25">
      <c r="E293">
        <v>7.0576400000000001</v>
      </c>
      <c r="U293">
        <v>8.0004299999999997</v>
      </c>
      <c r="AE293" s="17"/>
      <c r="AF293" s="18" t="s">
        <v>135</v>
      </c>
      <c r="AG293" s="18" t="s">
        <v>742</v>
      </c>
      <c r="AH293" s="18" t="s">
        <v>743</v>
      </c>
      <c r="AI293" s="18" t="s">
        <v>718</v>
      </c>
      <c r="AJ293" s="18" t="s">
        <v>139</v>
      </c>
      <c r="AK293" s="18" t="s">
        <v>744</v>
      </c>
      <c r="AL293" s="18" t="s">
        <v>745</v>
      </c>
      <c r="AM293" s="18" t="s">
        <v>718</v>
      </c>
      <c r="AN293" s="18" t="s">
        <v>142</v>
      </c>
      <c r="AO293" s="18">
        <v>5.7</v>
      </c>
      <c r="AP293" s="18" t="s">
        <v>143</v>
      </c>
      <c r="AQ293" s="18">
        <v>4.92842</v>
      </c>
      <c r="AR293" s="19" t="s">
        <v>18</v>
      </c>
      <c r="AT293" s="17"/>
      <c r="AU293" s="18"/>
      <c r="AV293" s="18">
        <v>7.0576400000000001</v>
      </c>
      <c r="AW293" s="18"/>
      <c r="AX293" s="18"/>
      <c r="AY293" s="18"/>
      <c r="AZ293" s="18"/>
      <c r="BA293" s="18"/>
      <c r="BB293" s="18"/>
      <c r="BC293" s="18"/>
      <c r="BD293" s="18"/>
      <c r="BE293" s="18"/>
      <c r="BF293" s="18"/>
      <c r="BG293" s="18"/>
      <c r="BH293" s="18"/>
      <c r="BI293" s="18"/>
      <c r="BJ293" s="18"/>
      <c r="BK293" s="18"/>
      <c r="BL293" s="18">
        <v>8.0004299999999997</v>
      </c>
      <c r="BM293" s="18"/>
      <c r="BN293" s="18"/>
      <c r="BO293" s="18"/>
      <c r="BP293" s="18"/>
      <c r="BQ293" s="18"/>
      <c r="BR293" s="18"/>
      <c r="BS293" s="18"/>
      <c r="BT293" s="18"/>
      <c r="BU293" s="18"/>
      <c r="BV293" s="18"/>
      <c r="BW293" s="18"/>
      <c r="BX293" s="18"/>
      <c r="BY293" s="18"/>
      <c r="BZ293" s="18"/>
      <c r="CA293" s="18"/>
      <c r="CB293" s="18"/>
      <c r="CC293" s="18"/>
      <c r="CD293" s="18"/>
      <c r="CE293" s="18"/>
      <c r="CF293" s="18"/>
      <c r="CG293" s="18"/>
      <c r="CH293" s="18"/>
      <c r="CI293" s="18"/>
      <c r="CJ293" s="19"/>
    </row>
    <row r="294" spans="5:88" x14ac:dyDescent="0.25">
      <c r="E294">
        <v>7.0911499999999998</v>
      </c>
      <c r="U294">
        <v>4.9411500000000004</v>
      </c>
      <c r="AE294" s="17"/>
      <c r="AF294" s="18" t="s">
        <v>135</v>
      </c>
      <c r="AG294" s="18" t="s">
        <v>746</v>
      </c>
      <c r="AH294" s="18" t="s">
        <v>747</v>
      </c>
      <c r="AI294" s="18" t="s">
        <v>748</v>
      </c>
      <c r="AJ294" s="18" t="s">
        <v>139</v>
      </c>
      <c r="AK294" s="18" t="s">
        <v>749</v>
      </c>
      <c r="AL294" s="18" t="s">
        <v>750</v>
      </c>
      <c r="AM294" s="18" t="s">
        <v>748</v>
      </c>
      <c r="AN294" s="18" t="s">
        <v>142</v>
      </c>
      <c r="AO294" s="18">
        <v>4.9000000000000004</v>
      </c>
      <c r="AP294" s="18" t="s">
        <v>143</v>
      </c>
      <c r="AQ294" s="18">
        <v>4.2629400000000004</v>
      </c>
      <c r="AR294" s="19" t="s">
        <v>18</v>
      </c>
      <c r="AT294" s="17"/>
      <c r="AU294" s="18"/>
      <c r="AV294" s="18">
        <v>7.0911499999999998</v>
      </c>
      <c r="AW294" s="18"/>
      <c r="AX294" s="18"/>
      <c r="AY294" s="18"/>
      <c r="AZ294" s="18"/>
      <c r="BA294" s="18"/>
      <c r="BB294" s="18"/>
      <c r="BC294" s="18"/>
      <c r="BD294" s="18"/>
      <c r="BE294" s="18"/>
      <c r="BF294" s="18"/>
      <c r="BG294" s="18"/>
      <c r="BH294" s="18"/>
      <c r="BI294" s="18"/>
      <c r="BJ294" s="18"/>
      <c r="BK294" s="18"/>
      <c r="BL294" s="18">
        <v>4.9411500000000004</v>
      </c>
      <c r="BM294" s="18"/>
      <c r="BN294" s="18"/>
      <c r="BO294" s="18"/>
      <c r="BP294" s="18"/>
      <c r="BQ294" s="18"/>
      <c r="BR294" s="18"/>
      <c r="BS294" s="18"/>
      <c r="BT294" s="18"/>
      <c r="BU294" s="18"/>
      <c r="BV294" s="18"/>
      <c r="BW294" s="18"/>
      <c r="BX294" s="18"/>
      <c r="BY294" s="18"/>
      <c r="BZ294" s="18"/>
      <c r="CA294" s="18"/>
      <c r="CB294" s="18"/>
      <c r="CC294" s="18"/>
      <c r="CD294" s="18"/>
      <c r="CE294" s="18"/>
      <c r="CF294" s="18"/>
      <c r="CG294" s="18"/>
      <c r="CH294" s="18"/>
      <c r="CI294" s="18"/>
      <c r="CJ294" s="19"/>
    </row>
    <row r="295" spans="5:88" x14ac:dyDescent="0.25">
      <c r="E295">
        <v>7.11111</v>
      </c>
      <c r="U295">
        <v>9.4208700000000007</v>
      </c>
      <c r="AE295" s="17"/>
      <c r="AF295" s="18" t="s">
        <v>135</v>
      </c>
      <c r="AG295" s="18" t="s">
        <v>749</v>
      </c>
      <c r="AH295" s="18" t="s">
        <v>750</v>
      </c>
      <c r="AI295" s="18" t="s">
        <v>748</v>
      </c>
      <c r="AJ295" s="18" t="s">
        <v>139</v>
      </c>
      <c r="AK295" s="18" t="s">
        <v>751</v>
      </c>
      <c r="AL295" s="18" t="s">
        <v>644</v>
      </c>
      <c r="AM295" s="18" t="s">
        <v>748</v>
      </c>
      <c r="AN295" s="18" t="s">
        <v>142</v>
      </c>
      <c r="AO295" s="18">
        <v>5.3</v>
      </c>
      <c r="AP295" s="18" t="s">
        <v>143</v>
      </c>
      <c r="AQ295" s="18">
        <v>4.5624200000000004</v>
      </c>
      <c r="AR295" s="19" t="s">
        <v>18</v>
      </c>
      <c r="AT295" s="17"/>
      <c r="AU295" s="18"/>
      <c r="AV295" s="18">
        <v>7.11111</v>
      </c>
      <c r="AW295" s="18"/>
      <c r="AX295" s="18"/>
      <c r="AY295" s="18"/>
      <c r="AZ295" s="18"/>
      <c r="BA295" s="18"/>
      <c r="BB295" s="18"/>
      <c r="BC295" s="18"/>
      <c r="BD295" s="18"/>
      <c r="BE295" s="18"/>
      <c r="BF295" s="18"/>
      <c r="BG295" s="18"/>
      <c r="BH295" s="18"/>
      <c r="BI295" s="18"/>
      <c r="BJ295" s="18"/>
      <c r="BK295" s="18"/>
      <c r="BL295" s="18">
        <v>9.4208700000000007</v>
      </c>
      <c r="BM295" s="18"/>
      <c r="BN295" s="18"/>
      <c r="BO295" s="18"/>
      <c r="BP295" s="18"/>
      <c r="BQ295" s="18"/>
      <c r="BR295" s="18"/>
      <c r="BS295" s="18"/>
      <c r="BT295" s="18"/>
      <c r="BU295" s="18"/>
      <c r="BV295" s="18"/>
      <c r="BW295" s="18"/>
      <c r="BX295" s="18"/>
      <c r="BY295" s="18"/>
      <c r="BZ295" s="18"/>
      <c r="CA295" s="18"/>
      <c r="CB295" s="18"/>
      <c r="CC295" s="18"/>
      <c r="CD295" s="18"/>
      <c r="CE295" s="18"/>
      <c r="CF295" s="18"/>
      <c r="CG295" s="18"/>
      <c r="CH295" s="18"/>
      <c r="CI295" s="18"/>
      <c r="CJ295" s="19"/>
    </row>
    <row r="296" spans="5:88" x14ac:dyDescent="0.25">
      <c r="E296">
        <v>7.1446800000000001</v>
      </c>
      <c r="U296">
        <v>8.4809400000000004</v>
      </c>
      <c r="AE296" s="17"/>
      <c r="AF296" s="18" t="s">
        <v>135</v>
      </c>
      <c r="AG296" s="18" t="s">
        <v>751</v>
      </c>
      <c r="AH296" s="18" t="s">
        <v>644</v>
      </c>
      <c r="AI296" s="18" t="s">
        <v>748</v>
      </c>
      <c r="AJ296" s="18" t="s">
        <v>139</v>
      </c>
      <c r="AK296" s="18" t="s">
        <v>752</v>
      </c>
      <c r="AL296" s="18" t="s">
        <v>646</v>
      </c>
      <c r="AM296" s="18" t="s">
        <v>748</v>
      </c>
      <c r="AN296" s="18" t="s">
        <v>142</v>
      </c>
      <c r="AO296" s="18">
        <v>4.9000000000000004</v>
      </c>
      <c r="AP296" s="18" t="s">
        <v>143</v>
      </c>
      <c r="AQ296" s="18">
        <v>4.2629700000000001</v>
      </c>
      <c r="AR296" s="19" t="s">
        <v>18</v>
      </c>
      <c r="AT296" s="17"/>
      <c r="AU296" s="18"/>
      <c r="AV296" s="18">
        <v>7.1446800000000001</v>
      </c>
      <c r="AW296" s="18"/>
      <c r="AX296" s="18"/>
      <c r="AY296" s="18"/>
      <c r="AZ296" s="18"/>
      <c r="BA296" s="18"/>
      <c r="BB296" s="18"/>
      <c r="BC296" s="18"/>
      <c r="BD296" s="18"/>
      <c r="BE296" s="18"/>
      <c r="BF296" s="18"/>
      <c r="BG296" s="18"/>
      <c r="BH296" s="18"/>
      <c r="BI296" s="18"/>
      <c r="BJ296" s="18"/>
      <c r="BK296" s="18"/>
      <c r="BL296" s="18">
        <v>8.4809400000000004</v>
      </c>
      <c r="BM296" s="18"/>
      <c r="BN296" s="18"/>
      <c r="BO296" s="18"/>
      <c r="BP296" s="18"/>
      <c r="BQ296" s="18"/>
      <c r="BR296" s="18"/>
      <c r="BS296" s="18"/>
      <c r="BT296" s="18"/>
      <c r="BU296" s="18"/>
      <c r="BV296" s="18"/>
      <c r="BW296" s="18"/>
      <c r="BX296" s="18"/>
      <c r="BY296" s="18"/>
      <c r="BZ296" s="18"/>
      <c r="CA296" s="18"/>
      <c r="CB296" s="18"/>
      <c r="CC296" s="18"/>
      <c r="CD296" s="18"/>
      <c r="CE296" s="18"/>
      <c r="CF296" s="18"/>
      <c r="CG296" s="18"/>
      <c r="CH296" s="18"/>
      <c r="CI296" s="18"/>
      <c r="CJ296" s="19"/>
    </row>
    <row r="297" spans="5:88" x14ac:dyDescent="0.25">
      <c r="E297">
        <v>7.1508599999999998</v>
      </c>
      <c r="U297">
        <v>10.162100000000001</v>
      </c>
      <c r="AE297" s="17"/>
      <c r="AF297" s="18" t="s">
        <v>135</v>
      </c>
      <c r="AG297" s="18" t="s">
        <v>752</v>
      </c>
      <c r="AH297" s="18" t="s">
        <v>646</v>
      </c>
      <c r="AI297" s="18" t="s">
        <v>748</v>
      </c>
      <c r="AJ297" s="18" t="s">
        <v>139</v>
      </c>
      <c r="AK297" s="18" t="s">
        <v>753</v>
      </c>
      <c r="AL297" s="18" t="s">
        <v>754</v>
      </c>
      <c r="AM297" s="18" t="s">
        <v>748</v>
      </c>
      <c r="AN297" s="18" t="s">
        <v>142</v>
      </c>
      <c r="AO297" s="18">
        <v>5.5</v>
      </c>
      <c r="AP297" s="18" t="s">
        <v>143</v>
      </c>
      <c r="AQ297" s="18">
        <v>4.7034200000000004</v>
      </c>
      <c r="AR297" s="19" t="s">
        <v>18</v>
      </c>
      <c r="AT297" s="17"/>
      <c r="AU297" s="18"/>
      <c r="AV297" s="18">
        <v>7.1508599999999998</v>
      </c>
      <c r="AW297" s="18"/>
      <c r="AX297" s="18"/>
      <c r="AY297" s="18"/>
      <c r="AZ297" s="18"/>
      <c r="BA297" s="18"/>
      <c r="BB297" s="18"/>
      <c r="BC297" s="18"/>
      <c r="BD297" s="18"/>
      <c r="BE297" s="18"/>
      <c r="BF297" s="18"/>
      <c r="BG297" s="18"/>
      <c r="BH297" s="18"/>
      <c r="BI297" s="18"/>
      <c r="BJ297" s="18"/>
      <c r="BK297" s="18"/>
      <c r="BL297" s="18">
        <v>10.162100000000001</v>
      </c>
      <c r="BM297" s="18"/>
      <c r="BN297" s="18"/>
      <c r="BO297" s="18"/>
      <c r="BP297" s="18"/>
      <c r="BQ297" s="18"/>
      <c r="BR297" s="18"/>
      <c r="BS297" s="18"/>
      <c r="BT297" s="18"/>
      <c r="BU297" s="18"/>
      <c r="BV297" s="18"/>
      <c r="BW297" s="18"/>
      <c r="BX297" s="18"/>
      <c r="BY297" s="18"/>
      <c r="BZ297" s="18"/>
      <c r="CA297" s="18"/>
      <c r="CB297" s="18"/>
      <c r="CC297" s="18"/>
      <c r="CD297" s="18"/>
      <c r="CE297" s="18"/>
      <c r="CF297" s="18"/>
      <c r="CG297" s="18"/>
      <c r="CH297" s="18"/>
      <c r="CI297" s="18"/>
      <c r="CJ297" s="19"/>
    </row>
    <row r="298" spans="5:88" x14ac:dyDescent="0.25">
      <c r="E298">
        <v>7.2141200000000003</v>
      </c>
      <c r="U298">
        <v>8.2241499999999998</v>
      </c>
      <c r="AE298" s="17"/>
      <c r="AF298" s="18" t="s">
        <v>135</v>
      </c>
      <c r="AG298" s="18" t="s">
        <v>753</v>
      </c>
      <c r="AH298" s="18" t="s">
        <v>754</v>
      </c>
      <c r="AI298" s="18" t="s">
        <v>748</v>
      </c>
      <c r="AJ298" s="18" t="s">
        <v>139</v>
      </c>
      <c r="AK298" s="18" t="s">
        <v>755</v>
      </c>
      <c r="AL298" s="18" t="s">
        <v>652</v>
      </c>
      <c r="AM298" s="18" t="s">
        <v>748</v>
      </c>
      <c r="AN298" s="18" t="s">
        <v>142</v>
      </c>
      <c r="AO298" s="18">
        <v>5</v>
      </c>
      <c r="AP298" s="18" t="s">
        <v>143</v>
      </c>
      <c r="AQ298" s="18">
        <v>4.3217600000000003</v>
      </c>
      <c r="AR298" s="19" t="s">
        <v>18</v>
      </c>
      <c r="AT298" s="17"/>
      <c r="AU298" s="18"/>
      <c r="AV298" s="18">
        <v>7.2141200000000003</v>
      </c>
      <c r="AW298" s="18"/>
      <c r="AX298" s="18"/>
      <c r="AY298" s="18"/>
      <c r="AZ298" s="18"/>
      <c r="BA298" s="18"/>
      <c r="BB298" s="18"/>
      <c r="BC298" s="18"/>
      <c r="BD298" s="18"/>
      <c r="BE298" s="18"/>
      <c r="BF298" s="18"/>
      <c r="BG298" s="18"/>
      <c r="BH298" s="18"/>
      <c r="BI298" s="18"/>
      <c r="BJ298" s="18"/>
      <c r="BK298" s="18"/>
      <c r="BL298" s="18">
        <v>8.2241499999999998</v>
      </c>
      <c r="BM298" s="18"/>
      <c r="BN298" s="18"/>
      <c r="BO298" s="18"/>
      <c r="BP298" s="18"/>
      <c r="BQ298" s="18"/>
      <c r="BR298" s="18"/>
      <c r="BS298" s="18"/>
      <c r="BT298" s="18"/>
      <c r="BU298" s="18"/>
      <c r="BV298" s="18"/>
      <c r="BW298" s="18"/>
      <c r="BX298" s="18"/>
      <c r="BY298" s="18"/>
      <c r="BZ298" s="18"/>
      <c r="CA298" s="18"/>
      <c r="CB298" s="18"/>
      <c r="CC298" s="18"/>
      <c r="CD298" s="18"/>
      <c r="CE298" s="18"/>
      <c r="CF298" s="18"/>
      <c r="CG298" s="18"/>
      <c r="CH298" s="18"/>
      <c r="CI298" s="18"/>
      <c r="CJ298" s="19"/>
    </row>
    <row r="299" spans="5:88" x14ac:dyDescent="0.25">
      <c r="E299">
        <v>7.2493400000000001</v>
      </c>
      <c r="U299">
        <v>5.4188799999999997</v>
      </c>
      <c r="AE299" s="17"/>
      <c r="AF299" s="18" t="s">
        <v>135</v>
      </c>
      <c r="AG299" s="18" t="s">
        <v>755</v>
      </c>
      <c r="AH299" s="18" t="s">
        <v>652</v>
      </c>
      <c r="AI299" s="18" t="s">
        <v>748</v>
      </c>
      <c r="AJ299" s="18" t="s">
        <v>139</v>
      </c>
      <c r="AK299" s="18" t="s">
        <v>756</v>
      </c>
      <c r="AL299" s="18" t="s">
        <v>757</v>
      </c>
      <c r="AM299" s="18" t="s">
        <v>748</v>
      </c>
      <c r="AN299" s="18" t="s">
        <v>142</v>
      </c>
      <c r="AO299" s="18">
        <v>6</v>
      </c>
      <c r="AP299" s="18" t="s">
        <v>143</v>
      </c>
      <c r="AQ299" s="18">
        <v>5.1724699999999997</v>
      </c>
      <c r="AR299" s="19" t="s">
        <v>18</v>
      </c>
      <c r="AT299" s="17"/>
      <c r="AU299" s="18"/>
      <c r="AV299" s="18">
        <v>7.2493400000000001</v>
      </c>
      <c r="AW299" s="18"/>
      <c r="AX299" s="18"/>
      <c r="AY299" s="18"/>
      <c r="AZ299" s="18"/>
      <c r="BA299" s="18"/>
      <c r="BB299" s="18"/>
      <c r="BC299" s="18"/>
      <c r="BD299" s="18"/>
      <c r="BE299" s="18"/>
      <c r="BF299" s="18"/>
      <c r="BG299" s="18"/>
      <c r="BH299" s="18"/>
      <c r="BI299" s="18"/>
      <c r="BJ299" s="18"/>
      <c r="BK299" s="18"/>
      <c r="BL299" s="18">
        <v>5.4188799999999997</v>
      </c>
      <c r="BM299" s="18"/>
      <c r="BN299" s="18"/>
      <c r="BO299" s="18"/>
      <c r="BP299" s="18"/>
      <c r="BQ299" s="18"/>
      <c r="BR299" s="18"/>
      <c r="BS299" s="18"/>
      <c r="BT299" s="18"/>
      <c r="BU299" s="18"/>
      <c r="BV299" s="18"/>
      <c r="BW299" s="18"/>
      <c r="BX299" s="18"/>
      <c r="BY299" s="18"/>
      <c r="BZ299" s="18"/>
      <c r="CA299" s="18"/>
      <c r="CB299" s="18"/>
      <c r="CC299" s="18"/>
      <c r="CD299" s="18"/>
      <c r="CE299" s="18"/>
      <c r="CF299" s="18"/>
      <c r="CG299" s="18"/>
      <c r="CH299" s="18"/>
      <c r="CI299" s="18"/>
      <c r="CJ299" s="19"/>
    </row>
    <row r="300" spans="5:88" x14ac:dyDescent="0.25">
      <c r="E300">
        <v>7.26044</v>
      </c>
      <c r="U300">
        <v>13.4095</v>
      </c>
      <c r="AE300" s="17"/>
      <c r="AF300" s="18" t="s">
        <v>135</v>
      </c>
      <c r="AG300" s="18" t="s">
        <v>756</v>
      </c>
      <c r="AH300" s="18" t="s">
        <v>757</v>
      </c>
      <c r="AI300" s="18" t="s">
        <v>748</v>
      </c>
      <c r="AJ300" s="18" t="s">
        <v>139</v>
      </c>
      <c r="AK300" s="18" t="s">
        <v>758</v>
      </c>
      <c r="AL300" s="18" t="s">
        <v>759</v>
      </c>
      <c r="AM300" s="18" t="s">
        <v>748</v>
      </c>
      <c r="AN300" s="18" t="s">
        <v>142</v>
      </c>
      <c r="AO300" s="18">
        <v>4.5999999999999996</v>
      </c>
      <c r="AP300" s="18" t="s">
        <v>143</v>
      </c>
      <c r="AQ300" s="18">
        <v>3.9370799999999999</v>
      </c>
      <c r="AR300" s="19" t="s">
        <v>18</v>
      </c>
      <c r="AT300" s="17"/>
      <c r="AU300" s="18"/>
      <c r="AV300" s="18">
        <v>7.26044</v>
      </c>
      <c r="AW300" s="18"/>
      <c r="AX300" s="18"/>
      <c r="AY300" s="18"/>
      <c r="AZ300" s="18"/>
      <c r="BA300" s="18"/>
      <c r="BB300" s="18"/>
      <c r="BC300" s="18"/>
      <c r="BD300" s="18"/>
      <c r="BE300" s="18"/>
      <c r="BF300" s="18"/>
      <c r="BG300" s="18"/>
      <c r="BH300" s="18"/>
      <c r="BI300" s="18"/>
      <c r="BJ300" s="18"/>
      <c r="BK300" s="18"/>
      <c r="BL300" s="18">
        <v>13.4095</v>
      </c>
      <c r="BM300" s="18"/>
      <c r="BN300" s="18"/>
      <c r="BO300" s="18"/>
      <c r="BP300" s="18"/>
      <c r="BQ300" s="18"/>
      <c r="BR300" s="18"/>
      <c r="BS300" s="18"/>
      <c r="BT300" s="18"/>
      <c r="BU300" s="18"/>
      <c r="BV300" s="18"/>
      <c r="BW300" s="18"/>
      <c r="BX300" s="18"/>
      <c r="BY300" s="18"/>
      <c r="BZ300" s="18"/>
      <c r="CA300" s="18"/>
      <c r="CB300" s="18"/>
      <c r="CC300" s="18"/>
      <c r="CD300" s="18"/>
      <c r="CE300" s="18"/>
      <c r="CF300" s="18"/>
      <c r="CG300" s="18"/>
      <c r="CH300" s="18"/>
      <c r="CI300" s="18"/>
      <c r="CJ300" s="19"/>
    </row>
    <row r="301" spans="5:88" x14ac:dyDescent="0.25">
      <c r="E301">
        <v>7.26919</v>
      </c>
      <c r="U301">
        <v>10.3551</v>
      </c>
      <c r="AE301" s="17"/>
      <c r="AF301" s="18" t="s">
        <v>135</v>
      </c>
      <c r="AG301" s="18" t="s">
        <v>758</v>
      </c>
      <c r="AH301" s="18" t="s">
        <v>759</v>
      </c>
      <c r="AI301" s="18" t="s">
        <v>748</v>
      </c>
      <c r="AJ301" s="18" t="s">
        <v>139</v>
      </c>
      <c r="AK301" s="18" t="s">
        <v>760</v>
      </c>
      <c r="AL301" s="18" t="s">
        <v>761</v>
      </c>
      <c r="AM301" s="18" t="s">
        <v>748</v>
      </c>
      <c r="AN301" s="18" t="s">
        <v>142</v>
      </c>
      <c r="AO301" s="18">
        <v>5.6</v>
      </c>
      <c r="AP301" s="18" t="s">
        <v>143</v>
      </c>
      <c r="AQ301" s="18">
        <v>4.8525700000000001</v>
      </c>
      <c r="AR301" s="19" t="s">
        <v>18</v>
      </c>
      <c r="AT301" s="17"/>
      <c r="AU301" s="18"/>
      <c r="AV301" s="18">
        <v>7.26919</v>
      </c>
      <c r="AW301" s="18"/>
      <c r="AX301" s="18"/>
      <c r="AY301" s="18"/>
      <c r="AZ301" s="18"/>
      <c r="BA301" s="18"/>
      <c r="BB301" s="18"/>
      <c r="BC301" s="18"/>
      <c r="BD301" s="18"/>
      <c r="BE301" s="18"/>
      <c r="BF301" s="18"/>
      <c r="BG301" s="18"/>
      <c r="BH301" s="18"/>
      <c r="BI301" s="18"/>
      <c r="BJ301" s="18"/>
      <c r="BK301" s="18"/>
      <c r="BL301" s="18">
        <v>10.3551</v>
      </c>
      <c r="BM301" s="18"/>
      <c r="BN301" s="18"/>
      <c r="BO301" s="18"/>
      <c r="BP301" s="18"/>
      <c r="BQ301" s="18"/>
      <c r="BR301" s="18"/>
      <c r="BS301" s="18"/>
      <c r="BT301" s="18"/>
      <c r="BU301" s="18"/>
      <c r="BV301" s="18"/>
      <c r="BW301" s="18"/>
      <c r="BX301" s="18"/>
      <c r="BY301" s="18"/>
      <c r="BZ301" s="18"/>
      <c r="CA301" s="18"/>
      <c r="CB301" s="18"/>
      <c r="CC301" s="18"/>
      <c r="CD301" s="18"/>
      <c r="CE301" s="18"/>
      <c r="CF301" s="18"/>
      <c r="CG301" s="18"/>
      <c r="CH301" s="18"/>
      <c r="CI301" s="18"/>
      <c r="CJ301" s="19"/>
    </row>
    <row r="302" spans="5:88" x14ac:dyDescent="0.25">
      <c r="E302">
        <v>7.3916000000000004</v>
      </c>
      <c r="U302">
        <v>7.8126899999999999</v>
      </c>
      <c r="AE302" s="17"/>
      <c r="AF302" s="18" t="s">
        <v>135</v>
      </c>
      <c r="AG302" s="18" t="s">
        <v>760</v>
      </c>
      <c r="AH302" s="18" t="s">
        <v>761</v>
      </c>
      <c r="AI302" s="18" t="s">
        <v>748</v>
      </c>
      <c r="AJ302" s="18" t="s">
        <v>139</v>
      </c>
      <c r="AK302" s="18" t="s">
        <v>762</v>
      </c>
      <c r="AL302" s="18" t="s">
        <v>660</v>
      </c>
      <c r="AM302" s="18" t="s">
        <v>748</v>
      </c>
      <c r="AN302" s="18" t="s">
        <v>142</v>
      </c>
      <c r="AO302" s="18">
        <v>5.3</v>
      </c>
      <c r="AP302" s="18" t="s">
        <v>143</v>
      </c>
      <c r="AQ302" s="18">
        <v>4.5980600000000003</v>
      </c>
      <c r="AR302" s="19" t="s">
        <v>18</v>
      </c>
      <c r="AT302" s="17"/>
      <c r="AU302" s="18"/>
      <c r="AV302" s="18">
        <v>7.3916000000000004</v>
      </c>
      <c r="AW302" s="18"/>
      <c r="AX302" s="18"/>
      <c r="AY302" s="18"/>
      <c r="AZ302" s="18"/>
      <c r="BA302" s="18"/>
      <c r="BB302" s="18"/>
      <c r="BC302" s="18"/>
      <c r="BD302" s="18"/>
      <c r="BE302" s="18"/>
      <c r="BF302" s="18"/>
      <c r="BG302" s="18"/>
      <c r="BH302" s="18"/>
      <c r="BI302" s="18"/>
      <c r="BJ302" s="18"/>
      <c r="BK302" s="18"/>
      <c r="BL302" s="18">
        <v>7.8126899999999999</v>
      </c>
      <c r="BM302" s="18"/>
      <c r="BN302" s="18"/>
      <c r="BO302" s="18"/>
      <c r="BP302" s="18"/>
      <c r="BQ302" s="18"/>
      <c r="BR302" s="18"/>
      <c r="BS302" s="18"/>
      <c r="BT302" s="18"/>
      <c r="BU302" s="18"/>
      <c r="BV302" s="18"/>
      <c r="BW302" s="18"/>
      <c r="BX302" s="18"/>
      <c r="BY302" s="18"/>
      <c r="BZ302" s="18"/>
      <c r="CA302" s="18"/>
      <c r="CB302" s="18"/>
      <c r="CC302" s="18"/>
      <c r="CD302" s="18"/>
      <c r="CE302" s="18"/>
      <c r="CF302" s="18"/>
      <c r="CG302" s="18"/>
      <c r="CH302" s="18"/>
      <c r="CI302" s="18"/>
      <c r="CJ302" s="19"/>
    </row>
    <row r="303" spans="5:88" x14ac:dyDescent="0.25">
      <c r="E303">
        <v>7.4218900000000003</v>
      </c>
      <c r="U303">
        <v>7.3109200000000003</v>
      </c>
      <c r="AE303" s="17"/>
      <c r="AF303" s="18" t="s">
        <v>135</v>
      </c>
      <c r="AG303" s="18" t="s">
        <v>762</v>
      </c>
      <c r="AH303" s="18" t="s">
        <v>660</v>
      </c>
      <c r="AI303" s="18" t="s">
        <v>748</v>
      </c>
      <c r="AJ303" s="18" t="s">
        <v>139</v>
      </c>
      <c r="AK303" s="18" t="s">
        <v>763</v>
      </c>
      <c r="AL303" s="18" t="s">
        <v>662</v>
      </c>
      <c r="AM303" s="18" t="s">
        <v>748</v>
      </c>
      <c r="AN303" s="18" t="s">
        <v>142</v>
      </c>
      <c r="AO303" s="18">
        <v>5.5</v>
      </c>
      <c r="AP303" s="18" t="s">
        <v>143</v>
      </c>
      <c r="AQ303" s="18">
        <v>4.7317499999999999</v>
      </c>
      <c r="AR303" s="19" t="s">
        <v>18</v>
      </c>
      <c r="AT303" s="17"/>
      <c r="AU303" s="18"/>
      <c r="AV303" s="18">
        <v>7.4218900000000003</v>
      </c>
      <c r="AW303" s="18"/>
      <c r="AX303" s="18"/>
      <c r="AY303" s="18"/>
      <c r="AZ303" s="18"/>
      <c r="BA303" s="18"/>
      <c r="BB303" s="18"/>
      <c r="BC303" s="18"/>
      <c r="BD303" s="18"/>
      <c r="BE303" s="18"/>
      <c r="BF303" s="18"/>
      <c r="BG303" s="18"/>
      <c r="BH303" s="18"/>
      <c r="BI303" s="18"/>
      <c r="BJ303" s="18"/>
      <c r="BK303" s="18"/>
      <c r="BL303" s="18">
        <v>7.3109200000000003</v>
      </c>
      <c r="BM303" s="18"/>
      <c r="BN303" s="18"/>
      <c r="BO303" s="18"/>
      <c r="BP303" s="18"/>
      <c r="BQ303" s="18"/>
      <c r="BR303" s="18"/>
      <c r="BS303" s="18"/>
      <c r="BT303" s="18"/>
      <c r="BU303" s="18"/>
      <c r="BV303" s="18"/>
      <c r="BW303" s="18"/>
      <c r="BX303" s="18"/>
      <c r="BY303" s="18"/>
      <c r="BZ303" s="18"/>
      <c r="CA303" s="18"/>
      <c r="CB303" s="18"/>
      <c r="CC303" s="18"/>
      <c r="CD303" s="18"/>
      <c r="CE303" s="18"/>
      <c r="CF303" s="18"/>
      <c r="CG303" s="18"/>
      <c r="CH303" s="18"/>
      <c r="CI303" s="18"/>
      <c r="CJ303" s="19"/>
    </row>
    <row r="304" spans="5:88" x14ac:dyDescent="0.25">
      <c r="E304">
        <v>7.4292699999999998</v>
      </c>
      <c r="U304">
        <v>6.10595</v>
      </c>
      <c r="AE304" s="17"/>
      <c r="AF304" s="18" t="s">
        <v>135</v>
      </c>
      <c r="AG304" s="18" t="s">
        <v>763</v>
      </c>
      <c r="AH304" s="18" t="s">
        <v>662</v>
      </c>
      <c r="AI304" s="18" t="s">
        <v>748</v>
      </c>
      <c r="AJ304" s="18" t="s">
        <v>139</v>
      </c>
      <c r="AK304" s="18" t="s">
        <v>764</v>
      </c>
      <c r="AL304" s="18" t="s">
        <v>765</v>
      </c>
      <c r="AM304" s="18" t="s">
        <v>748</v>
      </c>
      <c r="AN304" s="18" t="s">
        <v>142</v>
      </c>
      <c r="AO304" s="18">
        <v>5</v>
      </c>
      <c r="AP304" s="18" t="s">
        <v>143</v>
      </c>
      <c r="AQ304" s="18">
        <v>4.3080100000000003</v>
      </c>
      <c r="AR304" s="19" t="s">
        <v>18</v>
      </c>
      <c r="AT304" s="17"/>
      <c r="AU304" s="18"/>
      <c r="AV304" s="18">
        <v>7.4292699999999998</v>
      </c>
      <c r="AW304" s="18"/>
      <c r="AX304" s="18"/>
      <c r="AY304" s="18"/>
      <c r="AZ304" s="18"/>
      <c r="BA304" s="18"/>
      <c r="BB304" s="18"/>
      <c r="BC304" s="18"/>
      <c r="BD304" s="18"/>
      <c r="BE304" s="18"/>
      <c r="BF304" s="18"/>
      <c r="BG304" s="18"/>
      <c r="BH304" s="18"/>
      <c r="BI304" s="18"/>
      <c r="BJ304" s="18"/>
      <c r="BK304" s="18"/>
      <c r="BL304" s="18">
        <v>6.10595</v>
      </c>
      <c r="BM304" s="18"/>
      <c r="BN304" s="18"/>
      <c r="BO304" s="18"/>
      <c r="BP304" s="18"/>
      <c r="BQ304" s="18"/>
      <c r="BR304" s="18"/>
      <c r="BS304" s="18"/>
      <c r="BT304" s="18"/>
      <c r="BU304" s="18"/>
      <c r="BV304" s="18"/>
      <c r="BW304" s="18"/>
      <c r="BX304" s="18"/>
      <c r="BY304" s="18"/>
      <c r="BZ304" s="18"/>
      <c r="CA304" s="18"/>
      <c r="CB304" s="18"/>
      <c r="CC304" s="18"/>
      <c r="CD304" s="18"/>
      <c r="CE304" s="18"/>
      <c r="CF304" s="18"/>
      <c r="CG304" s="18"/>
      <c r="CH304" s="18"/>
      <c r="CI304" s="18"/>
      <c r="CJ304" s="19"/>
    </row>
    <row r="305" spans="5:88" x14ac:dyDescent="0.25">
      <c r="E305">
        <v>7.6253000000000002</v>
      </c>
      <c r="U305">
        <v>6.4219999999999997</v>
      </c>
      <c r="AE305" s="17"/>
      <c r="AF305" s="18" t="s">
        <v>135</v>
      </c>
      <c r="AG305" s="18" t="s">
        <v>764</v>
      </c>
      <c r="AH305" s="18" t="s">
        <v>765</v>
      </c>
      <c r="AI305" s="18" t="s">
        <v>748</v>
      </c>
      <c r="AJ305" s="18" t="s">
        <v>139</v>
      </c>
      <c r="AK305" s="18" t="s">
        <v>766</v>
      </c>
      <c r="AL305" s="18" t="s">
        <v>767</v>
      </c>
      <c r="AM305" s="18" t="s">
        <v>748</v>
      </c>
      <c r="AN305" s="18" t="s">
        <v>142</v>
      </c>
      <c r="AO305" s="18">
        <v>5.6</v>
      </c>
      <c r="AP305" s="18" t="s">
        <v>143</v>
      </c>
      <c r="AQ305" s="18">
        <v>4.8647799999999997</v>
      </c>
      <c r="AR305" s="19" t="s">
        <v>18</v>
      </c>
      <c r="AT305" s="17"/>
      <c r="AU305" s="18"/>
      <c r="AV305" s="18">
        <v>7.6253000000000002</v>
      </c>
      <c r="AW305" s="18"/>
      <c r="AX305" s="18"/>
      <c r="AY305" s="18"/>
      <c r="AZ305" s="18"/>
      <c r="BA305" s="18"/>
      <c r="BB305" s="18"/>
      <c r="BC305" s="18"/>
      <c r="BD305" s="18"/>
      <c r="BE305" s="18"/>
      <c r="BF305" s="18"/>
      <c r="BG305" s="18"/>
      <c r="BH305" s="18"/>
      <c r="BI305" s="18"/>
      <c r="BJ305" s="18"/>
      <c r="BK305" s="18"/>
      <c r="BL305" s="18">
        <v>6.4219999999999997</v>
      </c>
      <c r="BM305" s="18"/>
      <c r="BN305" s="18"/>
      <c r="BO305" s="18"/>
      <c r="BP305" s="18"/>
      <c r="BQ305" s="18"/>
      <c r="BR305" s="18"/>
      <c r="BS305" s="18"/>
      <c r="BT305" s="18"/>
      <c r="BU305" s="18"/>
      <c r="BV305" s="18"/>
      <c r="BW305" s="18"/>
      <c r="BX305" s="18"/>
      <c r="BY305" s="18"/>
      <c r="BZ305" s="18"/>
      <c r="CA305" s="18"/>
      <c r="CB305" s="18"/>
      <c r="CC305" s="18"/>
      <c r="CD305" s="18"/>
      <c r="CE305" s="18"/>
      <c r="CF305" s="18"/>
      <c r="CG305" s="18"/>
      <c r="CH305" s="18"/>
      <c r="CI305" s="18"/>
      <c r="CJ305" s="19"/>
    </row>
    <row r="306" spans="5:88" x14ac:dyDescent="0.25">
      <c r="E306">
        <v>7.6305300000000003</v>
      </c>
      <c r="U306">
        <v>8.3634199999999996</v>
      </c>
      <c r="AE306" s="17"/>
      <c r="AF306" s="18" t="s">
        <v>135</v>
      </c>
      <c r="AG306" s="18" t="s">
        <v>766</v>
      </c>
      <c r="AH306" s="18" t="s">
        <v>767</v>
      </c>
      <c r="AI306" s="18" t="s">
        <v>748</v>
      </c>
      <c r="AJ306" s="18" t="s">
        <v>139</v>
      </c>
      <c r="AK306" s="18" t="s">
        <v>768</v>
      </c>
      <c r="AL306" s="18" t="s">
        <v>769</v>
      </c>
      <c r="AM306" s="18" t="s">
        <v>748</v>
      </c>
      <c r="AN306" s="18" t="s">
        <v>142</v>
      </c>
      <c r="AO306" s="18">
        <v>5.3</v>
      </c>
      <c r="AP306" s="18" t="s">
        <v>143</v>
      </c>
      <c r="AQ306" s="18">
        <v>4.5786699999999998</v>
      </c>
      <c r="AR306" s="19" t="s">
        <v>18</v>
      </c>
      <c r="AT306" s="17"/>
      <c r="AU306" s="18"/>
      <c r="AV306" s="18">
        <v>7.6305300000000003</v>
      </c>
      <c r="AW306" s="18"/>
      <c r="AX306" s="18"/>
      <c r="AY306" s="18"/>
      <c r="AZ306" s="18"/>
      <c r="BA306" s="18"/>
      <c r="BB306" s="18"/>
      <c r="BC306" s="18"/>
      <c r="BD306" s="18"/>
      <c r="BE306" s="18"/>
      <c r="BF306" s="18"/>
      <c r="BG306" s="18"/>
      <c r="BH306" s="18"/>
      <c r="BI306" s="18"/>
      <c r="BJ306" s="18"/>
      <c r="BK306" s="18"/>
      <c r="BL306" s="18">
        <v>8.3634199999999996</v>
      </c>
      <c r="BM306" s="18"/>
      <c r="BN306" s="18"/>
      <c r="BO306" s="18"/>
      <c r="BP306" s="18"/>
      <c r="BQ306" s="18"/>
      <c r="BR306" s="18"/>
      <c r="BS306" s="18"/>
      <c r="BT306" s="18"/>
      <c r="BU306" s="18"/>
      <c r="BV306" s="18"/>
      <c r="BW306" s="18"/>
      <c r="BX306" s="18"/>
      <c r="BY306" s="18"/>
      <c r="BZ306" s="18"/>
      <c r="CA306" s="18"/>
      <c r="CB306" s="18"/>
      <c r="CC306" s="18"/>
      <c r="CD306" s="18"/>
      <c r="CE306" s="18"/>
      <c r="CF306" s="18"/>
      <c r="CG306" s="18"/>
      <c r="CH306" s="18"/>
      <c r="CI306" s="18"/>
      <c r="CJ306" s="19"/>
    </row>
    <row r="307" spans="5:88" x14ac:dyDescent="0.25">
      <c r="E307">
        <v>7.63706</v>
      </c>
      <c r="U307">
        <v>8.1637599999999999</v>
      </c>
      <c r="AE307" s="17"/>
      <c r="AF307" s="18" t="s">
        <v>135</v>
      </c>
      <c r="AG307" s="18" t="s">
        <v>768</v>
      </c>
      <c r="AH307" s="18" t="s">
        <v>769</v>
      </c>
      <c r="AI307" s="18" t="s">
        <v>748</v>
      </c>
      <c r="AJ307" s="18" t="s">
        <v>139</v>
      </c>
      <c r="AK307" s="18" t="s">
        <v>234</v>
      </c>
      <c r="AL307" s="18" t="s">
        <v>770</v>
      </c>
      <c r="AM307" s="18" t="s">
        <v>748</v>
      </c>
      <c r="AN307" s="18" t="s">
        <v>142</v>
      </c>
      <c r="AO307" s="18">
        <v>5.9</v>
      </c>
      <c r="AP307" s="18" t="s">
        <v>143</v>
      </c>
      <c r="AQ307" s="18">
        <v>5.0914700000000002</v>
      </c>
      <c r="AR307" s="19" t="s">
        <v>18</v>
      </c>
      <c r="AT307" s="17"/>
      <c r="AU307" s="18"/>
      <c r="AV307" s="18">
        <v>7.63706</v>
      </c>
      <c r="AW307" s="18"/>
      <c r="AX307" s="18"/>
      <c r="AY307" s="18"/>
      <c r="AZ307" s="18"/>
      <c r="BA307" s="18"/>
      <c r="BB307" s="18"/>
      <c r="BC307" s="18"/>
      <c r="BD307" s="18"/>
      <c r="BE307" s="18"/>
      <c r="BF307" s="18"/>
      <c r="BG307" s="18"/>
      <c r="BH307" s="18"/>
      <c r="BI307" s="18"/>
      <c r="BJ307" s="18"/>
      <c r="BK307" s="18"/>
      <c r="BL307" s="18">
        <v>8.1637599999999999</v>
      </c>
      <c r="BM307" s="18"/>
      <c r="BN307" s="18"/>
      <c r="BO307" s="18"/>
      <c r="BP307" s="18"/>
      <c r="BQ307" s="18"/>
      <c r="BR307" s="18"/>
      <c r="BS307" s="18"/>
      <c r="BT307" s="18"/>
      <c r="BU307" s="18"/>
      <c r="BV307" s="18"/>
      <c r="BW307" s="18"/>
      <c r="BX307" s="18"/>
      <c r="BY307" s="18"/>
      <c r="BZ307" s="18"/>
      <c r="CA307" s="18"/>
      <c r="CB307" s="18"/>
      <c r="CC307" s="18"/>
      <c r="CD307" s="18"/>
      <c r="CE307" s="18"/>
      <c r="CF307" s="18"/>
      <c r="CG307" s="18"/>
      <c r="CH307" s="18"/>
      <c r="CI307" s="18"/>
      <c r="CJ307" s="19"/>
    </row>
    <row r="308" spans="5:88" x14ac:dyDescent="0.25">
      <c r="E308">
        <v>7.8113099999999998</v>
      </c>
      <c r="U308">
        <v>9.3505599999999998</v>
      </c>
      <c r="AE308" s="17"/>
      <c r="AF308" s="18" t="s">
        <v>135</v>
      </c>
      <c r="AG308" s="18" t="s">
        <v>234</v>
      </c>
      <c r="AH308" s="18" t="s">
        <v>770</v>
      </c>
      <c r="AI308" s="18" t="s">
        <v>748</v>
      </c>
      <c r="AJ308" s="18" t="s">
        <v>139</v>
      </c>
      <c r="AK308" s="18" t="s">
        <v>771</v>
      </c>
      <c r="AL308" s="18" t="s">
        <v>772</v>
      </c>
      <c r="AM308" s="18" t="s">
        <v>748</v>
      </c>
      <c r="AN308" s="18" t="s">
        <v>142</v>
      </c>
      <c r="AO308" s="18">
        <v>5.5</v>
      </c>
      <c r="AP308" s="18" t="s">
        <v>143</v>
      </c>
      <c r="AQ308" s="18">
        <v>4.7317499999999999</v>
      </c>
      <c r="AR308" s="19" t="s">
        <v>18</v>
      </c>
      <c r="AT308" s="17"/>
      <c r="AU308" s="18"/>
      <c r="AV308" s="18">
        <v>7.8113099999999998</v>
      </c>
      <c r="AW308" s="18"/>
      <c r="AX308" s="18"/>
      <c r="AY308" s="18"/>
      <c r="AZ308" s="18"/>
      <c r="BA308" s="18"/>
      <c r="BB308" s="18"/>
      <c r="BC308" s="18"/>
      <c r="BD308" s="18"/>
      <c r="BE308" s="18"/>
      <c r="BF308" s="18"/>
      <c r="BG308" s="18"/>
      <c r="BH308" s="18"/>
      <c r="BI308" s="18"/>
      <c r="BJ308" s="18"/>
      <c r="BK308" s="18"/>
      <c r="BL308" s="18">
        <v>9.3505599999999998</v>
      </c>
      <c r="BM308" s="18"/>
      <c r="BN308" s="18"/>
      <c r="BO308" s="18"/>
      <c r="BP308" s="18"/>
      <c r="BQ308" s="18"/>
      <c r="BR308" s="18"/>
      <c r="BS308" s="18"/>
      <c r="BT308" s="18"/>
      <c r="BU308" s="18"/>
      <c r="BV308" s="18"/>
      <c r="BW308" s="18"/>
      <c r="BX308" s="18"/>
      <c r="BY308" s="18"/>
      <c r="BZ308" s="18"/>
      <c r="CA308" s="18"/>
      <c r="CB308" s="18"/>
      <c r="CC308" s="18"/>
      <c r="CD308" s="18"/>
      <c r="CE308" s="18"/>
      <c r="CF308" s="18"/>
      <c r="CG308" s="18"/>
      <c r="CH308" s="18"/>
      <c r="CI308" s="18"/>
      <c r="CJ308" s="19"/>
    </row>
    <row r="309" spans="5:88" x14ac:dyDescent="0.25">
      <c r="E309">
        <v>7.8316999999999997</v>
      </c>
      <c r="U309">
        <v>9.4208700000000007</v>
      </c>
      <c r="AE309" s="17"/>
      <c r="AF309" s="18" t="s">
        <v>135</v>
      </c>
      <c r="AG309" s="18" t="s">
        <v>771</v>
      </c>
      <c r="AH309" s="18" t="s">
        <v>772</v>
      </c>
      <c r="AI309" s="18" t="s">
        <v>748</v>
      </c>
      <c r="AJ309" s="18" t="s">
        <v>139</v>
      </c>
      <c r="AK309" s="18" t="s">
        <v>773</v>
      </c>
      <c r="AL309" s="18" t="s">
        <v>774</v>
      </c>
      <c r="AM309" s="18" t="s">
        <v>748</v>
      </c>
      <c r="AN309" s="18" t="s">
        <v>142</v>
      </c>
      <c r="AO309" s="18">
        <v>4.4000000000000004</v>
      </c>
      <c r="AP309" s="18" t="s">
        <v>143</v>
      </c>
      <c r="AQ309" s="18">
        <v>3.7635100000000001</v>
      </c>
      <c r="AR309" s="19" t="s">
        <v>18</v>
      </c>
      <c r="AT309" s="17"/>
      <c r="AU309" s="18"/>
      <c r="AV309" s="18">
        <v>7.8316999999999997</v>
      </c>
      <c r="AW309" s="18"/>
      <c r="AX309" s="18"/>
      <c r="AY309" s="18"/>
      <c r="AZ309" s="18"/>
      <c r="BA309" s="18"/>
      <c r="BB309" s="18"/>
      <c r="BC309" s="18"/>
      <c r="BD309" s="18"/>
      <c r="BE309" s="18"/>
      <c r="BF309" s="18"/>
      <c r="BG309" s="18"/>
      <c r="BH309" s="18"/>
      <c r="BI309" s="18"/>
      <c r="BJ309" s="18"/>
      <c r="BK309" s="18"/>
      <c r="BL309" s="18">
        <v>9.4208700000000007</v>
      </c>
      <c r="BM309" s="18"/>
      <c r="BN309" s="18"/>
      <c r="BO309" s="18"/>
      <c r="BP309" s="18"/>
      <c r="BQ309" s="18"/>
      <c r="BR309" s="18"/>
      <c r="BS309" s="18"/>
      <c r="BT309" s="18"/>
      <c r="BU309" s="18"/>
      <c r="BV309" s="18"/>
      <c r="BW309" s="18"/>
      <c r="BX309" s="18"/>
      <c r="BY309" s="18"/>
      <c r="BZ309" s="18"/>
      <c r="CA309" s="18"/>
      <c r="CB309" s="18"/>
      <c r="CC309" s="18"/>
      <c r="CD309" s="18"/>
      <c r="CE309" s="18"/>
      <c r="CF309" s="18"/>
      <c r="CG309" s="18"/>
      <c r="CH309" s="18"/>
      <c r="CI309" s="18"/>
      <c r="CJ309" s="19"/>
    </row>
    <row r="310" spans="5:88" x14ac:dyDescent="0.25">
      <c r="E310">
        <v>8.0278399999999994</v>
      </c>
      <c r="U310">
        <v>11.033899999999999</v>
      </c>
      <c r="AE310" s="17"/>
      <c r="AF310" s="18" t="s">
        <v>135</v>
      </c>
      <c r="AG310" s="18" t="s">
        <v>775</v>
      </c>
      <c r="AH310" s="18" t="s">
        <v>774</v>
      </c>
      <c r="AI310" s="18" t="s">
        <v>748</v>
      </c>
      <c r="AJ310" s="18" t="s">
        <v>139</v>
      </c>
      <c r="AK310" s="18" t="s">
        <v>776</v>
      </c>
      <c r="AL310" s="18" t="s">
        <v>777</v>
      </c>
      <c r="AM310" s="18" t="s">
        <v>748</v>
      </c>
      <c r="AN310" s="18" t="s">
        <v>142</v>
      </c>
      <c r="AO310" s="18">
        <v>4.2</v>
      </c>
      <c r="AP310" s="18" t="s">
        <v>143</v>
      </c>
      <c r="AQ310" s="18">
        <v>3.6350899999999999</v>
      </c>
      <c r="AR310" s="19" t="s">
        <v>18</v>
      </c>
      <c r="AT310" s="17"/>
      <c r="AU310" s="18"/>
      <c r="AV310" s="18">
        <v>8.0278399999999994</v>
      </c>
      <c r="AW310" s="18"/>
      <c r="AX310" s="18"/>
      <c r="AY310" s="18"/>
      <c r="AZ310" s="18"/>
      <c r="BA310" s="18"/>
      <c r="BB310" s="18"/>
      <c r="BC310" s="18"/>
      <c r="BD310" s="18"/>
      <c r="BE310" s="18"/>
      <c r="BF310" s="18"/>
      <c r="BG310" s="18"/>
      <c r="BH310" s="18"/>
      <c r="BI310" s="18"/>
      <c r="BJ310" s="18"/>
      <c r="BK310" s="18"/>
      <c r="BL310" s="18">
        <v>11.033899999999999</v>
      </c>
      <c r="BM310" s="18"/>
      <c r="BN310" s="18"/>
      <c r="BO310" s="18"/>
      <c r="BP310" s="18"/>
      <c r="BQ310" s="18"/>
      <c r="BR310" s="18"/>
      <c r="BS310" s="18"/>
      <c r="BT310" s="18"/>
      <c r="BU310" s="18"/>
      <c r="BV310" s="18"/>
      <c r="BW310" s="18"/>
      <c r="BX310" s="18"/>
      <c r="BY310" s="18"/>
      <c r="BZ310" s="18"/>
      <c r="CA310" s="18"/>
      <c r="CB310" s="18"/>
      <c r="CC310" s="18"/>
      <c r="CD310" s="18"/>
      <c r="CE310" s="18"/>
      <c r="CF310" s="18"/>
      <c r="CG310" s="18"/>
      <c r="CH310" s="18"/>
      <c r="CI310" s="18"/>
      <c r="CJ310" s="19"/>
    </row>
    <row r="311" spans="5:88" x14ac:dyDescent="0.25">
      <c r="E311">
        <v>8.0872299999999999</v>
      </c>
      <c r="U311">
        <v>7.0114599999999996</v>
      </c>
      <c r="AE311" s="17"/>
      <c r="AF311" s="18" t="s">
        <v>135</v>
      </c>
      <c r="AG311" s="18" t="s">
        <v>776</v>
      </c>
      <c r="AH311" s="18" t="s">
        <v>777</v>
      </c>
      <c r="AI311" s="18" t="s">
        <v>748</v>
      </c>
      <c r="AJ311" s="18" t="s">
        <v>139</v>
      </c>
      <c r="AK311" s="18" t="s">
        <v>778</v>
      </c>
      <c r="AL311" s="18" t="s">
        <v>779</v>
      </c>
      <c r="AM311" s="18" t="s">
        <v>748</v>
      </c>
      <c r="AN311" s="18" t="s">
        <v>142</v>
      </c>
      <c r="AO311" s="18">
        <v>5.0999999999999996</v>
      </c>
      <c r="AP311" s="18" t="s">
        <v>143</v>
      </c>
      <c r="AQ311" s="18">
        <v>4.3593900000000003</v>
      </c>
      <c r="AR311" s="19" t="s">
        <v>18</v>
      </c>
      <c r="AT311" s="17"/>
      <c r="AU311" s="18"/>
      <c r="AV311" s="18">
        <v>8.0872299999999999</v>
      </c>
      <c r="AW311" s="18"/>
      <c r="AX311" s="18"/>
      <c r="AY311" s="18"/>
      <c r="AZ311" s="18"/>
      <c r="BA311" s="18"/>
      <c r="BB311" s="18"/>
      <c r="BC311" s="18"/>
      <c r="BD311" s="18"/>
      <c r="BE311" s="18"/>
      <c r="BF311" s="18"/>
      <c r="BG311" s="18"/>
      <c r="BH311" s="18"/>
      <c r="BI311" s="18"/>
      <c r="BJ311" s="18"/>
      <c r="BK311" s="18"/>
      <c r="BL311" s="18">
        <v>7.0114599999999996</v>
      </c>
      <c r="BM311" s="18"/>
      <c r="BN311" s="18"/>
      <c r="BO311" s="18"/>
      <c r="BP311" s="18"/>
      <c r="BQ311" s="18"/>
      <c r="BR311" s="18"/>
      <c r="BS311" s="18"/>
      <c r="BT311" s="18"/>
      <c r="BU311" s="18"/>
      <c r="BV311" s="18"/>
      <c r="BW311" s="18"/>
      <c r="BX311" s="18"/>
      <c r="BY311" s="18"/>
      <c r="BZ311" s="18"/>
      <c r="CA311" s="18"/>
      <c r="CB311" s="18"/>
      <c r="CC311" s="18"/>
      <c r="CD311" s="18"/>
      <c r="CE311" s="18"/>
      <c r="CF311" s="18"/>
      <c r="CG311" s="18"/>
      <c r="CH311" s="18"/>
      <c r="CI311" s="18"/>
      <c r="CJ311" s="19"/>
    </row>
    <row r="312" spans="5:88" x14ac:dyDescent="0.25">
      <c r="E312">
        <v>8.0884699999999992</v>
      </c>
      <c r="U312">
        <v>7.7063899999999999</v>
      </c>
      <c r="AE312" s="17"/>
      <c r="AF312" s="18" t="s">
        <v>135</v>
      </c>
      <c r="AG312" s="18" t="s">
        <v>780</v>
      </c>
      <c r="AH312" s="18" t="s">
        <v>779</v>
      </c>
      <c r="AI312" s="18" t="s">
        <v>748</v>
      </c>
      <c r="AJ312" s="18" t="s">
        <v>139</v>
      </c>
      <c r="AK312" s="18" t="s">
        <v>781</v>
      </c>
      <c r="AL312" s="18" t="s">
        <v>782</v>
      </c>
      <c r="AM312" s="18" t="s">
        <v>748</v>
      </c>
      <c r="AN312" s="18" t="s">
        <v>142</v>
      </c>
      <c r="AO312" s="18">
        <v>5.3</v>
      </c>
      <c r="AP312" s="18" t="s">
        <v>143</v>
      </c>
      <c r="AQ312" s="18">
        <v>4.5883700000000003</v>
      </c>
      <c r="AR312" s="19" t="s">
        <v>18</v>
      </c>
      <c r="AT312" s="17"/>
      <c r="AU312" s="18"/>
      <c r="AV312" s="18">
        <v>8.0884699999999992</v>
      </c>
      <c r="AW312" s="18"/>
      <c r="AX312" s="18"/>
      <c r="AY312" s="18"/>
      <c r="AZ312" s="18"/>
      <c r="BA312" s="18"/>
      <c r="BB312" s="18"/>
      <c r="BC312" s="18"/>
      <c r="BD312" s="18"/>
      <c r="BE312" s="18"/>
      <c r="BF312" s="18"/>
      <c r="BG312" s="18"/>
      <c r="BH312" s="18"/>
      <c r="BI312" s="18"/>
      <c r="BJ312" s="18"/>
      <c r="BK312" s="18"/>
      <c r="BL312" s="18">
        <v>7.7063899999999999</v>
      </c>
      <c r="BM312" s="18"/>
      <c r="BN312" s="18"/>
      <c r="BO312" s="18"/>
      <c r="BP312" s="18"/>
      <c r="BQ312" s="18"/>
      <c r="BR312" s="18"/>
      <c r="BS312" s="18"/>
      <c r="BT312" s="18"/>
      <c r="BU312" s="18"/>
      <c r="BV312" s="18"/>
      <c r="BW312" s="18"/>
      <c r="BX312" s="18"/>
      <c r="BY312" s="18"/>
      <c r="BZ312" s="18"/>
      <c r="CA312" s="18"/>
      <c r="CB312" s="18"/>
      <c r="CC312" s="18"/>
      <c r="CD312" s="18"/>
      <c r="CE312" s="18"/>
      <c r="CF312" s="18"/>
      <c r="CG312" s="18"/>
      <c r="CH312" s="18"/>
      <c r="CI312" s="18"/>
      <c r="CJ312" s="19"/>
    </row>
    <row r="313" spans="5:88" x14ac:dyDescent="0.25">
      <c r="E313">
        <v>9.4440299999999997</v>
      </c>
      <c r="U313">
        <v>10.0479</v>
      </c>
      <c r="AE313" s="17"/>
      <c r="AF313" s="18" t="s">
        <v>135</v>
      </c>
      <c r="AG313" s="18" t="s">
        <v>175</v>
      </c>
      <c r="AH313" s="18" t="s">
        <v>783</v>
      </c>
      <c r="AI313" s="18" t="s">
        <v>748</v>
      </c>
      <c r="AJ313" s="18" t="s">
        <v>139</v>
      </c>
      <c r="AK313" s="18" t="s">
        <v>784</v>
      </c>
      <c r="AL313" s="18" t="s">
        <v>785</v>
      </c>
      <c r="AM313" s="18" t="s">
        <v>748</v>
      </c>
      <c r="AN313" s="18" t="s">
        <v>142</v>
      </c>
      <c r="AO313" s="18">
        <v>4.7</v>
      </c>
      <c r="AP313" s="18" t="s">
        <v>143</v>
      </c>
      <c r="AQ313" s="18">
        <v>4.0559399999999997</v>
      </c>
      <c r="AR313" s="19" t="s">
        <v>18</v>
      </c>
      <c r="AT313" s="17"/>
      <c r="AU313" s="18"/>
      <c r="AV313" s="18">
        <v>9.4440299999999997</v>
      </c>
      <c r="AW313" s="18"/>
      <c r="AX313" s="18"/>
      <c r="AY313" s="18"/>
      <c r="AZ313" s="18"/>
      <c r="BA313" s="18"/>
      <c r="BB313" s="18"/>
      <c r="BC313" s="18"/>
      <c r="BD313" s="18"/>
      <c r="BE313" s="18"/>
      <c r="BF313" s="18"/>
      <c r="BG313" s="18"/>
      <c r="BH313" s="18"/>
      <c r="BI313" s="18"/>
      <c r="BJ313" s="18"/>
      <c r="BK313" s="18"/>
      <c r="BL313" s="18">
        <v>10.0479</v>
      </c>
      <c r="BM313" s="18"/>
      <c r="BN313" s="18"/>
      <c r="BO313" s="18"/>
      <c r="BP313" s="18"/>
      <c r="BQ313" s="18"/>
      <c r="BR313" s="18"/>
      <c r="BS313" s="18"/>
      <c r="BT313" s="18"/>
      <c r="BU313" s="18"/>
      <c r="BV313" s="18"/>
      <c r="BW313" s="18"/>
      <c r="BX313" s="18"/>
      <c r="BY313" s="18"/>
      <c r="BZ313" s="18"/>
      <c r="CA313" s="18"/>
      <c r="CB313" s="18"/>
      <c r="CC313" s="18"/>
      <c r="CD313" s="18"/>
      <c r="CE313" s="18"/>
      <c r="CF313" s="18"/>
      <c r="CG313" s="18"/>
      <c r="CH313" s="18"/>
      <c r="CI313" s="18"/>
      <c r="CJ313" s="19"/>
    </row>
    <row r="314" spans="5:88" x14ac:dyDescent="0.25">
      <c r="E314">
        <v>9.8163300000000007</v>
      </c>
      <c r="U314">
        <v>8.9907900000000005</v>
      </c>
      <c r="AE314" s="17"/>
      <c r="AF314" s="18" t="s">
        <v>135</v>
      </c>
      <c r="AG314" s="18" t="s">
        <v>786</v>
      </c>
      <c r="AH314" s="18" t="s">
        <v>787</v>
      </c>
      <c r="AI314" s="18" t="s">
        <v>748</v>
      </c>
      <c r="AJ314" s="18" t="s">
        <v>139</v>
      </c>
      <c r="AK314" s="18" t="s">
        <v>788</v>
      </c>
      <c r="AL314" s="18" t="s">
        <v>789</v>
      </c>
      <c r="AM314" s="18" t="s">
        <v>748</v>
      </c>
      <c r="AN314" s="18" t="s">
        <v>142</v>
      </c>
      <c r="AO314" s="18">
        <v>4.3</v>
      </c>
      <c r="AP314" s="18" t="s">
        <v>143</v>
      </c>
      <c r="AQ314" s="18">
        <v>3.6878299999999999</v>
      </c>
      <c r="AR314" s="19" t="s">
        <v>18</v>
      </c>
      <c r="AT314" s="17"/>
      <c r="AU314" s="18"/>
      <c r="AV314" s="18">
        <v>9.8163300000000007</v>
      </c>
      <c r="AW314" s="18"/>
      <c r="AX314" s="18"/>
      <c r="AY314" s="18"/>
      <c r="AZ314" s="18"/>
      <c r="BA314" s="18"/>
      <c r="BB314" s="18"/>
      <c r="BC314" s="18"/>
      <c r="BD314" s="18"/>
      <c r="BE314" s="18"/>
      <c r="BF314" s="18"/>
      <c r="BG314" s="18"/>
      <c r="BH314" s="18"/>
      <c r="BI314" s="18"/>
      <c r="BJ314" s="18"/>
      <c r="BK314" s="18"/>
      <c r="BL314" s="18">
        <v>8.9907900000000005</v>
      </c>
      <c r="BM314" s="18"/>
      <c r="BN314" s="18"/>
      <c r="BO314" s="18"/>
      <c r="BP314" s="18"/>
      <c r="BQ314" s="18"/>
      <c r="BR314" s="18"/>
      <c r="BS314" s="18"/>
      <c r="BT314" s="18"/>
      <c r="BU314" s="18"/>
      <c r="BV314" s="18"/>
      <c r="BW314" s="18"/>
      <c r="BX314" s="18"/>
      <c r="BY314" s="18"/>
      <c r="BZ314" s="18"/>
      <c r="CA314" s="18"/>
      <c r="CB314" s="18"/>
      <c r="CC314" s="18"/>
      <c r="CD314" s="18"/>
      <c r="CE314" s="18"/>
      <c r="CF314" s="18"/>
      <c r="CG314" s="18"/>
      <c r="CH314" s="18"/>
      <c r="CI314" s="18"/>
      <c r="CJ314" s="19"/>
    </row>
    <row r="315" spans="5:88" x14ac:dyDescent="0.25">
      <c r="U315">
        <v>7.1972199999999997</v>
      </c>
      <c r="AE315" s="17"/>
      <c r="AF315" s="18" t="s">
        <v>135</v>
      </c>
      <c r="AG315" s="18" t="s">
        <v>788</v>
      </c>
      <c r="AH315" s="18" t="s">
        <v>789</v>
      </c>
      <c r="AI315" s="18" t="s">
        <v>748</v>
      </c>
      <c r="AJ315" s="18" t="s">
        <v>139</v>
      </c>
      <c r="AK315" s="18" t="s">
        <v>248</v>
      </c>
      <c r="AL315" s="18" t="s">
        <v>790</v>
      </c>
      <c r="AM315" s="18" t="s">
        <v>748</v>
      </c>
      <c r="AN315" s="18" t="s">
        <v>142</v>
      </c>
      <c r="AO315" s="18">
        <v>5.3</v>
      </c>
      <c r="AP315" s="18" t="s">
        <v>143</v>
      </c>
      <c r="AQ315" s="18">
        <v>4.5493399999999999</v>
      </c>
      <c r="AR315" s="19" t="s">
        <v>18</v>
      </c>
      <c r="AT315" s="17"/>
      <c r="AU315" s="18"/>
      <c r="AV315" s="18"/>
      <c r="AW315" s="18"/>
      <c r="AX315" s="18"/>
      <c r="AY315" s="18"/>
      <c r="AZ315" s="18"/>
      <c r="BA315" s="18"/>
      <c r="BB315" s="18"/>
      <c r="BC315" s="18"/>
      <c r="BD315" s="18"/>
      <c r="BE315" s="18"/>
      <c r="BF315" s="18"/>
      <c r="BG315" s="18"/>
      <c r="BH315" s="18"/>
      <c r="BI315" s="18"/>
      <c r="BJ315" s="18"/>
      <c r="BK315" s="18"/>
      <c r="BL315" s="18">
        <v>7.1972199999999997</v>
      </c>
      <c r="BM315" s="18"/>
      <c r="BN315" s="18"/>
      <c r="BO315" s="18"/>
      <c r="BP315" s="18"/>
      <c r="BQ315" s="18"/>
      <c r="BR315" s="18"/>
      <c r="BS315" s="18"/>
      <c r="BT315" s="18"/>
      <c r="BU315" s="18"/>
      <c r="BV315" s="18"/>
      <c r="BW315" s="18"/>
      <c r="BX315" s="18"/>
      <c r="BY315" s="18"/>
      <c r="BZ315" s="18"/>
      <c r="CA315" s="18"/>
      <c r="CB315" s="18"/>
      <c r="CC315" s="18"/>
      <c r="CD315" s="18"/>
      <c r="CE315" s="18"/>
      <c r="CF315" s="18"/>
      <c r="CG315" s="18"/>
      <c r="CH315" s="18"/>
      <c r="CI315" s="18"/>
      <c r="CJ315" s="19"/>
    </row>
    <row r="316" spans="5:88" x14ac:dyDescent="0.25">
      <c r="U316">
        <v>8.61599</v>
      </c>
      <c r="AE316" s="17"/>
      <c r="AF316" s="18" t="s">
        <v>135</v>
      </c>
      <c r="AG316" s="18" t="s">
        <v>248</v>
      </c>
      <c r="AH316" s="18" t="s">
        <v>790</v>
      </c>
      <c r="AI316" s="18" t="s">
        <v>748</v>
      </c>
      <c r="AJ316" s="18" t="s">
        <v>139</v>
      </c>
      <c r="AK316" s="18" t="s">
        <v>791</v>
      </c>
      <c r="AL316" s="18" t="s">
        <v>792</v>
      </c>
      <c r="AM316" s="18" t="s">
        <v>748</v>
      </c>
      <c r="AN316" s="18" t="s">
        <v>142</v>
      </c>
      <c r="AO316" s="18">
        <v>4.7</v>
      </c>
      <c r="AP316" s="18" t="s">
        <v>143</v>
      </c>
      <c r="AQ316" s="18">
        <v>4.0851499999999996</v>
      </c>
      <c r="AR316" s="19" t="s">
        <v>18</v>
      </c>
      <c r="AT316" s="17"/>
      <c r="AU316" s="18"/>
      <c r="AV316" s="18"/>
      <c r="AW316" s="18"/>
      <c r="AX316" s="18"/>
      <c r="AY316" s="18"/>
      <c r="AZ316" s="18"/>
      <c r="BA316" s="18"/>
      <c r="BB316" s="18"/>
      <c r="BC316" s="18"/>
      <c r="BD316" s="18"/>
      <c r="BE316" s="18"/>
      <c r="BF316" s="18"/>
      <c r="BG316" s="18"/>
      <c r="BH316" s="18"/>
      <c r="BI316" s="18"/>
      <c r="BJ316" s="18"/>
      <c r="BK316" s="18"/>
      <c r="BL316" s="18">
        <v>8.61599</v>
      </c>
      <c r="BM316" s="18"/>
      <c r="BN316" s="18"/>
      <c r="BO316" s="18"/>
      <c r="BP316" s="18"/>
      <c r="BQ316" s="18"/>
      <c r="BR316" s="18"/>
      <c r="BS316" s="18"/>
      <c r="BT316" s="18"/>
      <c r="BU316" s="18"/>
      <c r="BV316" s="18"/>
      <c r="BW316" s="18"/>
      <c r="BX316" s="18"/>
      <c r="BY316" s="18"/>
      <c r="BZ316" s="18"/>
      <c r="CA316" s="18"/>
      <c r="CB316" s="18"/>
      <c r="CC316" s="18"/>
      <c r="CD316" s="18"/>
      <c r="CE316" s="18"/>
      <c r="CF316" s="18"/>
      <c r="CG316" s="18"/>
      <c r="CH316" s="18"/>
      <c r="CI316" s="18"/>
      <c r="CJ316" s="19"/>
    </row>
    <row r="317" spans="5:88" x14ac:dyDescent="0.25">
      <c r="U317">
        <v>6.2130900000000002</v>
      </c>
      <c r="AE317" s="17"/>
      <c r="AF317" s="18" t="s">
        <v>135</v>
      </c>
      <c r="AG317" s="18" t="s">
        <v>252</v>
      </c>
      <c r="AH317" s="18" t="s">
        <v>789</v>
      </c>
      <c r="AI317" s="18" t="s">
        <v>748</v>
      </c>
      <c r="AJ317" s="18" t="s">
        <v>139</v>
      </c>
      <c r="AK317" s="18" t="s">
        <v>793</v>
      </c>
      <c r="AL317" s="18" t="s">
        <v>794</v>
      </c>
      <c r="AM317" s="18" t="s">
        <v>748</v>
      </c>
      <c r="AN317" s="18" t="s">
        <v>142</v>
      </c>
      <c r="AO317" s="18">
        <v>4.9000000000000004</v>
      </c>
      <c r="AP317" s="18" t="s">
        <v>143</v>
      </c>
      <c r="AQ317" s="18">
        <v>4.2629700000000001</v>
      </c>
      <c r="AR317" s="19" t="s">
        <v>18</v>
      </c>
      <c r="AT317" s="17"/>
      <c r="AU317" s="18"/>
      <c r="AV317" s="18"/>
      <c r="AW317" s="18"/>
      <c r="AX317" s="18"/>
      <c r="AY317" s="18"/>
      <c r="AZ317" s="18"/>
      <c r="BA317" s="18"/>
      <c r="BB317" s="18"/>
      <c r="BC317" s="18"/>
      <c r="BD317" s="18"/>
      <c r="BE317" s="18"/>
      <c r="BF317" s="18"/>
      <c r="BG317" s="18"/>
      <c r="BH317" s="18"/>
      <c r="BI317" s="18"/>
      <c r="BJ317" s="18"/>
      <c r="BK317" s="18"/>
      <c r="BL317" s="18">
        <v>6.2130900000000002</v>
      </c>
      <c r="BM317" s="18"/>
      <c r="BN317" s="18"/>
      <c r="BO317" s="18"/>
      <c r="BP317" s="18"/>
      <c r="BQ317" s="18"/>
      <c r="BR317" s="18"/>
      <c r="BS317" s="18"/>
      <c r="BT317" s="18"/>
      <c r="BU317" s="18"/>
      <c r="BV317" s="18"/>
      <c r="BW317" s="18"/>
      <c r="BX317" s="18"/>
      <c r="BY317" s="18"/>
      <c r="BZ317" s="18"/>
      <c r="CA317" s="18"/>
      <c r="CB317" s="18"/>
      <c r="CC317" s="18"/>
      <c r="CD317" s="18"/>
      <c r="CE317" s="18"/>
      <c r="CF317" s="18"/>
      <c r="CG317" s="18"/>
      <c r="CH317" s="18"/>
      <c r="CI317" s="18"/>
      <c r="CJ317" s="19"/>
    </row>
    <row r="318" spans="5:88" x14ac:dyDescent="0.25">
      <c r="U318">
        <v>9.2619299999999996</v>
      </c>
      <c r="AE318" s="17"/>
      <c r="AF318" s="18" t="s">
        <v>135</v>
      </c>
      <c r="AG318" s="18" t="s">
        <v>795</v>
      </c>
      <c r="AH318" s="18" t="s">
        <v>796</v>
      </c>
      <c r="AI318" s="18" t="s">
        <v>748</v>
      </c>
      <c r="AJ318" s="18" t="s">
        <v>139</v>
      </c>
      <c r="AK318" s="18" t="s">
        <v>283</v>
      </c>
      <c r="AL318" s="18" t="s">
        <v>797</v>
      </c>
      <c r="AM318" s="18" t="s">
        <v>748</v>
      </c>
      <c r="AN318" s="18" t="s">
        <v>142</v>
      </c>
      <c r="AO318" s="18">
        <v>5.6</v>
      </c>
      <c r="AP318" s="18" t="s">
        <v>143</v>
      </c>
      <c r="AQ318" s="18">
        <v>4.7878499999999997</v>
      </c>
      <c r="AR318" s="19" t="s">
        <v>18</v>
      </c>
      <c r="AT318" s="17"/>
      <c r="AU318" s="18"/>
      <c r="AV318" s="18"/>
      <c r="AW318" s="18"/>
      <c r="AX318" s="18"/>
      <c r="AY318" s="18"/>
      <c r="AZ318" s="18"/>
      <c r="BA318" s="18"/>
      <c r="BB318" s="18"/>
      <c r="BC318" s="18"/>
      <c r="BD318" s="18"/>
      <c r="BE318" s="18"/>
      <c r="BF318" s="18"/>
      <c r="BG318" s="18"/>
      <c r="BH318" s="18"/>
      <c r="BI318" s="18"/>
      <c r="BJ318" s="18"/>
      <c r="BK318" s="18"/>
      <c r="BL318" s="18">
        <v>9.2619299999999996</v>
      </c>
      <c r="BM318" s="18"/>
      <c r="BN318" s="18"/>
      <c r="BO318" s="18"/>
      <c r="BP318" s="18"/>
      <c r="BQ318" s="18"/>
      <c r="BR318" s="18"/>
      <c r="BS318" s="18"/>
      <c r="BT318" s="18"/>
      <c r="BU318" s="18"/>
      <c r="BV318" s="18"/>
      <c r="BW318" s="18"/>
      <c r="BX318" s="18"/>
      <c r="BY318" s="18"/>
      <c r="BZ318" s="18"/>
      <c r="CA318" s="18"/>
      <c r="CB318" s="18"/>
      <c r="CC318" s="18"/>
      <c r="CD318" s="18"/>
      <c r="CE318" s="18"/>
      <c r="CF318" s="18"/>
      <c r="CG318" s="18"/>
      <c r="CH318" s="18"/>
      <c r="CI318" s="18"/>
      <c r="CJ318" s="19"/>
    </row>
    <row r="319" spans="5:88" x14ac:dyDescent="0.25">
      <c r="U319">
        <v>9.4208800000000004</v>
      </c>
      <c r="AE319" s="17"/>
      <c r="AF319" s="18" t="s">
        <v>135</v>
      </c>
      <c r="AG319" s="18" t="s">
        <v>211</v>
      </c>
      <c r="AH319" s="18" t="s">
        <v>798</v>
      </c>
      <c r="AI319" s="18" t="s">
        <v>748</v>
      </c>
      <c r="AJ319" s="18" t="s">
        <v>139</v>
      </c>
      <c r="AK319" s="18" t="s">
        <v>799</v>
      </c>
      <c r="AL319" s="18" t="s">
        <v>800</v>
      </c>
      <c r="AM319" s="18" t="s">
        <v>748</v>
      </c>
      <c r="AN319" s="18" t="s">
        <v>142</v>
      </c>
      <c r="AO319" s="18">
        <v>5.4</v>
      </c>
      <c r="AP319" s="18" t="s">
        <v>143</v>
      </c>
      <c r="AQ319" s="18">
        <v>4.6398299999999999</v>
      </c>
      <c r="AR319" s="19" t="s">
        <v>18</v>
      </c>
      <c r="AT319" s="17"/>
      <c r="AU319" s="18"/>
      <c r="AV319" s="18"/>
      <c r="AW319" s="18"/>
      <c r="AX319" s="18"/>
      <c r="AY319" s="18"/>
      <c r="AZ319" s="18"/>
      <c r="BA319" s="18"/>
      <c r="BB319" s="18"/>
      <c r="BC319" s="18"/>
      <c r="BD319" s="18"/>
      <c r="BE319" s="18"/>
      <c r="BF319" s="18"/>
      <c r="BG319" s="18"/>
      <c r="BH319" s="18"/>
      <c r="BI319" s="18"/>
      <c r="BJ319" s="18"/>
      <c r="BK319" s="18"/>
      <c r="BL319" s="18">
        <v>9.4208800000000004</v>
      </c>
      <c r="BM319" s="18"/>
      <c r="BN319" s="18"/>
      <c r="BO319" s="18"/>
      <c r="BP319" s="18"/>
      <c r="BQ319" s="18"/>
      <c r="BR319" s="18"/>
      <c r="BS319" s="18"/>
      <c r="BT319" s="18"/>
      <c r="BU319" s="18"/>
      <c r="BV319" s="18"/>
      <c r="BW319" s="18"/>
      <c r="BX319" s="18"/>
      <c r="BY319" s="18"/>
      <c r="BZ319" s="18"/>
      <c r="CA319" s="18"/>
      <c r="CB319" s="18"/>
      <c r="CC319" s="18"/>
      <c r="CD319" s="18"/>
      <c r="CE319" s="18"/>
      <c r="CF319" s="18"/>
      <c r="CG319" s="18"/>
      <c r="CH319" s="18"/>
      <c r="CI319" s="18"/>
      <c r="CJ319" s="19"/>
    </row>
    <row r="320" spans="5:88" x14ac:dyDescent="0.25">
      <c r="U320">
        <v>8.53904</v>
      </c>
      <c r="AE320" s="17"/>
      <c r="AF320" s="18" t="s">
        <v>135</v>
      </c>
      <c r="AG320" s="18" t="s">
        <v>799</v>
      </c>
      <c r="AH320" s="18" t="s">
        <v>800</v>
      </c>
      <c r="AI320" s="18" t="s">
        <v>748</v>
      </c>
      <c r="AJ320" s="18" t="s">
        <v>139</v>
      </c>
      <c r="AK320" s="18" t="s">
        <v>238</v>
      </c>
      <c r="AL320" s="18" t="s">
        <v>801</v>
      </c>
      <c r="AM320" s="18" t="s">
        <v>748</v>
      </c>
      <c r="AN320" s="18" t="s">
        <v>142</v>
      </c>
      <c r="AO320" s="18">
        <v>5.2</v>
      </c>
      <c r="AP320" s="18" t="s">
        <v>143</v>
      </c>
      <c r="AQ320" s="18">
        <v>4.4935600000000004</v>
      </c>
      <c r="AR320" s="19" t="s">
        <v>18</v>
      </c>
      <c r="AT320" s="17"/>
      <c r="AU320" s="18"/>
      <c r="AV320" s="18"/>
      <c r="AW320" s="18"/>
      <c r="AX320" s="18"/>
      <c r="AY320" s="18"/>
      <c r="AZ320" s="18"/>
      <c r="BA320" s="18"/>
      <c r="BB320" s="18"/>
      <c r="BC320" s="18"/>
      <c r="BD320" s="18"/>
      <c r="BE320" s="18"/>
      <c r="BF320" s="18"/>
      <c r="BG320" s="18"/>
      <c r="BH320" s="18"/>
      <c r="BI320" s="18"/>
      <c r="BJ320" s="18"/>
      <c r="BK320" s="18"/>
      <c r="BL320" s="18">
        <v>8.53904</v>
      </c>
      <c r="BM320" s="18"/>
      <c r="BN320" s="18"/>
      <c r="BO320" s="18"/>
      <c r="BP320" s="18"/>
      <c r="BQ320" s="18"/>
      <c r="BR320" s="18"/>
      <c r="BS320" s="18"/>
      <c r="BT320" s="18"/>
      <c r="BU320" s="18"/>
      <c r="BV320" s="18"/>
      <c r="BW320" s="18"/>
      <c r="BX320" s="18"/>
      <c r="BY320" s="18"/>
      <c r="BZ320" s="18"/>
      <c r="CA320" s="18"/>
      <c r="CB320" s="18"/>
      <c r="CC320" s="18"/>
      <c r="CD320" s="18"/>
      <c r="CE320" s="18"/>
      <c r="CF320" s="18"/>
      <c r="CG320" s="18"/>
      <c r="CH320" s="18"/>
      <c r="CI320" s="18"/>
      <c r="CJ320" s="19"/>
    </row>
    <row r="321" spans="21:88" x14ac:dyDescent="0.25">
      <c r="U321">
        <v>9.3505599999999998</v>
      </c>
      <c r="AE321" s="17"/>
      <c r="AF321" s="18" t="s">
        <v>135</v>
      </c>
      <c r="AG321" s="18" t="s">
        <v>238</v>
      </c>
      <c r="AH321" s="18" t="s">
        <v>801</v>
      </c>
      <c r="AI321" s="18" t="s">
        <v>748</v>
      </c>
      <c r="AJ321" s="18" t="s">
        <v>139</v>
      </c>
      <c r="AK321" s="18" t="s">
        <v>144</v>
      </c>
      <c r="AL321" s="18" t="s">
        <v>794</v>
      </c>
      <c r="AM321" s="18" t="s">
        <v>748</v>
      </c>
      <c r="AN321" s="18" t="s">
        <v>142</v>
      </c>
      <c r="AO321" s="18">
        <v>4.9000000000000004</v>
      </c>
      <c r="AP321" s="18" t="s">
        <v>143</v>
      </c>
      <c r="AQ321" s="18">
        <v>4.1962599999999997</v>
      </c>
      <c r="AR321" s="19" t="s">
        <v>18</v>
      </c>
      <c r="AT321" s="17"/>
      <c r="AU321" s="18"/>
      <c r="AV321" s="18"/>
      <c r="AW321" s="18"/>
      <c r="AX321" s="18"/>
      <c r="AY321" s="18"/>
      <c r="AZ321" s="18"/>
      <c r="BA321" s="18"/>
      <c r="BB321" s="18"/>
      <c r="BC321" s="18"/>
      <c r="BD321" s="18"/>
      <c r="BE321" s="18"/>
      <c r="BF321" s="18"/>
      <c r="BG321" s="18"/>
      <c r="BH321" s="18"/>
      <c r="BI321" s="18"/>
      <c r="BJ321" s="18"/>
      <c r="BK321" s="18"/>
      <c r="BL321" s="18">
        <v>9.3505599999999998</v>
      </c>
      <c r="BM321" s="18"/>
      <c r="BN321" s="18"/>
      <c r="BO321" s="18"/>
      <c r="BP321" s="18"/>
      <c r="BQ321" s="18"/>
      <c r="BR321" s="18"/>
      <c r="BS321" s="18"/>
      <c r="BT321" s="18"/>
      <c r="BU321" s="18"/>
      <c r="BV321" s="18"/>
      <c r="BW321" s="18"/>
      <c r="BX321" s="18"/>
      <c r="BY321" s="18"/>
      <c r="BZ321" s="18"/>
      <c r="CA321" s="18"/>
      <c r="CB321" s="18"/>
      <c r="CC321" s="18"/>
      <c r="CD321" s="18"/>
      <c r="CE321" s="18"/>
      <c r="CF321" s="18"/>
      <c r="CG321" s="18"/>
      <c r="CH321" s="18"/>
      <c r="CI321" s="18"/>
      <c r="CJ321" s="19"/>
    </row>
    <row r="322" spans="21:88" x14ac:dyDescent="0.25">
      <c r="U322">
        <v>7.4892799999999999</v>
      </c>
      <c r="AE322" s="17"/>
      <c r="AF322" s="18" t="s">
        <v>135</v>
      </c>
      <c r="AG322" s="18" t="s">
        <v>144</v>
      </c>
      <c r="AH322" s="18" t="s">
        <v>794</v>
      </c>
      <c r="AI322" s="18" t="s">
        <v>748</v>
      </c>
      <c r="AJ322" s="18" t="s">
        <v>139</v>
      </c>
      <c r="AK322" s="18" t="s">
        <v>171</v>
      </c>
      <c r="AL322" s="18" t="s">
        <v>802</v>
      </c>
      <c r="AM322" s="18" t="s">
        <v>748</v>
      </c>
      <c r="AN322" s="18" t="s">
        <v>142</v>
      </c>
      <c r="AO322" s="18">
        <v>4.7</v>
      </c>
      <c r="AP322" s="18" t="s">
        <v>143</v>
      </c>
      <c r="AQ322" s="18">
        <v>4.0559200000000004</v>
      </c>
      <c r="AR322" s="19" t="s">
        <v>18</v>
      </c>
      <c r="AT322" s="17"/>
      <c r="AU322" s="18"/>
      <c r="AV322" s="18"/>
      <c r="AW322" s="18"/>
      <c r="AX322" s="18"/>
      <c r="AY322" s="18"/>
      <c r="AZ322" s="18"/>
      <c r="BA322" s="18"/>
      <c r="BB322" s="18"/>
      <c r="BC322" s="18"/>
      <c r="BD322" s="18"/>
      <c r="BE322" s="18"/>
      <c r="BF322" s="18"/>
      <c r="BG322" s="18"/>
      <c r="BH322" s="18"/>
      <c r="BI322" s="18"/>
      <c r="BJ322" s="18"/>
      <c r="BK322" s="18"/>
      <c r="BL322" s="18">
        <v>7.4892799999999999</v>
      </c>
      <c r="BM322" s="18"/>
      <c r="BN322" s="18"/>
      <c r="BO322" s="18"/>
      <c r="BP322" s="18"/>
      <c r="BQ322" s="18"/>
      <c r="BR322" s="18"/>
      <c r="BS322" s="18"/>
      <c r="BT322" s="18"/>
      <c r="BU322" s="18"/>
      <c r="BV322" s="18"/>
      <c r="BW322" s="18"/>
      <c r="BX322" s="18"/>
      <c r="BY322" s="18"/>
      <c r="BZ322" s="18"/>
      <c r="CA322" s="18"/>
      <c r="CB322" s="18"/>
      <c r="CC322" s="18"/>
      <c r="CD322" s="18"/>
      <c r="CE322" s="18"/>
      <c r="CF322" s="18"/>
      <c r="CG322" s="18"/>
      <c r="CH322" s="18"/>
      <c r="CI322" s="18"/>
      <c r="CJ322" s="19"/>
    </row>
    <row r="323" spans="21:88" x14ac:dyDescent="0.25">
      <c r="U323">
        <v>7.9798200000000001</v>
      </c>
      <c r="AE323" s="17"/>
      <c r="AF323" s="18" t="s">
        <v>135</v>
      </c>
      <c r="AG323" s="18" t="s">
        <v>803</v>
      </c>
      <c r="AH323" s="18" t="s">
        <v>804</v>
      </c>
      <c r="AI323" s="18" t="s">
        <v>805</v>
      </c>
      <c r="AJ323" s="18" t="s">
        <v>139</v>
      </c>
      <c r="AK323" s="18" t="s">
        <v>806</v>
      </c>
      <c r="AL323" s="18" t="s">
        <v>807</v>
      </c>
      <c r="AM323" s="18" t="s">
        <v>805</v>
      </c>
      <c r="AN323" s="18" t="s">
        <v>142</v>
      </c>
      <c r="AO323" s="18">
        <v>5.5</v>
      </c>
      <c r="AP323" s="18" t="s">
        <v>143</v>
      </c>
      <c r="AQ323" s="18">
        <v>4.7411599999999998</v>
      </c>
      <c r="AR323" s="19" t="s">
        <v>18</v>
      </c>
      <c r="AT323" s="17"/>
      <c r="AU323" s="18"/>
      <c r="AV323" s="18"/>
      <c r="AW323" s="18"/>
      <c r="AX323" s="18"/>
      <c r="AY323" s="18"/>
      <c r="AZ323" s="18"/>
      <c r="BA323" s="18"/>
      <c r="BB323" s="18"/>
      <c r="BC323" s="18"/>
      <c r="BD323" s="18"/>
      <c r="BE323" s="18"/>
      <c r="BF323" s="18"/>
      <c r="BG323" s="18"/>
      <c r="BH323" s="18"/>
      <c r="BI323" s="18"/>
      <c r="BJ323" s="18"/>
      <c r="BK323" s="18"/>
      <c r="BL323" s="18">
        <v>7.9798200000000001</v>
      </c>
      <c r="BM323" s="18"/>
      <c r="BN323" s="18"/>
      <c r="BO323" s="18"/>
      <c r="BP323" s="18"/>
      <c r="BQ323" s="18"/>
      <c r="BR323" s="18"/>
      <c r="BS323" s="18"/>
      <c r="BT323" s="18"/>
      <c r="BU323" s="18"/>
      <c r="BV323" s="18"/>
      <c r="BW323" s="18"/>
      <c r="BX323" s="18"/>
      <c r="BY323" s="18"/>
      <c r="BZ323" s="18"/>
      <c r="CA323" s="18"/>
      <c r="CB323" s="18"/>
      <c r="CC323" s="18"/>
      <c r="CD323" s="18"/>
      <c r="CE323" s="18"/>
      <c r="CF323" s="18"/>
      <c r="CG323" s="18"/>
      <c r="CH323" s="18"/>
      <c r="CI323" s="18"/>
      <c r="CJ323" s="19"/>
    </row>
    <row r="324" spans="21:88" x14ac:dyDescent="0.25">
      <c r="U324">
        <v>9.0820799999999995</v>
      </c>
      <c r="AE324" s="17"/>
      <c r="AF324" s="18" t="s">
        <v>135</v>
      </c>
      <c r="AG324" s="18" t="s">
        <v>806</v>
      </c>
      <c r="AH324" s="18" t="s">
        <v>807</v>
      </c>
      <c r="AI324" s="18" t="s">
        <v>805</v>
      </c>
      <c r="AJ324" s="18" t="s">
        <v>139</v>
      </c>
      <c r="AK324" s="18" t="s">
        <v>808</v>
      </c>
      <c r="AL324" s="18" t="s">
        <v>809</v>
      </c>
      <c r="AM324" s="18" t="s">
        <v>805</v>
      </c>
      <c r="AN324" s="18" t="s">
        <v>142</v>
      </c>
      <c r="AO324" s="18">
        <v>4.9000000000000004</v>
      </c>
      <c r="AP324" s="18" t="s">
        <v>143</v>
      </c>
      <c r="AQ324" s="18">
        <v>4.2559699999999996</v>
      </c>
      <c r="AR324" s="19" t="s">
        <v>18</v>
      </c>
      <c r="AT324" s="17"/>
      <c r="AU324" s="18"/>
      <c r="AV324" s="18"/>
      <c r="AW324" s="18"/>
      <c r="AX324" s="18"/>
      <c r="AY324" s="18"/>
      <c r="AZ324" s="18"/>
      <c r="BA324" s="18"/>
      <c r="BB324" s="18"/>
      <c r="BC324" s="18"/>
      <c r="BD324" s="18"/>
      <c r="BE324" s="18"/>
      <c r="BF324" s="18"/>
      <c r="BG324" s="18"/>
      <c r="BH324" s="18"/>
      <c r="BI324" s="18"/>
      <c r="BJ324" s="18"/>
      <c r="BK324" s="18"/>
      <c r="BL324" s="18">
        <v>9.0820799999999995</v>
      </c>
      <c r="BM324" s="18"/>
      <c r="BN324" s="18"/>
      <c r="BO324" s="18"/>
      <c r="BP324" s="18"/>
      <c r="BQ324" s="18"/>
      <c r="BR324" s="18"/>
      <c r="BS324" s="18"/>
      <c r="BT324" s="18"/>
      <c r="BU324" s="18"/>
      <c r="BV324" s="18"/>
      <c r="BW324" s="18"/>
      <c r="BX324" s="18"/>
      <c r="BY324" s="18"/>
      <c r="BZ324" s="18"/>
      <c r="CA324" s="18"/>
      <c r="CB324" s="18"/>
      <c r="CC324" s="18"/>
      <c r="CD324" s="18"/>
      <c r="CE324" s="18"/>
      <c r="CF324" s="18"/>
      <c r="CG324" s="18"/>
      <c r="CH324" s="18"/>
      <c r="CI324" s="18"/>
      <c r="CJ324" s="19"/>
    </row>
    <row r="325" spans="21:88" x14ac:dyDescent="0.25">
      <c r="U325">
        <v>8.2241700000000009</v>
      </c>
      <c r="AE325" s="17"/>
      <c r="AF325" s="18" t="s">
        <v>135</v>
      </c>
      <c r="AG325" s="18" t="s">
        <v>808</v>
      </c>
      <c r="AH325" s="18" t="s">
        <v>809</v>
      </c>
      <c r="AI325" s="18" t="s">
        <v>805</v>
      </c>
      <c r="AJ325" s="18" t="s">
        <v>139</v>
      </c>
      <c r="AK325" s="18" t="s">
        <v>810</v>
      </c>
      <c r="AL325" s="18" t="s">
        <v>811</v>
      </c>
      <c r="AM325" s="18" t="s">
        <v>805</v>
      </c>
      <c r="AN325" s="18" t="s">
        <v>142</v>
      </c>
      <c r="AO325" s="18">
        <v>5.2</v>
      </c>
      <c r="AP325" s="18" t="s">
        <v>143</v>
      </c>
      <c r="AQ325" s="18">
        <v>4.5232200000000002</v>
      </c>
      <c r="AR325" s="19" t="s">
        <v>18</v>
      </c>
      <c r="AT325" s="17"/>
      <c r="AU325" s="18"/>
      <c r="AV325" s="18"/>
      <c r="AW325" s="18"/>
      <c r="AX325" s="18"/>
      <c r="AY325" s="18"/>
      <c r="AZ325" s="18"/>
      <c r="BA325" s="18"/>
      <c r="BB325" s="18"/>
      <c r="BC325" s="18"/>
      <c r="BD325" s="18"/>
      <c r="BE325" s="18"/>
      <c r="BF325" s="18"/>
      <c r="BG325" s="18"/>
      <c r="BH325" s="18"/>
      <c r="BI325" s="18"/>
      <c r="BJ325" s="18"/>
      <c r="BK325" s="18"/>
      <c r="BL325" s="18">
        <v>8.2241700000000009</v>
      </c>
      <c r="BM325" s="18"/>
      <c r="BN325" s="18"/>
      <c r="BO325" s="18"/>
      <c r="BP325" s="18"/>
      <c r="BQ325" s="18"/>
      <c r="BR325" s="18"/>
      <c r="BS325" s="18"/>
      <c r="BT325" s="18"/>
      <c r="BU325" s="18"/>
      <c r="BV325" s="18"/>
      <c r="BW325" s="18"/>
      <c r="BX325" s="18"/>
      <c r="BY325" s="18"/>
      <c r="BZ325" s="18"/>
      <c r="CA325" s="18"/>
      <c r="CB325" s="18"/>
      <c r="CC325" s="18"/>
      <c r="CD325" s="18"/>
      <c r="CE325" s="18"/>
      <c r="CF325" s="18"/>
      <c r="CG325" s="18"/>
      <c r="CH325" s="18"/>
      <c r="CI325" s="18"/>
      <c r="CJ325" s="19"/>
    </row>
    <row r="326" spans="21:88" x14ac:dyDescent="0.25">
      <c r="U326">
        <v>7.7063899999999999</v>
      </c>
      <c r="AE326" s="17"/>
      <c r="AF326" s="18" t="s">
        <v>135</v>
      </c>
      <c r="AG326" s="18" t="s">
        <v>810</v>
      </c>
      <c r="AH326" s="18" t="s">
        <v>811</v>
      </c>
      <c r="AI326" s="18" t="s">
        <v>805</v>
      </c>
      <c r="AJ326" s="18" t="s">
        <v>139</v>
      </c>
      <c r="AK326" s="18" t="s">
        <v>812</v>
      </c>
      <c r="AL326" s="18" t="s">
        <v>813</v>
      </c>
      <c r="AM326" s="18" t="s">
        <v>805</v>
      </c>
      <c r="AN326" s="18" t="s">
        <v>142</v>
      </c>
      <c r="AO326" s="18">
        <v>5.4</v>
      </c>
      <c r="AP326" s="18" t="s">
        <v>143</v>
      </c>
      <c r="AQ326" s="18">
        <v>4.6398599999999997</v>
      </c>
      <c r="AR326" s="19" t="s">
        <v>18</v>
      </c>
      <c r="AT326" s="17"/>
      <c r="AU326" s="18"/>
      <c r="AV326" s="18"/>
      <c r="AW326" s="18"/>
      <c r="AX326" s="18"/>
      <c r="AY326" s="18"/>
      <c r="AZ326" s="18"/>
      <c r="BA326" s="18"/>
      <c r="BB326" s="18"/>
      <c r="BC326" s="18"/>
      <c r="BD326" s="18"/>
      <c r="BE326" s="18"/>
      <c r="BF326" s="18"/>
      <c r="BG326" s="18"/>
      <c r="BH326" s="18"/>
      <c r="BI326" s="18"/>
      <c r="BJ326" s="18"/>
      <c r="BK326" s="18"/>
      <c r="BL326" s="18">
        <v>7.7063899999999999</v>
      </c>
      <c r="BM326" s="18"/>
      <c r="BN326" s="18"/>
      <c r="BO326" s="18"/>
      <c r="BP326" s="18"/>
      <c r="BQ326" s="18"/>
      <c r="BR326" s="18"/>
      <c r="BS326" s="18"/>
      <c r="BT326" s="18"/>
      <c r="BU326" s="18"/>
      <c r="BV326" s="18"/>
      <c r="BW326" s="18"/>
      <c r="BX326" s="18"/>
      <c r="BY326" s="18"/>
      <c r="BZ326" s="18"/>
      <c r="CA326" s="18"/>
      <c r="CB326" s="18"/>
      <c r="CC326" s="18"/>
      <c r="CD326" s="18"/>
      <c r="CE326" s="18"/>
      <c r="CF326" s="18"/>
      <c r="CG326" s="18"/>
      <c r="CH326" s="18"/>
      <c r="CI326" s="18"/>
      <c r="CJ326" s="19"/>
    </row>
    <row r="327" spans="21:88" x14ac:dyDescent="0.25">
      <c r="U327">
        <v>13.9758</v>
      </c>
      <c r="AE327" s="17"/>
      <c r="AF327" s="18" t="s">
        <v>135</v>
      </c>
      <c r="AG327" s="18" t="s">
        <v>814</v>
      </c>
      <c r="AH327" s="18" t="s">
        <v>813</v>
      </c>
      <c r="AI327" s="18" t="s">
        <v>805</v>
      </c>
      <c r="AJ327" s="18" t="s">
        <v>139</v>
      </c>
      <c r="AK327" s="18" t="s">
        <v>815</v>
      </c>
      <c r="AL327" s="18" t="s">
        <v>816</v>
      </c>
      <c r="AM327" s="18" t="s">
        <v>805</v>
      </c>
      <c r="AN327" s="18" t="s">
        <v>142</v>
      </c>
      <c r="AO327" s="18">
        <v>5.5</v>
      </c>
      <c r="AP327" s="18" t="s">
        <v>143</v>
      </c>
      <c r="AQ327" s="18">
        <v>4.7065599999999996</v>
      </c>
      <c r="AR327" s="19" t="s">
        <v>18</v>
      </c>
      <c r="AT327" s="17"/>
      <c r="AU327" s="18"/>
      <c r="AV327" s="18"/>
      <c r="AW327" s="18"/>
      <c r="AX327" s="18"/>
      <c r="AY327" s="18"/>
      <c r="AZ327" s="18"/>
      <c r="BA327" s="18"/>
      <c r="BB327" s="18"/>
      <c r="BC327" s="18"/>
      <c r="BD327" s="18"/>
      <c r="BE327" s="18"/>
      <c r="BF327" s="18"/>
      <c r="BG327" s="18"/>
      <c r="BH327" s="18"/>
      <c r="BI327" s="18"/>
      <c r="BJ327" s="18"/>
      <c r="BK327" s="18"/>
      <c r="BL327" s="18">
        <v>13.9758</v>
      </c>
      <c r="BM327" s="18"/>
      <c r="BN327" s="18"/>
      <c r="BO327" s="18"/>
      <c r="BP327" s="18"/>
      <c r="BQ327" s="18"/>
      <c r="BR327" s="18"/>
      <c r="BS327" s="18"/>
      <c r="BT327" s="18"/>
      <c r="BU327" s="18"/>
      <c r="BV327" s="18"/>
      <c r="BW327" s="18"/>
      <c r="BX327" s="18"/>
      <c r="BY327" s="18"/>
      <c r="BZ327" s="18"/>
      <c r="CA327" s="18"/>
      <c r="CB327" s="18"/>
      <c r="CC327" s="18"/>
      <c r="CD327" s="18"/>
      <c r="CE327" s="18"/>
      <c r="CF327" s="18"/>
      <c r="CG327" s="18"/>
      <c r="CH327" s="18"/>
      <c r="CI327" s="18"/>
      <c r="CJ327" s="19"/>
    </row>
    <row r="328" spans="21:88" x14ac:dyDescent="0.25">
      <c r="U328">
        <v>11.0488</v>
      </c>
      <c r="AE328" s="17"/>
      <c r="AF328" s="18" t="s">
        <v>135</v>
      </c>
      <c r="AG328" s="18" t="s">
        <v>815</v>
      </c>
      <c r="AH328" s="18" t="s">
        <v>816</v>
      </c>
      <c r="AI328" s="18" t="s">
        <v>805</v>
      </c>
      <c r="AJ328" s="18" t="s">
        <v>139</v>
      </c>
      <c r="AK328" s="18" t="s">
        <v>817</v>
      </c>
      <c r="AL328" s="18" t="s">
        <v>818</v>
      </c>
      <c r="AM328" s="18" t="s">
        <v>805</v>
      </c>
      <c r="AN328" s="18" t="s">
        <v>142</v>
      </c>
      <c r="AO328" s="18">
        <v>4.2</v>
      </c>
      <c r="AP328" s="18" t="s">
        <v>143</v>
      </c>
      <c r="AQ328" s="18">
        <v>3.6514000000000002</v>
      </c>
      <c r="AR328" s="19" t="s">
        <v>18</v>
      </c>
      <c r="AT328" s="17"/>
      <c r="AU328" s="18"/>
      <c r="AV328" s="18"/>
      <c r="AW328" s="18"/>
      <c r="AX328" s="18"/>
      <c r="AY328" s="18"/>
      <c r="AZ328" s="18"/>
      <c r="BA328" s="18"/>
      <c r="BB328" s="18"/>
      <c r="BC328" s="18"/>
      <c r="BD328" s="18"/>
      <c r="BE328" s="18"/>
      <c r="BF328" s="18"/>
      <c r="BG328" s="18"/>
      <c r="BH328" s="18"/>
      <c r="BI328" s="18"/>
      <c r="BJ328" s="18"/>
      <c r="BK328" s="18"/>
      <c r="BL328" s="18">
        <v>11.0488</v>
      </c>
      <c r="BM328" s="18"/>
      <c r="BN328" s="18"/>
      <c r="BO328" s="18"/>
      <c r="BP328" s="18"/>
      <c r="BQ328" s="18"/>
      <c r="BR328" s="18"/>
      <c r="BS328" s="18"/>
      <c r="BT328" s="18"/>
      <c r="BU328" s="18"/>
      <c r="BV328" s="18"/>
      <c r="BW328" s="18"/>
      <c r="BX328" s="18"/>
      <c r="BY328" s="18"/>
      <c r="BZ328" s="18"/>
      <c r="CA328" s="18"/>
      <c r="CB328" s="18"/>
      <c r="CC328" s="18"/>
      <c r="CD328" s="18"/>
      <c r="CE328" s="18"/>
      <c r="CF328" s="18"/>
      <c r="CG328" s="18"/>
      <c r="CH328" s="18"/>
      <c r="CI328" s="18"/>
      <c r="CJ328" s="19"/>
    </row>
    <row r="329" spans="21:88" x14ac:dyDescent="0.25">
      <c r="U329">
        <v>8.6351300000000002</v>
      </c>
      <c r="AE329" s="17"/>
      <c r="AF329" s="18" t="s">
        <v>135</v>
      </c>
      <c r="AG329" s="18" t="s">
        <v>817</v>
      </c>
      <c r="AH329" s="18" t="s">
        <v>818</v>
      </c>
      <c r="AI329" s="18" t="s">
        <v>805</v>
      </c>
      <c r="AJ329" s="18" t="s">
        <v>139</v>
      </c>
      <c r="AK329" s="18" t="s">
        <v>819</v>
      </c>
      <c r="AL329" s="18" t="s">
        <v>820</v>
      </c>
      <c r="AM329" s="18" t="s">
        <v>805</v>
      </c>
      <c r="AN329" s="18" t="s">
        <v>142</v>
      </c>
      <c r="AO329" s="18">
        <v>5.6</v>
      </c>
      <c r="AP329" s="18" t="s">
        <v>143</v>
      </c>
      <c r="AQ329" s="18">
        <v>4.8002799999999999</v>
      </c>
      <c r="AR329" s="19" t="s">
        <v>18</v>
      </c>
      <c r="AT329" s="17"/>
      <c r="AU329" s="18"/>
      <c r="AV329" s="18"/>
      <c r="AW329" s="18"/>
      <c r="AX329" s="18"/>
      <c r="AY329" s="18"/>
      <c r="AZ329" s="18"/>
      <c r="BA329" s="18"/>
      <c r="BB329" s="18"/>
      <c r="BC329" s="18"/>
      <c r="BD329" s="18"/>
      <c r="BE329" s="18"/>
      <c r="BF329" s="18"/>
      <c r="BG329" s="18"/>
      <c r="BH329" s="18"/>
      <c r="BI329" s="18"/>
      <c r="BJ329" s="18"/>
      <c r="BK329" s="18"/>
      <c r="BL329" s="18">
        <v>8.6351300000000002</v>
      </c>
      <c r="BM329" s="18"/>
      <c r="BN329" s="18"/>
      <c r="BO329" s="18"/>
      <c r="BP329" s="18"/>
      <c r="BQ329" s="18"/>
      <c r="BR329" s="18"/>
      <c r="BS329" s="18"/>
      <c r="BT329" s="18"/>
      <c r="BU329" s="18"/>
      <c r="BV329" s="18"/>
      <c r="BW329" s="18"/>
      <c r="BX329" s="18"/>
      <c r="BY329" s="18"/>
      <c r="BZ329" s="18"/>
      <c r="CA329" s="18"/>
      <c r="CB329" s="18"/>
      <c r="CC329" s="18"/>
      <c r="CD329" s="18"/>
      <c r="CE329" s="18"/>
      <c r="CF329" s="18"/>
      <c r="CG329" s="18"/>
      <c r="CH329" s="18"/>
      <c r="CI329" s="18"/>
      <c r="CJ329" s="19"/>
    </row>
    <row r="330" spans="21:88" x14ac:dyDescent="0.25">
      <c r="U330">
        <v>5.9138099999999998</v>
      </c>
      <c r="AE330" s="17"/>
      <c r="AF330" s="18" t="s">
        <v>135</v>
      </c>
      <c r="AG330" s="18" t="s">
        <v>819</v>
      </c>
      <c r="AH330" s="18" t="s">
        <v>820</v>
      </c>
      <c r="AI330" s="18" t="s">
        <v>805</v>
      </c>
      <c r="AJ330" s="18" t="s">
        <v>139</v>
      </c>
      <c r="AK330" s="18" t="s">
        <v>821</v>
      </c>
      <c r="AL330" s="18" t="s">
        <v>822</v>
      </c>
      <c r="AM330" s="18" t="s">
        <v>805</v>
      </c>
      <c r="AN330" s="18" t="s">
        <v>142</v>
      </c>
      <c r="AO330" s="18">
        <v>4.8</v>
      </c>
      <c r="AP330" s="18" t="s">
        <v>143</v>
      </c>
      <c r="AQ330" s="18">
        <v>4.1643100000000004</v>
      </c>
      <c r="AR330" s="19" t="s">
        <v>18</v>
      </c>
      <c r="AT330" s="17"/>
      <c r="AU330" s="18"/>
      <c r="AV330" s="18"/>
      <c r="AW330" s="18"/>
      <c r="AX330" s="18"/>
      <c r="AY330" s="18"/>
      <c r="AZ330" s="18"/>
      <c r="BA330" s="18"/>
      <c r="BB330" s="18"/>
      <c r="BC330" s="18"/>
      <c r="BD330" s="18"/>
      <c r="BE330" s="18"/>
      <c r="BF330" s="18"/>
      <c r="BG330" s="18"/>
      <c r="BH330" s="18"/>
      <c r="BI330" s="18"/>
      <c r="BJ330" s="18"/>
      <c r="BK330" s="18"/>
      <c r="BL330" s="18">
        <v>5.9138099999999998</v>
      </c>
      <c r="BM330" s="18"/>
      <c r="BN330" s="18"/>
      <c r="BO330" s="18"/>
      <c r="BP330" s="18"/>
      <c r="BQ330" s="18"/>
      <c r="BR330" s="18"/>
      <c r="BS330" s="18"/>
      <c r="BT330" s="18"/>
      <c r="BU330" s="18"/>
      <c r="BV330" s="18"/>
      <c r="BW330" s="18"/>
      <c r="BX330" s="18"/>
      <c r="BY330" s="18"/>
      <c r="BZ330" s="18"/>
      <c r="CA330" s="18"/>
      <c r="CB330" s="18"/>
      <c r="CC330" s="18"/>
      <c r="CD330" s="18"/>
      <c r="CE330" s="18"/>
      <c r="CF330" s="18"/>
      <c r="CG330" s="18"/>
      <c r="CH330" s="18"/>
      <c r="CI330" s="18"/>
      <c r="CJ330" s="19"/>
    </row>
    <row r="331" spans="21:88" x14ac:dyDescent="0.25">
      <c r="U331">
        <v>4.3744899999999998</v>
      </c>
      <c r="AE331" s="17"/>
      <c r="AF331" s="18" t="s">
        <v>135</v>
      </c>
      <c r="AG331" s="18" t="s">
        <v>821</v>
      </c>
      <c r="AH331" s="18" t="s">
        <v>822</v>
      </c>
      <c r="AI331" s="18" t="s">
        <v>805</v>
      </c>
      <c r="AJ331" s="18" t="s">
        <v>139</v>
      </c>
      <c r="AK331" s="18" t="s">
        <v>823</v>
      </c>
      <c r="AL331" s="18" t="s">
        <v>824</v>
      </c>
      <c r="AM331" s="18" t="s">
        <v>805</v>
      </c>
      <c r="AN331" s="18" t="s">
        <v>142</v>
      </c>
      <c r="AO331" s="18">
        <v>5</v>
      </c>
      <c r="AP331" s="18" t="s">
        <v>143</v>
      </c>
      <c r="AQ331" s="18">
        <v>4.3217600000000003</v>
      </c>
      <c r="AR331" s="19" t="s">
        <v>18</v>
      </c>
      <c r="AT331" s="17"/>
      <c r="AU331" s="18"/>
      <c r="AV331" s="18"/>
      <c r="AW331" s="18"/>
      <c r="AX331" s="18"/>
      <c r="AY331" s="18"/>
      <c r="AZ331" s="18"/>
      <c r="BA331" s="18"/>
      <c r="BB331" s="18"/>
      <c r="BC331" s="18"/>
      <c r="BD331" s="18"/>
      <c r="BE331" s="18"/>
      <c r="BF331" s="18"/>
      <c r="BG331" s="18"/>
      <c r="BH331" s="18"/>
      <c r="BI331" s="18"/>
      <c r="BJ331" s="18"/>
      <c r="BK331" s="18"/>
      <c r="BL331" s="18">
        <v>4.3744899999999998</v>
      </c>
      <c r="BM331" s="18"/>
      <c r="BN331" s="18"/>
      <c r="BO331" s="18"/>
      <c r="BP331" s="18"/>
      <c r="BQ331" s="18"/>
      <c r="BR331" s="18"/>
      <c r="BS331" s="18"/>
      <c r="BT331" s="18"/>
      <c r="BU331" s="18"/>
      <c r="BV331" s="18"/>
      <c r="BW331" s="18"/>
      <c r="BX331" s="18"/>
      <c r="BY331" s="18"/>
      <c r="BZ331" s="18"/>
      <c r="CA331" s="18"/>
      <c r="CB331" s="18"/>
      <c r="CC331" s="18"/>
      <c r="CD331" s="18"/>
      <c r="CE331" s="18"/>
      <c r="CF331" s="18"/>
      <c r="CG331" s="18"/>
      <c r="CH331" s="18"/>
      <c r="CI331" s="18"/>
      <c r="CJ331" s="19"/>
    </row>
    <row r="332" spans="21:88" x14ac:dyDescent="0.25">
      <c r="U332">
        <v>6.2130900000000002</v>
      </c>
      <c r="AE332" s="17"/>
      <c r="AF332" s="18" t="s">
        <v>135</v>
      </c>
      <c r="AG332" s="18" t="s">
        <v>823</v>
      </c>
      <c r="AH332" s="18" t="s">
        <v>824</v>
      </c>
      <c r="AI332" s="18" t="s">
        <v>805</v>
      </c>
      <c r="AJ332" s="18" t="s">
        <v>139</v>
      </c>
      <c r="AK332" s="18" t="s">
        <v>760</v>
      </c>
      <c r="AL332" s="18" t="s">
        <v>825</v>
      </c>
      <c r="AM332" s="18" t="s">
        <v>805</v>
      </c>
      <c r="AN332" s="18" t="s">
        <v>142</v>
      </c>
      <c r="AO332" s="18">
        <v>5.0999999999999996</v>
      </c>
      <c r="AP332" s="18" t="s">
        <v>143</v>
      </c>
      <c r="AQ332" s="18">
        <v>4.3593900000000003</v>
      </c>
      <c r="AR332" s="19" t="s">
        <v>18</v>
      </c>
      <c r="AT332" s="17"/>
      <c r="AU332" s="18"/>
      <c r="AV332" s="18"/>
      <c r="AW332" s="18"/>
      <c r="AX332" s="18"/>
      <c r="AY332" s="18"/>
      <c r="AZ332" s="18"/>
      <c r="BA332" s="18"/>
      <c r="BB332" s="18"/>
      <c r="BC332" s="18"/>
      <c r="BD332" s="18"/>
      <c r="BE332" s="18"/>
      <c r="BF332" s="18"/>
      <c r="BG332" s="18"/>
      <c r="BH332" s="18"/>
      <c r="BI332" s="18"/>
      <c r="BJ332" s="18"/>
      <c r="BK332" s="18"/>
      <c r="BL332" s="18">
        <v>6.2130900000000002</v>
      </c>
      <c r="BM332" s="18"/>
      <c r="BN332" s="18"/>
      <c r="BO332" s="18"/>
      <c r="BP332" s="18"/>
      <c r="BQ332" s="18"/>
      <c r="BR332" s="18"/>
      <c r="BS332" s="18"/>
      <c r="BT332" s="18"/>
      <c r="BU332" s="18"/>
      <c r="BV332" s="18"/>
      <c r="BW332" s="18"/>
      <c r="BX332" s="18"/>
      <c r="BY332" s="18"/>
      <c r="BZ332" s="18"/>
      <c r="CA332" s="18"/>
      <c r="CB332" s="18"/>
      <c r="CC332" s="18"/>
      <c r="CD332" s="18"/>
      <c r="CE332" s="18"/>
      <c r="CF332" s="18"/>
      <c r="CG332" s="18"/>
      <c r="CH332" s="18"/>
      <c r="CI332" s="18"/>
      <c r="CJ332" s="19"/>
    </row>
    <row r="333" spans="21:88" x14ac:dyDescent="0.25">
      <c r="U333">
        <v>5.6571699999999998</v>
      </c>
      <c r="AE333" s="17"/>
      <c r="AF333" s="18" t="s">
        <v>135</v>
      </c>
      <c r="AG333" s="18" t="s">
        <v>760</v>
      </c>
      <c r="AH333" s="18" t="s">
        <v>825</v>
      </c>
      <c r="AI333" s="18" t="s">
        <v>805</v>
      </c>
      <c r="AJ333" s="18" t="s">
        <v>139</v>
      </c>
      <c r="AK333" s="18" t="s">
        <v>762</v>
      </c>
      <c r="AL333" s="18" t="s">
        <v>794</v>
      </c>
      <c r="AM333" s="18" t="s">
        <v>805</v>
      </c>
      <c r="AN333" s="18" t="s">
        <v>142</v>
      </c>
      <c r="AO333" s="18">
        <v>5.5</v>
      </c>
      <c r="AP333" s="18" t="s">
        <v>143</v>
      </c>
      <c r="AQ333" s="18">
        <v>4.7411599999999998</v>
      </c>
      <c r="AR333" s="19" t="s">
        <v>18</v>
      </c>
      <c r="AT333" s="17"/>
      <c r="AU333" s="18"/>
      <c r="AV333" s="18"/>
      <c r="AW333" s="18"/>
      <c r="AX333" s="18"/>
      <c r="AY333" s="18"/>
      <c r="AZ333" s="18"/>
      <c r="BA333" s="18"/>
      <c r="BB333" s="18"/>
      <c r="BC333" s="18"/>
      <c r="BD333" s="18"/>
      <c r="BE333" s="18"/>
      <c r="BF333" s="18"/>
      <c r="BG333" s="18"/>
      <c r="BH333" s="18"/>
      <c r="BI333" s="18"/>
      <c r="BJ333" s="18"/>
      <c r="BK333" s="18"/>
      <c r="BL333" s="18">
        <v>5.6571699999999998</v>
      </c>
      <c r="BM333" s="18"/>
      <c r="BN333" s="18"/>
      <c r="BO333" s="18"/>
      <c r="BP333" s="18"/>
      <c r="BQ333" s="18"/>
      <c r="BR333" s="18"/>
      <c r="BS333" s="18"/>
      <c r="BT333" s="18"/>
      <c r="BU333" s="18"/>
      <c r="BV333" s="18"/>
      <c r="BW333" s="18"/>
      <c r="BX333" s="18"/>
      <c r="BY333" s="18"/>
      <c r="BZ333" s="18"/>
      <c r="CA333" s="18"/>
      <c r="CB333" s="18"/>
      <c r="CC333" s="18"/>
      <c r="CD333" s="18"/>
      <c r="CE333" s="18"/>
      <c r="CF333" s="18"/>
      <c r="CG333" s="18"/>
      <c r="CH333" s="18"/>
      <c r="CI333" s="18"/>
      <c r="CJ333" s="19"/>
    </row>
    <row r="334" spans="21:88" x14ac:dyDescent="0.25">
      <c r="U334">
        <v>7.7063899999999999</v>
      </c>
      <c r="AE334" s="17"/>
      <c r="AF334" s="18" t="s">
        <v>135</v>
      </c>
      <c r="AG334" s="18" t="s">
        <v>762</v>
      </c>
      <c r="AH334" s="18" t="s">
        <v>794</v>
      </c>
      <c r="AI334" s="18" t="s">
        <v>805</v>
      </c>
      <c r="AJ334" s="18" t="s">
        <v>139</v>
      </c>
      <c r="AK334" s="18" t="s">
        <v>826</v>
      </c>
      <c r="AL334" s="18" t="s">
        <v>827</v>
      </c>
      <c r="AM334" s="18" t="s">
        <v>805</v>
      </c>
      <c r="AN334" s="18" t="s">
        <v>142</v>
      </c>
      <c r="AO334" s="18">
        <v>5.5</v>
      </c>
      <c r="AP334" s="18" t="s">
        <v>143</v>
      </c>
      <c r="AQ334" s="18">
        <v>4.7065599999999996</v>
      </c>
      <c r="AR334" s="19" t="s">
        <v>18</v>
      </c>
      <c r="AT334" s="17"/>
      <c r="AU334" s="18"/>
      <c r="AV334" s="18"/>
      <c r="AW334" s="18"/>
      <c r="AX334" s="18"/>
      <c r="AY334" s="18"/>
      <c r="AZ334" s="18"/>
      <c r="BA334" s="18"/>
      <c r="BB334" s="18"/>
      <c r="BC334" s="18"/>
      <c r="BD334" s="18"/>
      <c r="BE334" s="18"/>
      <c r="BF334" s="18"/>
      <c r="BG334" s="18"/>
      <c r="BH334" s="18"/>
      <c r="BI334" s="18"/>
      <c r="BJ334" s="18"/>
      <c r="BK334" s="18"/>
      <c r="BL334" s="18">
        <v>7.7063899999999999</v>
      </c>
      <c r="BM334" s="18"/>
      <c r="BN334" s="18"/>
      <c r="BO334" s="18"/>
      <c r="BP334" s="18"/>
      <c r="BQ334" s="18"/>
      <c r="BR334" s="18"/>
      <c r="BS334" s="18"/>
      <c r="BT334" s="18"/>
      <c r="BU334" s="18"/>
      <c r="BV334" s="18"/>
      <c r="BW334" s="18"/>
      <c r="BX334" s="18"/>
      <c r="BY334" s="18"/>
      <c r="BZ334" s="18"/>
      <c r="CA334" s="18"/>
      <c r="CB334" s="18"/>
      <c r="CC334" s="18"/>
      <c r="CD334" s="18"/>
      <c r="CE334" s="18"/>
      <c r="CF334" s="18"/>
      <c r="CG334" s="18"/>
      <c r="CH334" s="18"/>
      <c r="CI334" s="18"/>
      <c r="CJ334" s="19"/>
    </row>
    <row r="335" spans="21:88" x14ac:dyDescent="0.25">
      <c r="U335">
        <v>8.1232799999999994</v>
      </c>
      <c r="AE335" s="17"/>
      <c r="AF335" s="18" t="s">
        <v>135</v>
      </c>
      <c r="AG335" s="18" t="s">
        <v>828</v>
      </c>
      <c r="AH335" s="18" t="s">
        <v>829</v>
      </c>
      <c r="AI335" s="18" t="s">
        <v>805</v>
      </c>
      <c r="AJ335" s="18" t="s">
        <v>139</v>
      </c>
      <c r="AK335" s="18" t="s">
        <v>830</v>
      </c>
      <c r="AL335" s="18" t="s">
        <v>831</v>
      </c>
      <c r="AM335" s="18" t="s">
        <v>805</v>
      </c>
      <c r="AN335" s="18" t="s">
        <v>142</v>
      </c>
      <c r="AO335" s="18">
        <v>4.2</v>
      </c>
      <c r="AP335" s="18" t="s">
        <v>143</v>
      </c>
      <c r="AQ335" s="18">
        <v>3.6227999999999998</v>
      </c>
      <c r="AR335" s="19" t="s">
        <v>18</v>
      </c>
      <c r="AT335" s="17"/>
      <c r="AU335" s="18"/>
      <c r="AV335" s="18"/>
      <c r="AW335" s="18"/>
      <c r="AX335" s="18"/>
      <c r="AY335" s="18"/>
      <c r="AZ335" s="18"/>
      <c r="BA335" s="18"/>
      <c r="BB335" s="18"/>
      <c r="BC335" s="18"/>
      <c r="BD335" s="18"/>
      <c r="BE335" s="18"/>
      <c r="BF335" s="18"/>
      <c r="BG335" s="18"/>
      <c r="BH335" s="18"/>
      <c r="BI335" s="18"/>
      <c r="BJ335" s="18"/>
      <c r="BK335" s="18"/>
      <c r="BL335" s="18">
        <v>8.1232799999999994</v>
      </c>
      <c r="BM335" s="18"/>
      <c r="BN335" s="18"/>
      <c r="BO335" s="18"/>
      <c r="BP335" s="18"/>
      <c r="BQ335" s="18"/>
      <c r="BR335" s="18"/>
      <c r="BS335" s="18"/>
      <c r="BT335" s="18"/>
      <c r="BU335" s="18"/>
      <c r="BV335" s="18"/>
      <c r="BW335" s="18"/>
      <c r="BX335" s="18"/>
      <c r="BY335" s="18"/>
      <c r="BZ335" s="18"/>
      <c r="CA335" s="18"/>
      <c r="CB335" s="18"/>
      <c r="CC335" s="18"/>
      <c r="CD335" s="18"/>
      <c r="CE335" s="18"/>
      <c r="CF335" s="18"/>
      <c r="CG335" s="18"/>
      <c r="CH335" s="18"/>
      <c r="CI335" s="18"/>
      <c r="CJ335" s="19"/>
    </row>
    <row r="336" spans="21:88" x14ac:dyDescent="0.25">
      <c r="U336">
        <v>11.8415</v>
      </c>
      <c r="AE336" s="17"/>
      <c r="AF336" s="18" t="s">
        <v>135</v>
      </c>
      <c r="AG336" s="18" t="s">
        <v>205</v>
      </c>
      <c r="AH336" s="18" t="s">
        <v>832</v>
      </c>
      <c r="AI336" s="18" t="s">
        <v>805</v>
      </c>
      <c r="AJ336" s="18" t="s">
        <v>139</v>
      </c>
      <c r="AK336" s="18" t="s">
        <v>833</v>
      </c>
      <c r="AL336" s="18" t="s">
        <v>783</v>
      </c>
      <c r="AM336" s="18" t="s">
        <v>805</v>
      </c>
      <c r="AN336" s="18" t="s">
        <v>142</v>
      </c>
      <c r="AO336" s="18">
        <v>4</v>
      </c>
      <c r="AP336" s="18" t="s">
        <v>143</v>
      </c>
      <c r="AQ336" s="18">
        <v>3.4892599999999998</v>
      </c>
      <c r="AR336" s="19" t="s">
        <v>18</v>
      </c>
      <c r="AT336" s="17"/>
      <c r="AU336" s="18"/>
      <c r="AV336" s="18"/>
      <c r="AW336" s="18"/>
      <c r="AX336" s="18"/>
      <c r="AY336" s="18"/>
      <c r="AZ336" s="18"/>
      <c r="BA336" s="18"/>
      <c r="BB336" s="18"/>
      <c r="BC336" s="18"/>
      <c r="BD336" s="18"/>
      <c r="BE336" s="18"/>
      <c r="BF336" s="18"/>
      <c r="BG336" s="18"/>
      <c r="BH336" s="18"/>
      <c r="BI336" s="18"/>
      <c r="BJ336" s="18"/>
      <c r="BK336" s="18"/>
      <c r="BL336" s="18">
        <v>11.8415</v>
      </c>
      <c r="BM336" s="18"/>
      <c r="BN336" s="18"/>
      <c r="BO336" s="18"/>
      <c r="BP336" s="18"/>
      <c r="BQ336" s="18"/>
      <c r="BR336" s="18"/>
      <c r="BS336" s="18"/>
      <c r="BT336" s="18"/>
      <c r="BU336" s="18"/>
      <c r="BV336" s="18"/>
      <c r="BW336" s="18"/>
      <c r="BX336" s="18"/>
      <c r="BY336" s="18"/>
      <c r="BZ336" s="18"/>
      <c r="CA336" s="18"/>
      <c r="CB336" s="18"/>
      <c r="CC336" s="18"/>
      <c r="CD336" s="18"/>
      <c r="CE336" s="18"/>
      <c r="CF336" s="18"/>
      <c r="CG336" s="18"/>
      <c r="CH336" s="18"/>
      <c r="CI336" s="18"/>
      <c r="CJ336" s="19"/>
    </row>
    <row r="337" spans="21:88" x14ac:dyDescent="0.25">
      <c r="U337">
        <v>9.3505800000000008</v>
      </c>
      <c r="AE337" s="17"/>
      <c r="AF337" s="18" t="s">
        <v>135</v>
      </c>
      <c r="AG337" s="18" t="s">
        <v>833</v>
      </c>
      <c r="AH337" s="18" t="s">
        <v>783</v>
      </c>
      <c r="AI337" s="18" t="s">
        <v>805</v>
      </c>
      <c r="AJ337" s="18" t="s">
        <v>139</v>
      </c>
      <c r="AK337" s="18" t="s">
        <v>834</v>
      </c>
      <c r="AL337" s="18" t="s">
        <v>835</v>
      </c>
      <c r="AM337" s="18" t="s">
        <v>805</v>
      </c>
      <c r="AN337" s="18" t="s">
        <v>142</v>
      </c>
      <c r="AO337" s="18">
        <v>4.2</v>
      </c>
      <c r="AP337" s="18" t="s">
        <v>143</v>
      </c>
      <c r="AQ337" s="18">
        <v>3.6350699999999998</v>
      </c>
      <c r="AR337" s="19" t="s">
        <v>18</v>
      </c>
      <c r="AT337" s="17"/>
      <c r="AU337" s="18"/>
      <c r="AV337" s="18"/>
      <c r="AW337" s="18"/>
      <c r="AX337" s="18"/>
      <c r="AY337" s="18"/>
      <c r="AZ337" s="18"/>
      <c r="BA337" s="18"/>
      <c r="BB337" s="18"/>
      <c r="BC337" s="18"/>
      <c r="BD337" s="18"/>
      <c r="BE337" s="18"/>
      <c r="BF337" s="18"/>
      <c r="BG337" s="18"/>
      <c r="BH337" s="18"/>
      <c r="BI337" s="18"/>
      <c r="BJ337" s="18"/>
      <c r="BK337" s="18"/>
      <c r="BL337" s="18">
        <v>9.3505800000000008</v>
      </c>
      <c r="BM337" s="18"/>
      <c r="BN337" s="18"/>
      <c r="BO337" s="18"/>
      <c r="BP337" s="18"/>
      <c r="BQ337" s="18"/>
      <c r="BR337" s="18"/>
      <c r="BS337" s="18"/>
      <c r="BT337" s="18"/>
      <c r="BU337" s="18"/>
      <c r="BV337" s="18"/>
      <c r="BW337" s="18"/>
      <c r="BX337" s="18"/>
      <c r="BY337" s="18"/>
      <c r="BZ337" s="18"/>
      <c r="CA337" s="18"/>
      <c r="CB337" s="18"/>
      <c r="CC337" s="18"/>
      <c r="CD337" s="18"/>
      <c r="CE337" s="18"/>
      <c r="CF337" s="18"/>
      <c r="CG337" s="18"/>
      <c r="CH337" s="18"/>
      <c r="CI337" s="18"/>
      <c r="CJ337" s="19"/>
    </row>
    <row r="338" spans="21:88" x14ac:dyDescent="0.25">
      <c r="U338">
        <v>6.6986100000000004</v>
      </c>
      <c r="AE338" s="17"/>
      <c r="AF338" s="18"/>
      <c r="AG338" s="18"/>
      <c r="AH338" s="18"/>
      <c r="AI338" s="18"/>
      <c r="AJ338" s="18"/>
      <c r="AK338" s="18"/>
      <c r="AL338" s="18"/>
      <c r="AM338" s="18"/>
      <c r="AN338" s="18"/>
      <c r="AO338" s="18"/>
      <c r="AP338" s="18"/>
      <c r="AQ338" s="18"/>
      <c r="AR338" s="19"/>
      <c r="AT338" s="17"/>
      <c r="AU338" s="18"/>
      <c r="AV338" s="18"/>
      <c r="AW338" s="18"/>
      <c r="AX338" s="18"/>
      <c r="AY338" s="18"/>
      <c r="AZ338" s="18"/>
      <c r="BA338" s="18"/>
      <c r="BB338" s="18"/>
      <c r="BC338" s="18"/>
      <c r="BD338" s="18"/>
      <c r="BE338" s="18"/>
      <c r="BF338" s="18"/>
      <c r="BG338" s="18"/>
      <c r="BH338" s="18"/>
      <c r="BI338" s="18"/>
      <c r="BJ338" s="18"/>
      <c r="BK338" s="18"/>
      <c r="BL338" s="18">
        <v>6.6986100000000004</v>
      </c>
      <c r="BM338" s="18"/>
      <c r="BN338" s="18"/>
      <c r="BO338" s="18"/>
      <c r="BP338" s="18"/>
      <c r="BQ338" s="18"/>
      <c r="BR338" s="18"/>
      <c r="BS338" s="18"/>
      <c r="BT338" s="18"/>
      <c r="BU338" s="18"/>
      <c r="BV338" s="18"/>
      <c r="BW338" s="18"/>
      <c r="BX338" s="18"/>
      <c r="BY338" s="18"/>
      <c r="BZ338" s="18"/>
      <c r="CA338" s="18"/>
      <c r="CB338" s="18"/>
      <c r="CC338" s="18"/>
      <c r="CD338" s="18"/>
      <c r="CE338" s="18"/>
      <c r="CF338" s="18"/>
      <c r="CG338" s="18"/>
      <c r="CH338" s="18"/>
      <c r="CI338" s="18"/>
      <c r="CJ338" s="19"/>
    </row>
    <row r="339" spans="21:88" x14ac:dyDescent="0.25">
      <c r="U339">
        <v>9.0820799999999995</v>
      </c>
      <c r="AE339" s="17"/>
      <c r="AF339" s="18"/>
      <c r="AG339" s="18"/>
      <c r="AH339" s="18"/>
      <c r="AI339" s="18"/>
      <c r="AJ339" s="18"/>
      <c r="AK339" s="18"/>
      <c r="AL339" s="18"/>
      <c r="AM339" s="18"/>
      <c r="AN339" s="18"/>
      <c r="AO339" s="18"/>
      <c r="AP339" s="18"/>
      <c r="AQ339" s="18"/>
      <c r="AR339" s="19"/>
      <c r="AT339" s="17"/>
      <c r="AU339" s="18"/>
      <c r="AV339" s="18"/>
      <c r="AW339" s="18"/>
      <c r="AX339" s="18"/>
      <c r="AY339" s="18"/>
      <c r="AZ339" s="18"/>
      <c r="BA339" s="18"/>
      <c r="BB339" s="18"/>
      <c r="BC339" s="18"/>
      <c r="BD339" s="18"/>
      <c r="BE339" s="18"/>
      <c r="BF339" s="18"/>
      <c r="BG339" s="18"/>
      <c r="BH339" s="18"/>
      <c r="BI339" s="18"/>
      <c r="BJ339" s="18"/>
      <c r="BK339" s="18"/>
      <c r="BL339" s="18">
        <v>9.0820799999999995</v>
      </c>
      <c r="BM339" s="18"/>
      <c r="BN339" s="18"/>
      <c r="BO339" s="18"/>
      <c r="BP339" s="18"/>
      <c r="BQ339" s="18"/>
      <c r="BR339" s="18"/>
      <c r="BS339" s="18"/>
      <c r="BT339" s="18"/>
      <c r="BU339" s="18"/>
      <c r="BV339" s="18"/>
      <c r="BW339" s="18"/>
      <c r="BX339" s="18"/>
      <c r="BY339" s="18"/>
      <c r="BZ339" s="18"/>
      <c r="CA339" s="18"/>
      <c r="CB339" s="18"/>
      <c r="CC339" s="18"/>
      <c r="CD339" s="18"/>
      <c r="CE339" s="18"/>
      <c r="CF339" s="18"/>
      <c r="CG339" s="18"/>
      <c r="CH339" s="18"/>
      <c r="CI339" s="18"/>
      <c r="CJ339" s="19"/>
    </row>
    <row r="340" spans="21:88" x14ac:dyDescent="0.25">
      <c r="U340">
        <v>8.2241700000000009</v>
      </c>
      <c r="AE340" s="17"/>
      <c r="AF340" s="18" t="s">
        <v>135</v>
      </c>
      <c r="AG340" s="18" t="s">
        <v>836</v>
      </c>
      <c r="AH340" s="18" t="s">
        <v>837</v>
      </c>
      <c r="AI340" s="18" t="s">
        <v>838</v>
      </c>
      <c r="AJ340" s="18" t="s">
        <v>139</v>
      </c>
      <c r="AK340" s="18" t="s">
        <v>839</v>
      </c>
      <c r="AL340" s="18" t="s">
        <v>840</v>
      </c>
      <c r="AM340" s="18" t="s">
        <v>838</v>
      </c>
      <c r="AN340" s="18" t="s">
        <v>142</v>
      </c>
      <c r="AO340" s="18">
        <v>5.2</v>
      </c>
      <c r="AP340" s="18" t="s">
        <v>143</v>
      </c>
      <c r="AQ340" s="18">
        <v>4.5231899999999996</v>
      </c>
      <c r="AR340" s="19" t="s">
        <v>18</v>
      </c>
      <c r="AT340" s="17"/>
      <c r="AU340" s="18"/>
      <c r="AV340" s="18"/>
      <c r="AW340" s="18"/>
      <c r="AX340" s="18"/>
      <c r="AY340" s="18"/>
      <c r="AZ340" s="18"/>
      <c r="BA340" s="18"/>
      <c r="BB340" s="18"/>
      <c r="BC340" s="18"/>
      <c r="BD340" s="18"/>
      <c r="BE340" s="18"/>
      <c r="BF340" s="18"/>
      <c r="BG340" s="18"/>
      <c r="BH340" s="18"/>
      <c r="BI340" s="18"/>
      <c r="BJ340" s="18"/>
      <c r="BK340" s="18"/>
      <c r="BL340" s="18">
        <v>8.2241700000000009</v>
      </c>
      <c r="BM340" s="18"/>
      <c r="BN340" s="18"/>
      <c r="BO340" s="18"/>
      <c r="BP340" s="18"/>
      <c r="BQ340" s="18"/>
      <c r="BR340" s="18"/>
      <c r="BS340" s="18"/>
      <c r="BT340" s="18"/>
      <c r="BU340" s="18"/>
      <c r="BV340" s="18"/>
      <c r="BW340" s="18"/>
      <c r="BX340" s="18"/>
      <c r="BY340" s="18"/>
      <c r="BZ340" s="18"/>
      <c r="CA340" s="18"/>
      <c r="CB340" s="18"/>
      <c r="CC340" s="18"/>
      <c r="CD340" s="18"/>
      <c r="CE340" s="18"/>
      <c r="CF340" s="18"/>
      <c r="CG340" s="18"/>
      <c r="CH340" s="18"/>
      <c r="CI340" s="18"/>
      <c r="CJ340" s="19"/>
    </row>
    <row r="341" spans="21:88" x14ac:dyDescent="0.25">
      <c r="U341">
        <v>11.314399999999999</v>
      </c>
      <c r="AE341" s="17"/>
      <c r="AF341" s="18" t="s">
        <v>135</v>
      </c>
      <c r="AG341" s="18" t="s">
        <v>839</v>
      </c>
      <c r="AH341" s="18" t="s">
        <v>840</v>
      </c>
      <c r="AI341" s="18" t="s">
        <v>838</v>
      </c>
      <c r="AJ341" s="18" t="s">
        <v>139</v>
      </c>
      <c r="AK341" s="18" t="s">
        <v>841</v>
      </c>
      <c r="AL341" s="18" t="s">
        <v>842</v>
      </c>
      <c r="AM341" s="18" t="s">
        <v>838</v>
      </c>
      <c r="AN341" s="18" t="s">
        <v>142</v>
      </c>
      <c r="AO341" s="18">
        <v>5.8</v>
      </c>
      <c r="AP341" s="18" t="s">
        <v>143</v>
      </c>
      <c r="AQ341" s="18">
        <v>5.00908</v>
      </c>
      <c r="AR341" s="19" t="s">
        <v>18</v>
      </c>
      <c r="AT341" s="17"/>
      <c r="AU341" s="18"/>
      <c r="AV341" s="18"/>
      <c r="AW341" s="18"/>
      <c r="AX341" s="18"/>
      <c r="AY341" s="18"/>
      <c r="AZ341" s="18"/>
      <c r="BA341" s="18"/>
      <c r="BB341" s="18"/>
      <c r="BC341" s="18"/>
      <c r="BD341" s="18"/>
      <c r="BE341" s="18"/>
      <c r="BF341" s="18"/>
      <c r="BG341" s="18"/>
      <c r="BH341" s="18"/>
      <c r="BI341" s="18"/>
      <c r="BJ341" s="18"/>
      <c r="BK341" s="18"/>
      <c r="BL341" s="18">
        <v>11.314399999999999</v>
      </c>
      <c r="BM341" s="18"/>
      <c r="BN341" s="18"/>
      <c r="BO341" s="18"/>
      <c r="BP341" s="18"/>
      <c r="BQ341" s="18"/>
      <c r="BR341" s="18"/>
      <c r="BS341" s="18"/>
      <c r="BT341" s="18"/>
      <c r="BU341" s="18"/>
      <c r="BV341" s="18"/>
      <c r="BW341" s="18"/>
      <c r="BX341" s="18"/>
      <c r="BY341" s="18"/>
      <c r="BZ341" s="18"/>
      <c r="CA341" s="18"/>
      <c r="CB341" s="18"/>
      <c r="CC341" s="18"/>
      <c r="CD341" s="18"/>
      <c r="CE341" s="18"/>
      <c r="CF341" s="18"/>
      <c r="CG341" s="18"/>
      <c r="CH341" s="18"/>
      <c r="CI341" s="18"/>
      <c r="CJ341" s="19"/>
    </row>
    <row r="342" spans="21:88" x14ac:dyDescent="0.25">
      <c r="U342">
        <v>10.031499999999999</v>
      </c>
      <c r="AE342" s="17"/>
      <c r="AF342" s="18" t="s">
        <v>135</v>
      </c>
      <c r="AG342" s="18" t="s">
        <v>267</v>
      </c>
      <c r="AH342" s="18" t="s">
        <v>843</v>
      </c>
      <c r="AI342" s="18" t="s">
        <v>838</v>
      </c>
      <c r="AJ342" s="18" t="s">
        <v>139</v>
      </c>
      <c r="AK342" s="18" t="s">
        <v>844</v>
      </c>
      <c r="AL342" s="18" t="s">
        <v>845</v>
      </c>
      <c r="AM342" s="18" t="s">
        <v>838</v>
      </c>
      <c r="AN342" s="18" t="s">
        <v>142</v>
      </c>
      <c r="AO342" s="18">
        <v>5.2</v>
      </c>
      <c r="AP342" s="18" t="s">
        <v>143</v>
      </c>
      <c r="AQ342" s="18">
        <v>4.4470200000000002</v>
      </c>
      <c r="AR342" s="19" t="s">
        <v>18</v>
      </c>
      <c r="AT342" s="17"/>
      <c r="AU342" s="18"/>
      <c r="AV342" s="18"/>
      <c r="AW342" s="18"/>
      <c r="AX342" s="18"/>
      <c r="AY342" s="18"/>
      <c r="AZ342" s="18"/>
      <c r="BA342" s="18"/>
      <c r="BB342" s="18"/>
      <c r="BC342" s="18"/>
      <c r="BD342" s="18"/>
      <c r="BE342" s="18"/>
      <c r="BF342" s="18"/>
      <c r="BG342" s="18"/>
      <c r="BH342" s="18"/>
      <c r="BI342" s="18"/>
      <c r="BJ342" s="18"/>
      <c r="BK342" s="18"/>
      <c r="BL342" s="18">
        <v>10.031499999999999</v>
      </c>
      <c r="BM342" s="18"/>
      <c r="BN342" s="18"/>
      <c r="BO342" s="18"/>
      <c r="BP342" s="18"/>
      <c r="BQ342" s="18"/>
      <c r="BR342" s="18"/>
      <c r="BS342" s="18"/>
      <c r="BT342" s="18"/>
      <c r="BU342" s="18"/>
      <c r="BV342" s="18"/>
      <c r="BW342" s="18"/>
      <c r="BX342" s="18"/>
      <c r="BY342" s="18"/>
      <c r="BZ342" s="18"/>
      <c r="CA342" s="18"/>
      <c r="CB342" s="18"/>
      <c r="CC342" s="18"/>
      <c r="CD342" s="18"/>
      <c r="CE342" s="18"/>
      <c r="CF342" s="18"/>
      <c r="CG342" s="18"/>
      <c r="CH342" s="18"/>
      <c r="CI342" s="18"/>
      <c r="CJ342" s="19"/>
    </row>
    <row r="343" spans="21:88" x14ac:dyDescent="0.25">
      <c r="U343">
        <v>6.3444900000000004</v>
      </c>
      <c r="AE343" s="17"/>
      <c r="AF343" s="18" t="s">
        <v>135</v>
      </c>
      <c r="AG343" s="18" t="s">
        <v>844</v>
      </c>
      <c r="AH343" s="18" t="s">
        <v>845</v>
      </c>
      <c r="AI343" s="18" t="s">
        <v>838</v>
      </c>
      <c r="AJ343" s="18" t="s">
        <v>139</v>
      </c>
      <c r="AK343" s="18" t="s">
        <v>846</v>
      </c>
      <c r="AL343" s="18" t="s">
        <v>847</v>
      </c>
      <c r="AM343" s="18" t="s">
        <v>838</v>
      </c>
      <c r="AN343" s="18" t="s">
        <v>142</v>
      </c>
      <c r="AO343" s="18">
        <v>5.2</v>
      </c>
      <c r="AP343" s="18" t="s">
        <v>143</v>
      </c>
      <c r="AQ343" s="18">
        <v>4.5231899999999996</v>
      </c>
      <c r="AR343" s="19" t="s">
        <v>18</v>
      </c>
      <c r="AT343" s="17"/>
      <c r="AU343" s="18"/>
      <c r="AV343" s="18"/>
      <c r="AW343" s="18"/>
      <c r="AX343" s="18"/>
      <c r="AY343" s="18"/>
      <c r="AZ343" s="18"/>
      <c r="BA343" s="18"/>
      <c r="BB343" s="18"/>
      <c r="BC343" s="18"/>
      <c r="BD343" s="18"/>
      <c r="BE343" s="18"/>
      <c r="BF343" s="18"/>
      <c r="BG343" s="18"/>
      <c r="BH343" s="18"/>
      <c r="BI343" s="18"/>
      <c r="BJ343" s="18"/>
      <c r="BK343" s="18"/>
      <c r="BL343" s="18">
        <v>6.3444900000000004</v>
      </c>
      <c r="BM343" s="18"/>
      <c r="BN343" s="18"/>
      <c r="BO343" s="18"/>
      <c r="BP343" s="18"/>
      <c r="BQ343" s="18"/>
      <c r="BR343" s="18"/>
      <c r="BS343" s="18"/>
      <c r="BT343" s="18"/>
      <c r="BU343" s="18"/>
      <c r="BV343" s="18"/>
      <c r="BW343" s="18"/>
      <c r="BX343" s="18"/>
      <c r="BY343" s="18"/>
      <c r="BZ343" s="18"/>
      <c r="CA343" s="18"/>
      <c r="CB343" s="18"/>
      <c r="CC343" s="18"/>
      <c r="CD343" s="18"/>
      <c r="CE343" s="18"/>
      <c r="CF343" s="18"/>
      <c r="CG343" s="18"/>
      <c r="CH343" s="18"/>
      <c r="CI343" s="18"/>
      <c r="CJ343" s="19"/>
    </row>
    <row r="344" spans="21:88" x14ac:dyDescent="0.25">
      <c r="U344">
        <v>8.1637599999999999</v>
      </c>
      <c r="AE344" s="17"/>
      <c r="AF344" s="18" t="s">
        <v>135</v>
      </c>
      <c r="AG344" s="18" t="s">
        <v>846</v>
      </c>
      <c r="AH344" s="18" t="s">
        <v>847</v>
      </c>
      <c r="AI344" s="18" t="s">
        <v>838</v>
      </c>
      <c r="AJ344" s="18" t="s">
        <v>139</v>
      </c>
      <c r="AK344" s="18" t="s">
        <v>848</v>
      </c>
      <c r="AL344" s="18" t="s">
        <v>849</v>
      </c>
      <c r="AM344" s="18" t="s">
        <v>838</v>
      </c>
      <c r="AN344" s="18" t="s">
        <v>142</v>
      </c>
      <c r="AO344" s="18">
        <v>5</v>
      </c>
      <c r="AP344" s="18" t="s">
        <v>143</v>
      </c>
      <c r="AQ344" s="18">
        <v>4.3079999999999998</v>
      </c>
      <c r="AR344" s="19" t="s">
        <v>18</v>
      </c>
      <c r="AT344" s="17"/>
      <c r="AU344" s="18"/>
      <c r="AV344" s="18"/>
      <c r="AW344" s="18"/>
      <c r="AX344" s="18"/>
      <c r="AY344" s="18"/>
      <c r="AZ344" s="18"/>
      <c r="BA344" s="18"/>
      <c r="BB344" s="18"/>
      <c r="BC344" s="18"/>
      <c r="BD344" s="18"/>
      <c r="BE344" s="18"/>
      <c r="BF344" s="18"/>
      <c r="BG344" s="18"/>
      <c r="BH344" s="18"/>
      <c r="BI344" s="18"/>
      <c r="BJ344" s="18"/>
      <c r="BK344" s="18"/>
      <c r="BL344" s="18">
        <v>8.1637599999999999</v>
      </c>
      <c r="BM344" s="18"/>
      <c r="BN344" s="18"/>
      <c r="BO344" s="18"/>
      <c r="BP344" s="18"/>
      <c r="BQ344" s="18"/>
      <c r="BR344" s="18"/>
      <c r="BS344" s="18"/>
      <c r="BT344" s="18"/>
      <c r="BU344" s="18"/>
      <c r="BV344" s="18"/>
      <c r="BW344" s="18"/>
      <c r="BX344" s="18"/>
      <c r="BY344" s="18"/>
      <c r="BZ344" s="18"/>
      <c r="CA344" s="18"/>
      <c r="CB344" s="18"/>
      <c r="CC344" s="18"/>
      <c r="CD344" s="18"/>
      <c r="CE344" s="18"/>
      <c r="CF344" s="18"/>
      <c r="CG344" s="18"/>
      <c r="CH344" s="18"/>
      <c r="CI344" s="18"/>
      <c r="CJ344" s="19"/>
    </row>
    <row r="345" spans="21:88" x14ac:dyDescent="0.25">
      <c r="U345">
        <v>7.72776</v>
      </c>
      <c r="AE345" s="17"/>
      <c r="AF345" s="18" t="s">
        <v>135</v>
      </c>
      <c r="AG345" s="18" t="s">
        <v>848</v>
      </c>
      <c r="AH345" s="18" t="s">
        <v>849</v>
      </c>
      <c r="AI345" s="18" t="s">
        <v>838</v>
      </c>
      <c r="AJ345" s="18" t="s">
        <v>139</v>
      </c>
      <c r="AK345" s="18" t="s">
        <v>850</v>
      </c>
      <c r="AL345" s="18" t="s">
        <v>851</v>
      </c>
      <c r="AM345" s="18" t="s">
        <v>838</v>
      </c>
      <c r="AN345" s="18" t="s">
        <v>142</v>
      </c>
      <c r="AO345" s="18">
        <v>5.4</v>
      </c>
      <c r="AP345" s="18" t="s">
        <v>143</v>
      </c>
      <c r="AQ345" s="18">
        <v>4.63666</v>
      </c>
      <c r="AR345" s="19" t="s">
        <v>18</v>
      </c>
      <c r="AT345" s="17"/>
      <c r="AU345" s="18"/>
      <c r="AV345" s="18"/>
      <c r="AW345" s="18"/>
      <c r="AX345" s="18"/>
      <c r="AY345" s="18"/>
      <c r="AZ345" s="18"/>
      <c r="BA345" s="18"/>
      <c r="BB345" s="18"/>
      <c r="BC345" s="18"/>
      <c r="BD345" s="18"/>
      <c r="BE345" s="18"/>
      <c r="BF345" s="18"/>
      <c r="BG345" s="18"/>
      <c r="BH345" s="18"/>
      <c r="BI345" s="18"/>
      <c r="BJ345" s="18"/>
      <c r="BK345" s="18"/>
      <c r="BL345" s="18">
        <v>7.72776</v>
      </c>
      <c r="BM345" s="18"/>
      <c r="BN345" s="18"/>
      <c r="BO345" s="18"/>
      <c r="BP345" s="18"/>
      <c r="BQ345" s="18"/>
      <c r="BR345" s="18"/>
      <c r="BS345" s="18"/>
      <c r="BT345" s="18"/>
      <c r="BU345" s="18"/>
      <c r="BV345" s="18"/>
      <c r="BW345" s="18"/>
      <c r="BX345" s="18"/>
      <c r="BY345" s="18"/>
      <c r="BZ345" s="18"/>
      <c r="CA345" s="18"/>
      <c r="CB345" s="18"/>
      <c r="CC345" s="18"/>
      <c r="CD345" s="18"/>
      <c r="CE345" s="18"/>
      <c r="CF345" s="18"/>
      <c r="CG345" s="18"/>
      <c r="CH345" s="18"/>
      <c r="CI345" s="18"/>
      <c r="CJ345" s="19"/>
    </row>
    <row r="346" spans="21:88" x14ac:dyDescent="0.25">
      <c r="U346">
        <v>5.9138400000000004</v>
      </c>
      <c r="AE346" s="17"/>
      <c r="AF346" s="18" t="s">
        <v>135</v>
      </c>
      <c r="AG346" s="18" t="s">
        <v>850</v>
      </c>
      <c r="AH346" s="18" t="s">
        <v>851</v>
      </c>
      <c r="AI346" s="18" t="s">
        <v>838</v>
      </c>
      <c r="AJ346" s="18" t="s">
        <v>139</v>
      </c>
      <c r="AK346" s="18" t="s">
        <v>852</v>
      </c>
      <c r="AL346" s="18" t="s">
        <v>853</v>
      </c>
      <c r="AM346" s="18" t="s">
        <v>838</v>
      </c>
      <c r="AN346" s="18" t="s">
        <v>142</v>
      </c>
      <c r="AO346" s="18">
        <v>5.4</v>
      </c>
      <c r="AP346" s="18" t="s">
        <v>143</v>
      </c>
      <c r="AQ346" s="18">
        <v>4.6876199999999999</v>
      </c>
      <c r="AR346" s="19" t="s">
        <v>18</v>
      </c>
      <c r="AT346" s="17"/>
      <c r="AU346" s="18"/>
      <c r="AV346" s="18"/>
      <c r="AW346" s="18"/>
      <c r="AX346" s="18"/>
      <c r="AY346" s="18"/>
      <c r="AZ346" s="18"/>
      <c r="BA346" s="18"/>
      <c r="BB346" s="18"/>
      <c r="BC346" s="18"/>
      <c r="BD346" s="18"/>
      <c r="BE346" s="18"/>
      <c r="BF346" s="18"/>
      <c r="BG346" s="18"/>
      <c r="BH346" s="18"/>
      <c r="BI346" s="18"/>
      <c r="BJ346" s="18"/>
      <c r="BK346" s="18"/>
      <c r="BL346" s="18">
        <v>5.9138400000000004</v>
      </c>
      <c r="BM346" s="18"/>
      <c r="BN346" s="18"/>
      <c r="BO346" s="18"/>
      <c r="BP346" s="18"/>
      <c r="BQ346" s="18"/>
      <c r="BR346" s="18"/>
      <c r="BS346" s="18"/>
      <c r="BT346" s="18"/>
      <c r="BU346" s="18"/>
      <c r="BV346" s="18"/>
      <c r="BW346" s="18"/>
      <c r="BX346" s="18"/>
      <c r="BY346" s="18"/>
      <c r="BZ346" s="18"/>
      <c r="CA346" s="18"/>
      <c r="CB346" s="18"/>
      <c r="CC346" s="18"/>
      <c r="CD346" s="18"/>
      <c r="CE346" s="18"/>
      <c r="CF346" s="18"/>
      <c r="CG346" s="18"/>
      <c r="CH346" s="18"/>
      <c r="CI346" s="18"/>
      <c r="CJ346" s="19"/>
    </row>
    <row r="347" spans="21:88" x14ac:dyDescent="0.25">
      <c r="U347">
        <v>7.3558700000000004</v>
      </c>
      <c r="AE347" s="17"/>
      <c r="AF347" s="18" t="s">
        <v>135</v>
      </c>
      <c r="AG347" s="18" t="s">
        <v>854</v>
      </c>
      <c r="AH347" s="18" t="s">
        <v>853</v>
      </c>
      <c r="AI347" s="18" t="s">
        <v>838</v>
      </c>
      <c r="AJ347" s="18" t="s">
        <v>139</v>
      </c>
      <c r="AK347" s="18" t="s">
        <v>855</v>
      </c>
      <c r="AL347" s="18" t="s">
        <v>856</v>
      </c>
      <c r="AM347" s="18" t="s">
        <v>838</v>
      </c>
      <c r="AN347" s="18" t="s">
        <v>142</v>
      </c>
      <c r="AO347" s="18">
        <v>5.8</v>
      </c>
      <c r="AP347" s="18" t="s">
        <v>143</v>
      </c>
      <c r="AQ347" s="18">
        <v>5.0327799999999998</v>
      </c>
      <c r="AR347" s="19" t="s">
        <v>18</v>
      </c>
      <c r="AT347" s="17"/>
      <c r="AU347" s="18"/>
      <c r="AV347" s="18"/>
      <c r="AW347" s="18"/>
      <c r="AX347" s="18"/>
      <c r="AY347" s="18"/>
      <c r="AZ347" s="18"/>
      <c r="BA347" s="18"/>
      <c r="BB347" s="18"/>
      <c r="BC347" s="18"/>
      <c r="BD347" s="18"/>
      <c r="BE347" s="18"/>
      <c r="BF347" s="18"/>
      <c r="BG347" s="18"/>
      <c r="BH347" s="18"/>
      <c r="BI347" s="18"/>
      <c r="BJ347" s="18"/>
      <c r="BK347" s="18"/>
      <c r="BL347" s="18">
        <v>7.3558700000000004</v>
      </c>
      <c r="BM347" s="18"/>
      <c r="BN347" s="18"/>
      <c r="BO347" s="18"/>
      <c r="BP347" s="18"/>
      <c r="BQ347" s="18"/>
      <c r="BR347" s="18"/>
      <c r="BS347" s="18"/>
      <c r="BT347" s="18"/>
      <c r="BU347" s="18"/>
      <c r="BV347" s="18"/>
      <c r="BW347" s="18"/>
      <c r="BX347" s="18"/>
      <c r="BY347" s="18"/>
      <c r="BZ347" s="18"/>
      <c r="CA347" s="18"/>
      <c r="CB347" s="18"/>
      <c r="CC347" s="18"/>
      <c r="CD347" s="18"/>
      <c r="CE347" s="18"/>
      <c r="CF347" s="18"/>
      <c r="CG347" s="18"/>
      <c r="CH347" s="18"/>
      <c r="CI347" s="18"/>
      <c r="CJ347" s="19"/>
    </row>
    <row r="348" spans="21:88" x14ac:dyDescent="0.25">
      <c r="U348">
        <v>7.35595</v>
      </c>
      <c r="AE348" s="17"/>
      <c r="AF348" s="18" t="s">
        <v>135</v>
      </c>
      <c r="AG348" s="18" t="s">
        <v>855</v>
      </c>
      <c r="AH348" s="18" t="s">
        <v>856</v>
      </c>
      <c r="AI348" s="18" t="s">
        <v>838</v>
      </c>
      <c r="AJ348" s="18" t="s">
        <v>139</v>
      </c>
      <c r="AK348" s="18" t="s">
        <v>857</v>
      </c>
      <c r="AL348" s="18" t="s">
        <v>858</v>
      </c>
      <c r="AM348" s="18" t="s">
        <v>838</v>
      </c>
      <c r="AN348" s="18" t="s">
        <v>142</v>
      </c>
      <c r="AO348" s="18">
        <v>4.5999999999999996</v>
      </c>
      <c r="AP348" s="18" t="s">
        <v>143</v>
      </c>
      <c r="AQ348" s="18">
        <v>3.9332799999999999</v>
      </c>
      <c r="AR348" s="19" t="s">
        <v>18</v>
      </c>
      <c r="AT348" s="17"/>
      <c r="AU348" s="18"/>
      <c r="AV348" s="18"/>
      <c r="AW348" s="18"/>
      <c r="AX348" s="18"/>
      <c r="AY348" s="18"/>
      <c r="AZ348" s="18"/>
      <c r="BA348" s="18"/>
      <c r="BB348" s="18"/>
      <c r="BC348" s="18"/>
      <c r="BD348" s="18"/>
      <c r="BE348" s="18"/>
      <c r="BF348" s="18"/>
      <c r="BG348" s="18"/>
      <c r="BH348" s="18"/>
      <c r="BI348" s="18"/>
      <c r="BJ348" s="18"/>
      <c r="BK348" s="18"/>
      <c r="BL348" s="18">
        <v>7.35595</v>
      </c>
      <c r="BM348" s="18"/>
      <c r="BN348" s="18"/>
      <c r="BO348" s="18"/>
      <c r="BP348" s="18"/>
      <c r="BQ348" s="18"/>
      <c r="BR348" s="18"/>
      <c r="BS348" s="18"/>
      <c r="BT348" s="18"/>
      <c r="BU348" s="18"/>
      <c r="BV348" s="18"/>
      <c r="BW348" s="18"/>
      <c r="BX348" s="18"/>
      <c r="BY348" s="18"/>
      <c r="BZ348" s="18"/>
      <c r="CA348" s="18"/>
      <c r="CB348" s="18"/>
      <c r="CC348" s="18"/>
      <c r="CD348" s="18"/>
      <c r="CE348" s="18"/>
      <c r="CF348" s="18"/>
      <c r="CG348" s="18"/>
      <c r="CH348" s="18"/>
      <c r="CI348" s="18"/>
      <c r="CJ348" s="19"/>
    </row>
    <row r="349" spans="21:88" x14ac:dyDescent="0.25">
      <c r="U349">
        <v>7.3558899999999996</v>
      </c>
      <c r="AE349" s="17"/>
      <c r="AF349" s="18" t="s">
        <v>135</v>
      </c>
      <c r="AG349" s="18" t="s">
        <v>857</v>
      </c>
      <c r="AH349" s="18" t="s">
        <v>858</v>
      </c>
      <c r="AI349" s="18" t="s">
        <v>838</v>
      </c>
      <c r="AJ349" s="18" t="s">
        <v>139</v>
      </c>
      <c r="AK349" s="18" t="s">
        <v>859</v>
      </c>
      <c r="AL349" s="18" t="s">
        <v>860</v>
      </c>
      <c r="AM349" s="18" t="s">
        <v>838</v>
      </c>
      <c r="AN349" s="18" t="s">
        <v>142</v>
      </c>
      <c r="AO349" s="18">
        <v>5.7</v>
      </c>
      <c r="AP349" s="18" t="s">
        <v>143</v>
      </c>
      <c r="AQ349" s="18">
        <v>4.8982700000000001</v>
      </c>
      <c r="AR349" s="19" t="s">
        <v>18</v>
      </c>
      <c r="AT349" s="17"/>
      <c r="AU349" s="18"/>
      <c r="AV349" s="18"/>
      <c r="AW349" s="18"/>
      <c r="AX349" s="18"/>
      <c r="AY349" s="18"/>
      <c r="AZ349" s="18"/>
      <c r="BA349" s="18"/>
      <c r="BB349" s="18"/>
      <c r="BC349" s="18"/>
      <c r="BD349" s="18"/>
      <c r="BE349" s="18"/>
      <c r="BF349" s="18"/>
      <c r="BG349" s="18"/>
      <c r="BH349" s="18"/>
      <c r="BI349" s="18"/>
      <c r="BJ349" s="18"/>
      <c r="BK349" s="18"/>
      <c r="BL349" s="18">
        <v>7.3558899999999996</v>
      </c>
      <c r="BM349" s="18"/>
      <c r="BN349" s="18"/>
      <c r="BO349" s="18"/>
      <c r="BP349" s="18"/>
      <c r="BQ349" s="18"/>
      <c r="BR349" s="18"/>
      <c r="BS349" s="18"/>
      <c r="BT349" s="18"/>
      <c r="BU349" s="18"/>
      <c r="BV349" s="18"/>
      <c r="BW349" s="18"/>
      <c r="BX349" s="18"/>
      <c r="BY349" s="18"/>
      <c r="BZ349" s="18"/>
      <c r="CA349" s="18"/>
      <c r="CB349" s="18"/>
      <c r="CC349" s="18"/>
      <c r="CD349" s="18"/>
      <c r="CE349" s="18"/>
      <c r="CF349" s="18"/>
      <c r="CG349" s="18"/>
      <c r="CH349" s="18"/>
      <c r="CI349" s="18"/>
      <c r="CJ349" s="19"/>
    </row>
    <row r="350" spans="21:88" x14ac:dyDescent="0.25">
      <c r="U350">
        <v>6.42197</v>
      </c>
      <c r="AE350" s="17"/>
      <c r="AF350" s="18" t="s">
        <v>135</v>
      </c>
      <c r="AG350" s="18" t="s">
        <v>859</v>
      </c>
      <c r="AH350" s="18" t="s">
        <v>860</v>
      </c>
      <c r="AI350" s="18" t="s">
        <v>838</v>
      </c>
      <c r="AJ350" s="18" t="s">
        <v>139</v>
      </c>
      <c r="AK350" s="18" t="s">
        <v>861</v>
      </c>
      <c r="AL350" s="18" t="s">
        <v>862</v>
      </c>
      <c r="AM350" s="18" t="s">
        <v>838</v>
      </c>
      <c r="AN350" s="18" t="s">
        <v>142</v>
      </c>
      <c r="AO350" s="18">
        <v>5.4</v>
      </c>
      <c r="AP350" s="18" t="s">
        <v>143</v>
      </c>
      <c r="AQ350" s="18">
        <v>4.6302700000000003</v>
      </c>
      <c r="AR350" s="19" t="s">
        <v>18</v>
      </c>
      <c r="AT350" s="17"/>
      <c r="AU350" s="18"/>
      <c r="AV350" s="18"/>
      <c r="AW350" s="18"/>
      <c r="AX350" s="18"/>
      <c r="AY350" s="18"/>
      <c r="AZ350" s="18"/>
      <c r="BA350" s="18"/>
      <c r="BB350" s="18"/>
      <c r="BC350" s="18"/>
      <c r="BD350" s="18"/>
      <c r="BE350" s="18"/>
      <c r="BF350" s="18"/>
      <c r="BG350" s="18"/>
      <c r="BH350" s="18"/>
      <c r="BI350" s="18"/>
      <c r="BJ350" s="18"/>
      <c r="BK350" s="18"/>
      <c r="BL350" s="18">
        <v>6.42197</v>
      </c>
      <c r="BM350" s="18"/>
      <c r="BN350" s="18"/>
      <c r="BO350" s="18"/>
      <c r="BP350" s="18"/>
      <c r="BQ350" s="18"/>
      <c r="BR350" s="18"/>
      <c r="BS350" s="18"/>
      <c r="BT350" s="18"/>
      <c r="BU350" s="18"/>
      <c r="BV350" s="18"/>
      <c r="BW350" s="18"/>
      <c r="BX350" s="18"/>
      <c r="BY350" s="18"/>
      <c r="BZ350" s="18"/>
      <c r="CA350" s="18"/>
      <c r="CB350" s="18"/>
      <c r="CC350" s="18"/>
      <c r="CD350" s="18"/>
      <c r="CE350" s="18"/>
      <c r="CF350" s="18"/>
      <c r="CG350" s="18"/>
      <c r="CH350" s="18"/>
      <c r="CI350" s="18"/>
      <c r="CJ350" s="19"/>
    </row>
    <row r="351" spans="21:88" x14ac:dyDescent="0.25">
      <c r="U351">
        <v>6.2130900000000002</v>
      </c>
      <c r="AE351" s="17"/>
      <c r="AF351" s="18" t="s">
        <v>135</v>
      </c>
      <c r="AG351" s="18" t="s">
        <v>861</v>
      </c>
      <c r="AH351" s="18" t="s">
        <v>862</v>
      </c>
      <c r="AI351" s="18" t="s">
        <v>838</v>
      </c>
      <c r="AJ351" s="18" t="s">
        <v>139</v>
      </c>
      <c r="AK351" s="18" t="s">
        <v>863</v>
      </c>
      <c r="AL351" s="18" t="s">
        <v>331</v>
      </c>
      <c r="AM351" s="18" t="s">
        <v>838</v>
      </c>
      <c r="AN351" s="18" t="s">
        <v>142</v>
      </c>
      <c r="AO351" s="18">
        <v>5.2</v>
      </c>
      <c r="AP351" s="18" t="s">
        <v>143</v>
      </c>
      <c r="AQ351" s="18">
        <v>4.5231899999999996</v>
      </c>
      <c r="AR351" s="19" t="s">
        <v>18</v>
      </c>
      <c r="AT351" s="17"/>
      <c r="AU351" s="18"/>
      <c r="AV351" s="18"/>
      <c r="AW351" s="18"/>
      <c r="AX351" s="18"/>
      <c r="AY351" s="18"/>
      <c r="AZ351" s="18"/>
      <c r="BA351" s="18"/>
      <c r="BB351" s="18"/>
      <c r="BC351" s="18"/>
      <c r="BD351" s="18"/>
      <c r="BE351" s="18"/>
      <c r="BF351" s="18"/>
      <c r="BG351" s="18"/>
      <c r="BH351" s="18"/>
      <c r="BI351" s="18"/>
      <c r="BJ351" s="18"/>
      <c r="BK351" s="18"/>
      <c r="BL351" s="18">
        <v>6.2130900000000002</v>
      </c>
      <c r="BM351" s="18"/>
      <c r="BN351" s="18"/>
      <c r="BO351" s="18"/>
      <c r="BP351" s="18"/>
      <c r="BQ351" s="18"/>
      <c r="BR351" s="18"/>
      <c r="BS351" s="18"/>
      <c r="BT351" s="18"/>
      <c r="BU351" s="18"/>
      <c r="BV351" s="18"/>
      <c r="BW351" s="18"/>
      <c r="BX351" s="18"/>
      <c r="BY351" s="18"/>
      <c r="BZ351" s="18"/>
      <c r="CA351" s="18"/>
      <c r="CB351" s="18"/>
      <c r="CC351" s="18"/>
      <c r="CD351" s="18"/>
      <c r="CE351" s="18"/>
      <c r="CF351" s="18"/>
      <c r="CG351" s="18"/>
      <c r="CH351" s="18"/>
      <c r="CI351" s="18"/>
      <c r="CJ351" s="19"/>
    </row>
    <row r="352" spans="21:88" x14ac:dyDescent="0.25">
      <c r="U352">
        <v>6.9166800000000004</v>
      </c>
      <c r="AE352" s="17"/>
      <c r="AF352" s="18" t="s">
        <v>135</v>
      </c>
      <c r="AG352" s="18" t="s">
        <v>864</v>
      </c>
      <c r="AH352" s="18" t="s">
        <v>865</v>
      </c>
      <c r="AI352" s="18" t="s">
        <v>838</v>
      </c>
      <c r="AJ352" s="18" t="s">
        <v>139</v>
      </c>
      <c r="AK352" s="18" t="s">
        <v>866</v>
      </c>
      <c r="AL352" s="18" t="s">
        <v>867</v>
      </c>
      <c r="AM352" s="18" t="s">
        <v>838</v>
      </c>
      <c r="AN352" s="18" t="s">
        <v>142</v>
      </c>
      <c r="AO352" s="18">
        <v>5.3</v>
      </c>
      <c r="AP352" s="18" t="s">
        <v>143</v>
      </c>
      <c r="AQ352" s="18">
        <v>4.5494399999999997</v>
      </c>
      <c r="AR352" s="19" t="s">
        <v>18</v>
      </c>
      <c r="AT352" s="17"/>
      <c r="AU352" s="18"/>
      <c r="AV352" s="18"/>
      <c r="AW352" s="18"/>
      <c r="AX352" s="18"/>
      <c r="AY352" s="18"/>
      <c r="AZ352" s="18"/>
      <c r="BA352" s="18"/>
      <c r="BB352" s="18"/>
      <c r="BC352" s="18"/>
      <c r="BD352" s="18"/>
      <c r="BE352" s="18"/>
      <c r="BF352" s="18"/>
      <c r="BG352" s="18"/>
      <c r="BH352" s="18"/>
      <c r="BI352" s="18"/>
      <c r="BJ352" s="18"/>
      <c r="BK352" s="18"/>
      <c r="BL352" s="18">
        <v>6.9166800000000004</v>
      </c>
      <c r="BM352" s="18"/>
      <c r="BN352" s="18"/>
      <c r="BO352" s="18"/>
      <c r="BP352" s="18"/>
      <c r="BQ352" s="18"/>
      <c r="BR352" s="18"/>
      <c r="BS352" s="18"/>
      <c r="BT352" s="18"/>
      <c r="BU352" s="18"/>
      <c r="BV352" s="18"/>
      <c r="BW352" s="18"/>
      <c r="BX352" s="18"/>
      <c r="BY352" s="18"/>
      <c r="BZ352" s="18"/>
      <c r="CA352" s="18"/>
      <c r="CB352" s="18"/>
      <c r="CC352" s="18"/>
      <c r="CD352" s="18"/>
      <c r="CE352" s="18"/>
      <c r="CF352" s="18"/>
      <c r="CG352" s="18"/>
      <c r="CH352" s="18"/>
      <c r="CI352" s="18"/>
      <c r="CJ352" s="19"/>
    </row>
    <row r="353" spans="21:88" x14ac:dyDescent="0.25">
      <c r="U353">
        <v>7.8126800000000003</v>
      </c>
      <c r="AE353" s="17"/>
      <c r="AF353" s="18" t="s">
        <v>135</v>
      </c>
      <c r="AG353" s="18" t="s">
        <v>866</v>
      </c>
      <c r="AH353" s="18" t="s">
        <v>867</v>
      </c>
      <c r="AI353" s="18" t="s">
        <v>838</v>
      </c>
      <c r="AJ353" s="18" t="s">
        <v>139</v>
      </c>
      <c r="AK353" s="18" t="s">
        <v>868</v>
      </c>
      <c r="AL353" s="18" t="s">
        <v>869</v>
      </c>
      <c r="AM353" s="18" t="s">
        <v>838</v>
      </c>
      <c r="AN353" s="18" t="s">
        <v>142</v>
      </c>
      <c r="AO353" s="18">
        <v>5.9</v>
      </c>
      <c r="AP353" s="18" t="s">
        <v>143</v>
      </c>
      <c r="AQ353" s="18">
        <v>5.1176000000000004</v>
      </c>
      <c r="AR353" s="19" t="s">
        <v>18</v>
      </c>
      <c r="AT353" s="17"/>
      <c r="AU353" s="18"/>
      <c r="AV353" s="18"/>
      <c r="AW353" s="18"/>
      <c r="AX353" s="18"/>
      <c r="AY353" s="18"/>
      <c r="AZ353" s="18"/>
      <c r="BA353" s="18"/>
      <c r="BB353" s="18"/>
      <c r="BC353" s="18"/>
      <c r="BD353" s="18"/>
      <c r="BE353" s="18"/>
      <c r="BF353" s="18"/>
      <c r="BG353" s="18"/>
      <c r="BH353" s="18"/>
      <c r="BI353" s="18"/>
      <c r="BJ353" s="18"/>
      <c r="BK353" s="18"/>
      <c r="BL353" s="18">
        <v>7.8126800000000003</v>
      </c>
      <c r="BM353" s="18"/>
      <c r="BN353" s="18"/>
      <c r="BO353" s="18"/>
      <c r="BP353" s="18"/>
      <c r="BQ353" s="18"/>
      <c r="BR353" s="18"/>
      <c r="BS353" s="18"/>
      <c r="BT353" s="18"/>
      <c r="BU353" s="18"/>
      <c r="BV353" s="18"/>
      <c r="BW353" s="18"/>
      <c r="BX353" s="18"/>
      <c r="BY353" s="18"/>
      <c r="BZ353" s="18"/>
      <c r="CA353" s="18"/>
      <c r="CB353" s="18"/>
      <c r="CC353" s="18"/>
      <c r="CD353" s="18"/>
      <c r="CE353" s="18"/>
      <c r="CF353" s="18"/>
      <c r="CG353" s="18"/>
      <c r="CH353" s="18"/>
      <c r="CI353" s="18"/>
      <c r="CJ353" s="19"/>
    </row>
    <row r="354" spans="21:88" x14ac:dyDescent="0.25">
      <c r="U354">
        <v>7.8127000000000004</v>
      </c>
      <c r="AE354" s="17"/>
      <c r="AF354" s="18" t="s">
        <v>135</v>
      </c>
      <c r="AG354" s="18" t="s">
        <v>868</v>
      </c>
      <c r="AH354" s="18" t="s">
        <v>869</v>
      </c>
      <c r="AI354" s="18" t="s">
        <v>838</v>
      </c>
      <c r="AJ354" s="18" t="s">
        <v>139</v>
      </c>
      <c r="AK354" s="18" t="s">
        <v>870</v>
      </c>
      <c r="AL354" s="18" t="s">
        <v>871</v>
      </c>
      <c r="AM354" s="18" t="s">
        <v>838</v>
      </c>
      <c r="AN354" s="18" t="s">
        <v>142</v>
      </c>
      <c r="AO354" s="18">
        <v>5</v>
      </c>
      <c r="AP354" s="18" t="s">
        <v>143</v>
      </c>
      <c r="AQ354" s="18">
        <v>4.2664600000000004</v>
      </c>
      <c r="AR354" s="19" t="s">
        <v>18</v>
      </c>
      <c r="AT354" s="17"/>
      <c r="AU354" s="18"/>
      <c r="AV354" s="18"/>
      <c r="AW354" s="18"/>
      <c r="AX354" s="18"/>
      <c r="AY354" s="18"/>
      <c r="AZ354" s="18"/>
      <c r="BA354" s="18"/>
      <c r="BB354" s="18"/>
      <c r="BC354" s="18"/>
      <c r="BD354" s="18"/>
      <c r="BE354" s="18"/>
      <c r="BF354" s="18"/>
      <c r="BG354" s="18"/>
      <c r="BH354" s="18"/>
      <c r="BI354" s="18"/>
      <c r="BJ354" s="18"/>
      <c r="BK354" s="18"/>
      <c r="BL354" s="18">
        <v>7.8127000000000004</v>
      </c>
      <c r="BM354" s="18"/>
      <c r="BN354" s="18"/>
      <c r="BO354" s="18"/>
      <c r="BP354" s="18"/>
      <c r="BQ354" s="18"/>
      <c r="BR354" s="18"/>
      <c r="BS354" s="18"/>
      <c r="BT354" s="18"/>
      <c r="BU354" s="18"/>
      <c r="BV354" s="18"/>
      <c r="BW354" s="18"/>
      <c r="BX354" s="18"/>
      <c r="BY354" s="18"/>
      <c r="BZ354" s="18"/>
      <c r="CA354" s="18"/>
      <c r="CB354" s="18"/>
      <c r="CC354" s="18"/>
      <c r="CD354" s="18"/>
      <c r="CE354" s="18"/>
      <c r="CF354" s="18"/>
      <c r="CG354" s="18"/>
      <c r="CH354" s="18"/>
      <c r="CI354" s="18"/>
      <c r="CJ354" s="19"/>
    </row>
    <row r="355" spans="21:88" x14ac:dyDescent="0.25">
      <c r="U355">
        <v>8.1637400000000007</v>
      </c>
      <c r="AE355" s="17"/>
      <c r="AF355" s="18" t="s">
        <v>135</v>
      </c>
      <c r="AG355" s="18" t="s">
        <v>870</v>
      </c>
      <c r="AH355" s="18" t="s">
        <v>871</v>
      </c>
      <c r="AI355" s="18" t="s">
        <v>838</v>
      </c>
      <c r="AJ355" s="18" t="s">
        <v>139</v>
      </c>
      <c r="AK355" s="18" t="s">
        <v>872</v>
      </c>
      <c r="AL355" s="18" t="s">
        <v>873</v>
      </c>
      <c r="AM355" s="18" t="s">
        <v>838</v>
      </c>
      <c r="AN355" s="18" t="s">
        <v>142</v>
      </c>
      <c r="AO355" s="18">
        <v>5.8</v>
      </c>
      <c r="AP355" s="18" t="s">
        <v>143</v>
      </c>
      <c r="AQ355" s="18">
        <v>4.9972899999999996</v>
      </c>
      <c r="AR355" s="19" t="s">
        <v>18</v>
      </c>
      <c r="AT355" s="17"/>
      <c r="AU355" s="18"/>
      <c r="AV355" s="18"/>
      <c r="AW355" s="18"/>
      <c r="AX355" s="18"/>
      <c r="AY355" s="18"/>
      <c r="AZ355" s="18"/>
      <c r="BA355" s="18"/>
      <c r="BB355" s="18"/>
      <c r="BC355" s="18"/>
      <c r="BD355" s="18"/>
      <c r="BE355" s="18"/>
      <c r="BF355" s="18"/>
      <c r="BG355" s="18"/>
      <c r="BH355" s="18"/>
      <c r="BI355" s="18"/>
      <c r="BJ355" s="18"/>
      <c r="BK355" s="18"/>
      <c r="BL355" s="18">
        <v>8.1637400000000007</v>
      </c>
      <c r="BM355" s="18"/>
      <c r="BN355" s="18"/>
      <c r="BO355" s="18"/>
      <c r="BP355" s="18"/>
      <c r="BQ355" s="18"/>
      <c r="BR355" s="18"/>
      <c r="BS355" s="18"/>
      <c r="BT355" s="18"/>
      <c r="BU355" s="18"/>
      <c r="BV355" s="18"/>
      <c r="BW355" s="18"/>
      <c r="BX355" s="18"/>
      <c r="BY355" s="18"/>
      <c r="BZ355" s="18"/>
      <c r="CA355" s="18"/>
      <c r="CB355" s="18"/>
      <c r="CC355" s="18"/>
      <c r="CD355" s="18"/>
      <c r="CE355" s="18"/>
      <c r="CF355" s="18"/>
      <c r="CG355" s="18"/>
      <c r="CH355" s="18"/>
      <c r="CI355" s="18"/>
      <c r="CJ355" s="19"/>
    </row>
    <row r="356" spans="21:88" x14ac:dyDescent="0.25">
      <c r="U356">
        <v>8.9355799999999999</v>
      </c>
      <c r="AE356" s="17"/>
      <c r="AF356" s="18" t="s">
        <v>135</v>
      </c>
      <c r="AG356" s="18" t="s">
        <v>332</v>
      </c>
      <c r="AH356" s="18" t="s">
        <v>874</v>
      </c>
      <c r="AI356" s="18" t="s">
        <v>838</v>
      </c>
      <c r="AJ356" s="18" t="s">
        <v>139</v>
      </c>
      <c r="AK356" s="18" t="s">
        <v>875</v>
      </c>
      <c r="AL356" s="18" t="s">
        <v>876</v>
      </c>
      <c r="AM356" s="18" t="s">
        <v>838</v>
      </c>
      <c r="AN356" s="18" t="s">
        <v>142</v>
      </c>
      <c r="AO356" s="18">
        <v>5.4</v>
      </c>
      <c r="AP356" s="18" t="s">
        <v>143</v>
      </c>
      <c r="AQ356" s="18">
        <v>4.6557899999999997</v>
      </c>
      <c r="AR356" s="19" t="s">
        <v>18</v>
      </c>
      <c r="AT356" s="17"/>
      <c r="AU356" s="18"/>
      <c r="AV356" s="18"/>
      <c r="AW356" s="18"/>
      <c r="AX356" s="18"/>
      <c r="AY356" s="18"/>
      <c r="AZ356" s="18"/>
      <c r="BA356" s="18"/>
      <c r="BB356" s="18"/>
      <c r="BC356" s="18"/>
      <c r="BD356" s="18"/>
      <c r="BE356" s="18"/>
      <c r="BF356" s="18"/>
      <c r="BG356" s="18"/>
      <c r="BH356" s="18"/>
      <c r="BI356" s="18"/>
      <c r="BJ356" s="18"/>
      <c r="BK356" s="18"/>
      <c r="BL356" s="18">
        <v>8.9355799999999999</v>
      </c>
      <c r="BM356" s="18"/>
      <c r="BN356" s="18"/>
      <c r="BO356" s="18"/>
      <c r="BP356" s="18"/>
      <c r="BQ356" s="18"/>
      <c r="BR356" s="18"/>
      <c r="BS356" s="18"/>
      <c r="BT356" s="18"/>
      <c r="BU356" s="18"/>
      <c r="BV356" s="18"/>
      <c r="BW356" s="18"/>
      <c r="BX356" s="18"/>
      <c r="BY356" s="18"/>
      <c r="BZ356" s="18"/>
      <c r="CA356" s="18"/>
      <c r="CB356" s="18"/>
      <c r="CC356" s="18"/>
      <c r="CD356" s="18"/>
      <c r="CE356" s="18"/>
      <c r="CF356" s="18"/>
      <c r="CG356" s="18"/>
      <c r="CH356" s="18"/>
      <c r="CI356" s="18"/>
      <c r="CJ356" s="19"/>
    </row>
    <row r="357" spans="21:88" x14ac:dyDescent="0.25">
      <c r="U357">
        <v>8.2841100000000001</v>
      </c>
      <c r="AE357" s="17"/>
      <c r="AF357" s="18" t="s">
        <v>135</v>
      </c>
      <c r="AG357" s="18" t="s">
        <v>875</v>
      </c>
      <c r="AH357" s="18" t="s">
        <v>876</v>
      </c>
      <c r="AI357" s="18" t="s">
        <v>838</v>
      </c>
      <c r="AJ357" s="18" t="s">
        <v>139</v>
      </c>
      <c r="AK357" s="18" t="s">
        <v>877</v>
      </c>
      <c r="AL357" s="18" t="s">
        <v>878</v>
      </c>
      <c r="AM357" s="18" t="s">
        <v>838</v>
      </c>
      <c r="AN357" s="18" t="s">
        <v>142</v>
      </c>
      <c r="AO357" s="18">
        <v>4.8</v>
      </c>
      <c r="AP357" s="18" t="s">
        <v>143</v>
      </c>
      <c r="AQ357" s="18">
        <v>4.1499899999999998</v>
      </c>
      <c r="AR357" s="19" t="s">
        <v>18</v>
      </c>
      <c r="AT357" s="17"/>
      <c r="AU357" s="18"/>
      <c r="AV357" s="18"/>
      <c r="AW357" s="18"/>
      <c r="AX357" s="18"/>
      <c r="AY357" s="18"/>
      <c r="AZ357" s="18"/>
      <c r="BA357" s="18"/>
      <c r="BB357" s="18"/>
      <c r="BC357" s="18"/>
      <c r="BD357" s="18"/>
      <c r="BE357" s="18"/>
      <c r="BF357" s="18"/>
      <c r="BG357" s="18"/>
      <c r="BH357" s="18"/>
      <c r="BI357" s="18"/>
      <c r="BJ357" s="18"/>
      <c r="BK357" s="18"/>
      <c r="BL357" s="18">
        <v>8.2841100000000001</v>
      </c>
      <c r="BM357" s="18"/>
      <c r="BN357" s="18"/>
      <c r="BO357" s="18"/>
      <c r="BP357" s="18"/>
      <c r="BQ357" s="18"/>
      <c r="BR357" s="18"/>
      <c r="BS357" s="18"/>
      <c r="BT357" s="18"/>
      <c r="BU357" s="18"/>
      <c r="BV357" s="18"/>
      <c r="BW357" s="18"/>
      <c r="BX357" s="18"/>
      <c r="BY357" s="18"/>
      <c r="BZ357" s="18"/>
      <c r="CA357" s="18"/>
      <c r="CB357" s="18"/>
      <c r="CC357" s="18"/>
      <c r="CD357" s="18"/>
      <c r="CE357" s="18"/>
      <c r="CF357" s="18"/>
      <c r="CG357" s="18"/>
      <c r="CH357" s="18"/>
      <c r="CI357" s="18"/>
      <c r="CJ357" s="19"/>
    </row>
    <row r="358" spans="21:88" x14ac:dyDescent="0.25">
      <c r="U358">
        <v>9.8823600000000003</v>
      </c>
      <c r="AE358" s="17"/>
      <c r="AF358" s="18" t="s">
        <v>135</v>
      </c>
      <c r="AG358" s="18" t="s">
        <v>877</v>
      </c>
      <c r="AH358" s="18" t="s">
        <v>878</v>
      </c>
      <c r="AI358" s="18" t="s">
        <v>838</v>
      </c>
      <c r="AJ358" s="18" t="s">
        <v>139</v>
      </c>
      <c r="AK358" s="18" t="s">
        <v>879</v>
      </c>
      <c r="AL358" s="18" t="s">
        <v>880</v>
      </c>
      <c r="AM358" s="18" t="s">
        <v>838</v>
      </c>
      <c r="AN358" s="18" t="s">
        <v>142</v>
      </c>
      <c r="AO358" s="18">
        <v>5.2</v>
      </c>
      <c r="AP358" s="18" t="s">
        <v>143</v>
      </c>
      <c r="AQ358" s="18">
        <v>4.5100600000000002</v>
      </c>
      <c r="AR358" s="19" t="s">
        <v>18</v>
      </c>
      <c r="AT358" s="17"/>
      <c r="AU358" s="18"/>
      <c r="AV358" s="18"/>
      <c r="AW358" s="18"/>
      <c r="AX358" s="18"/>
      <c r="AY358" s="18"/>
      <c r="AZ358" s="18"/>
      <c r="BA358" s="18"/>
      <c r="BB358" s="18"/>
      <c r="BC358" s="18"/>
      <c r="BD358" s="18"/>
      <c r="BE358" s="18"/>
      <c r="BF358" s="18"/>
      <c r="BG358" s="18"/>
      <c r="BH358" s="18"/>
      <c r="BI358" s="18"/>
      <c r="BJ358" s="18"/>
      <c r="BK358" s="18"/>
      <c r="BL358" s="18">
        <v>9.8823600000000003</v>
      </c>
      <c r="BM358" s="18"/>
      <c r="BN358" s="18"/>
      <c r="BO358" s="18"/>
      <c r="BP358" s="18"/>
      <c r="BQ358" s="18"/>
      <c r="BR358" s="18"/>
      <c r="BS358" s="18"/>
      <c r="BT358" s="18"/>
      <c r="BU358" s="18"/>
      <c r="BV358" s="18"/>
      <c r="BW358" s="18"/>
      <c r="BX358" s="18"/>
      <c r="BY358" s="18"/>
      <c r="BZ358" s="18"/>
      <c r="CA358" s="18"/>
      <c r="CB358" s="18"/>
      <c r="CC358" s="18"/>
      <c r="CD358" s="18"/>
      <c r="CE358" s="18"/>
      <c r="CF358" s="18"/>
      <c r="CG358" s="18"/>
      <c r="CH358" s="18"/>
      <c r="CI358" s="18"/>
      <c r="CJ358" s="19"/>
    </row>
    <row r="359" spans="21:88" x14ac:dyDescent="0.25">
      <c r="U359">
        <v>8.6159999999999997</v>
      </c>
      <c r="AE359" s="17"/>
      <c r="AF359" s="18" t="s">
        <v>135</v>
      </c>
      <c r="AG359" s="18" t="s">
        <v>879</v>
      </c>
      <c r="AH359" s="18" t="s">
        <v>880</v>
      </c>
      <c r="AI359" s="18" t="s">
        <v>838</v>
      </c>
      <c r="AJ359" s="18" t="s">
        <v>139</v>
      </c>
      <c r="AK359" s="18" t="s">
        <v>340</v>
      </c>
      <c r="AL359" s="18" t="s">
        <v>881</v>
      </c>
      <c r="AM359" s="18" t="s">
        <v>838</v>
      </c>
      <c r="AN359" s="18" t="s">
        <v>142</v>
      </c>
      <c r="AO359" s="18">
        <v>5.4</v>
      </c>
      <c r="AP359" s="18" t="s">
        <v>143</v>
      </c>
      <c r="AQ359" s="18">
        <v>4.6558099999999998</v>
      </c>
      <c r="AR359" s="19" t="s">
        <v>18</v>
      </c>
      <c r="AT359" s="17"/>
      <c r="AU359" s="18"/>
      <c r="AV359" s="18"/>
      <c r="AW359" s="18"/>
      <c r="AX359" s="18"/>
      <c r="AY359" s="18"/>
      <c r="AZ359" s="18"/>
      <c r="BA359" s="18"/>
      <c r="BB359" s="18"/>
      <c r="BC359" s="18"/>
      <c r="BD359" s="18"/>
      <c r="BE359" s="18"/>
      <c r="BF359" s="18"/>
      <c r="BG359" s="18"/>
      <c r="BH359" s="18"/>
      <c r="BI359" s="18"/>
      <c r="BJ359" s="18"/>
      <c r="BK359" s="18"/>
      <c r="BL359" s="18">
        <v>8.6159999999999997</v>
      </c>
      <c r="BM359" s="18"/>
      <c r="BN359" s="18"/>
      <c r="BO359" s="18"/>
      <c r="BP359" s="18"/>
      <c r="BQ359" s="18"/>
      <c r="BR359" s="18"/>
      <c r="BS359" s="18"/>
      <c r="BT359" s="18"/>
      <c r="BU359" s="18"/>
      <c r="BV359" s="18"/>
      <c r="BW359" s="18"/>
      <c r="BX359" s="18"/>
      <c r="BY359" s="18"/>
      <c r="BZ359" s="18"/>
      <c r="CA359" s="18"/>
      <c r="CB359" s="18"/>
      <c r="CC359" s="18"/>
      <c r="CD359" s="18"/>
      <c r="CE359" s="18"/>
      <c r="CF359" s="18"/>
      <c r="CG359" s="18"/>
      <c r="CH359" s="18"/>
      <c r="CI359" s="18"/>
      <c r="CJ359" s="19"/>
    </row>
    <row r="360" spans="21:88" x14ac:dyDescent="0.25">
      <c r="U360">
        <v>6.9404599999999999</v>
      </c>
      <c r="AE360" s="17"/>
      <c r="AF360" s="18" t="s">
        <v>135</v>
      </c>
      <c r="AG360" s="18" t="s">
        <v>340</v>
      </c>
      <c r="AH360" s="18" t="s">
        <v>881</v>
      </c>
      <c r="AI360" s="18" t="s">
        <v>838</v>
      </c>
      <c r="AJ360" s="18" t="s">
        <v>139</v>
      </c>
      <c r="AK360" s="18" t="s">
        <v>882</v>
      </c>
      <c r="AL360" s="18" t="s">
        <v>883</v>
      </c>
      <c r="AM360" s="18" t="s">
        <v>838</v>
      </c>
      <c r="AN360" s="18" t="s">
        <v>142</v>
      </c>
      <c r="AO360" s="18">
        <v>5.8</v>
      </c>
      <c r="AP360" s="18" t="s">
        <v>143</v>
      </c>
      <c r="AQ360" s="18">
        <v>5.0328600000000003</v>
      </c>
      <c r="AR360" s="19" t="s">
        <v>18</v>
      </c>
      <c r="AT360" s="17"/>
      <c r="AU360" s="18"/>
      <c r="AV360" s="18"/>
      <c r="AW360" s="18"/>
      <c r="AX360" s="18"/>
      <c r="AY360" s="18"/>
      <c r="AZ360" s="18"/>
      <c r="BA360" s="18"/>
      <c r="BB360" s="18"/>
      <c r="BC360" s="18"/>
      <c r="BD360" s="18"/>
      <c r="BE360" s="18"/>
      <c r="BF360" s="18"/>
      <c r="BG360" s="18"/>
      <c r="BH360" s="18"/>
      <c r="BI360" s="18"/>
      <c r="BJ360" s="18"/>
      <c r="BK360" s="18"/>
      <c r="BL360" s="18">
        <v>6.9404599999999999</v>
      </c>
      <c r="BM360" s="18"/>
      <c r="BN360" s="18"/>
      <c r="BO360" s="18"/>
      <c r="BP360" s="18"/>
      <c r="BQ360" s="18"/>
      <c r="BR360" s="18"/>
      <c r="BS360" s="18"/>
      <c r="BT360" s="18"/>
      <c r="BU360" s="18"/>
      <c r="BV360" s="18"/>
      <c r="BW360" s="18"/>
      <c r="BX360" s="18"/>
      <c r="BY360" s="18"/>
      <c r="BZ360" s="18"/>
      <c r="CA360" s="18"/>
      <c r="CB360" s="18"/>
      <c r="CC360" s="18"/>
      <c r="CD360" s="18"/>
      <c r="CE360" s="18"/>
      <c r="CF360" s="18"/>
      <c r="CG360" s="18"/>
      <c r="CH360" s="18"/>
      <c r="CI360" s="18"/>
      <c r="CJ360" s="19"/>
    </row>
    <row r="361" spans="21:88" x14ac:dyDescent="0.25">
      <c r="U361">
        <v>6.4220199999999998</v>
      </c>
      <c r="AE361" s="17"/>
      <c r="AF361" s="18" t="s">
        <v>135</v>
      </c>
      <c r="AG361" s="18" t="s">
        <v>882</v>
      </c>
      <c r="AH361" s="18" t="s">
        <v>883</v>
      </c>
      <c r="AI361" s="18" t="s">
        <v>838</v>
      </c>
      <c r="AJ361" s="18" t="s">
        <v>139</v>
      </c>
      <c r="AK361" s="18" t="s">
        <v>344</v>
      </c>
      <c r="AL361" s="18" t="s">
        <v>884</v>
      </c>
      <c r="AM361" s="18" t="s">
        <v>838</v>
      </c>
      <c r="AN361" s="18" t="s">
        <v>142</v>
      </c>
      <c r="AO361" s="18">
        <v>4.9000000000000004</v>
      </c>
      <c r="AP361" s="18" t="s">
        <v>143</v>
      </c>
      <c r="AQ361" s="18">
        <v>4.20688</v>
      </c>
      <c r="AR361" s="19" t="s">
        <v>18</v>
      </c>
      <c r="AT361" s="17"/>
      <c r="AU361" s="18"/>
      <c r="AV361" s="18"/>
      <c r="AW361" s="18"/>
      <c r="AX361" s="18"/>
      <c r="AY361" s="18"/>
      <c r="AZ361" s="18"/>
      <c r="BA361" s="18"/>
      <c r="BB361" s="18"/>
      <c r="BC361" s="18"/>
      <c r="BD361" s="18"/>
      <c r="BE361" s="18"/>
      <c r="BF361" s="18"/>
      <c r="BG361" s="18"/>
      <c r="BH361" s="18"/>
      <c r="BI361" s="18"/>
      <c r="BJ361" s="18"/>
      <c r="BK361" s="18"/>
      <c r="BL361" s="18">
        <v>6.4220199999999998</v>
      </c>
      <c r="BM361" s="18"/>
      <c r="BN361" s="18"/>
      <c r="BO361" s="18"/>
      <c r="BP361" s="18"/>
      <c r="BQ361" s="18"/>
      <c r="BR361" s="18"/>
      <c r="BS361" s="18"/>
      <c r="BT361" s="18"/>
      <c r="BU361" s="18"/>
      <c r="BV361" s="18"/>
      <c r="BW361" s="18"/>
      <c r="BX361" s="18"/>
      <c r="BY361" s="18"/>
      <c r="BZ361" s="18"/>
      <c r="CA361" s="18"/>
      <c r="CB361" s="18"/>
      <c r="CC361" s="18"/>
      <c r="CD361" s="18"/>
      <c r="CE361" s="18"/>
      <c r="CF361" s="18"/>
      <c r="CG361" s="18"/>
      <c r="CH361" s="18"/>
      <c r="CI361" s="18"/>
      <c r="CJ361" s="19"/>
    </row>
    <row r="362" spans="21:88" x14ac:dyDescent="0.25">
      <c r="U362">
        <v>10.0479</v>
      </c>
      <c r="AE362" s="17"/>
      <c r="AF362" s="18" t="s">
        <v>135</v>
      </c>
      <c r="AG362" s="18" t="s">
        <v>344</v>
      </c>
      <c r="AH362" s="18" t="s">
        <v>884</v>
      </c>
      <c r="AI362" s="18" t="s">
        <v>838</v>
      </c>
      <c r="AJ362" s="18" t="s">
        <v>139</v>
      </c>
      <c r="AK362" s="18" t="s">
        <v>885</v>
      </c>
      <c r="AL362" s="18" t="s">
        <v>886</v>
      </c>
      <c r="AM362" s="18" t="s">
        <v>838</v>
      </c>
      <c r="AN362" s="18" t="s">
        <v>142</v>
      </c>
      <c r="AO362" s="18">
        <v>5.8</v>
      </c>
      <c r="AP362" s="18" t="s">
        <v>143</v>
      </c>
      <c r="AQ362" s="18">
        <v>4.9972500000000002</v>
      </c>
      <c r="AR362" s="19" t="s">
        <v>18</v>
      </c>
      <c r="AT362" s="17"/>
      <c r="AU362" s="18"/>
      <c r="AV362" s="18"/>
      <c r="AW362" s="18"/>
      <c r="AX362" s="18"/>
      <c r="AY362" s="18"/>
      <c r="AZ362" s="18"/>
      <c r="BA362" s="18"/>
      <c r="BB362" s="18"/>
      <c r="BC362" s="18"/>
      <c r="BD362" s="18"/>
      <c r="BE362" s="18"/>
      <c r="BF362" s="18"/>
      <c r="BG362" s="18"/>
      <c r="BH362" s="18"/>
      <c r="BI362" s="18"/>
      <c r="BJ362" s="18"/>
      <c r="BK362" s="18"/>
      <c r="BL362" s="18">
        <v>10.0479</v>
      </c>
      <c r="BM362" s="18"/>
      <c r="BN362" s="18"/>
      <c r="BO362" s="18"/>
      <c r="BP362" s="18"/>
      <c r="BQ362" s="18"/>
      <c r="BR362" s="18"/>
      <c r="BS362" s="18"/>
      <c r="BT362" s="18"/>
      <c r="BU362" s="18"/>
      <c r="BV362" s="18"/>
      <c r="BW362" s="18"/>
      <c r="BX362" s="18"/>
      <c r="BY362" s="18"/>
      <c r="BZ362" s="18"/>
      <c r="CA362" s="18"/>
      <c r="CB362" s="18"/>
      <c r="CC362" s="18"/>
      <c r="CD362" s="18"/>
      <c r="CE362" s="18"/>
      <c r="CF362" s="18"/>
      <c r="CG362" s="18"/>
      <c r="CH362" s="18"/>
      <c r="CI362" s="18"/>
      <c r="CJ362" s="19"/>
    </row>
    <row r="363" spans="21:88" x14ac:dyDescent="0.25">
      <c r="U363">
        <v>6.9166800000000004</v>
      </c>
      <c r="AE363" s="17"/>
      <c r="AF363" s="18" t="s">
        <v>135</v>
      </c>
      <c r="AG363" s="18" t="s">
        <v>885</v>
      </c>
      <c r="AH363" s="18" t="s">
        <v>886</v>
      </c>
      <c r="AI363" s="18" t="s">
        <v>838</v>
      </c>
      <c r="AJ363" s="18" t="s">
        <v>139</v>
      </c>
      <c r="AK363" s="18" t="s">
        <v>887</v>
      </c>
      <c r="AL363" s="18" t="s">
        <v>888</v>
      </c>
      <c r="AM363" s="18" t="s">
        <v>838</v>
      </c>
      <c r="AN363" s="18" t="s">
        <v>142</v>
      </c>
      <c r="AO363" s="18">
        <v>6.2</v>
      </c>
      <c r="AP363" s="18" t="s">
        <v>143</v>
      </c>
      <c r="AQ363" s="18">
        <v>5.3668500000000003</v>
      </c>
      <c r="AR363" s="19" t="s">
        <v>18</v>
      </c>
      <c r="AT363" s="17"/>
      <c r="AU363" s="18"/>
      <c r="AV363" s="18"/>
      <c r="AW363" s="18"/>
      <c r="AX363" s="18"/>
      <c r="AY363" s="18"/>
      <c r="AZ363" s="18"/>
      <c r="BA363" s="18"/>
      <c r="BB363" s="18"/>
      <c r="BC363" s="18"/>
      <c r="BD363" s="18"/>
      <c r="BE363" s="18"/>
      <c r="BF363" s="18"/>
      <c r="BG363" s="18"/>
      <c r="BH363" s="18"/>
      <c r="BI363" s="18"/>
      <c r="BJ363" s="18"/>
      <c r="BK363" s="18"/>
      <c r="BL363" s="18">
        <v>6.9166800000000004</v>
      </c>
      <c r="BM363" s="18"/>
      <c r="BN363" s="18"/>
      <c r="BO363" s="18"/>
      <c r="BP363" s="18"/>
      <c r="BQ363" s="18"/>
      <c r="BR363" s="18"/>
      <c r="BS363" s="18"/>
      <c r="BT363" s="18"/>
      <c r="BU363" s="18"/>
      <c r="BV363" s="18"/>
      <c r="BW363" s="18"/>
      <c r="BX363" s="18"/>
      <c r="BY363" s="18"/>
      <c r="BZ363" s="18"/>
      <c r="CA363" s="18"/>
      <c r="CB363" s="18"/>
      <c r="CC363" s="18"/>
      <c r="CD363" s="18"/>
      <c r="CE363" s="18"/>
      <c r="CF363" s="18"/>
      <c r="CG363" s="18"/>
      <c r="CH363" s="18"/>
      <c r="CI363" s="18"/>
      <c r="CJ363" s="19"/>
    </row>
    <row r="364" spans="21:88" x14ac:dyDescent="0.25">
      <c r="U364">
        <v>9.0820299999999996</v>
      </c>
      <c r="AE364" s="17"/>
      <c r="AF364" s="18" t="s">
        <v>135</v>
      </c>
      <c r="AG364" s="18" t="s">
        <v>887</v>
      </c>
      <c r="AH364" s="18" t="s">
        <v>889</v>
      </c>
      <c r="AI364" s="18" t="s">
        <v>838</v>
      </c>
      <c r="AJ364" s="18" t="s">
        <v>139</v>
      </c>
      <c r="AK364" s="18" t="s">
        <v>890</v>
      </c>
      <c r="AL364" s="18" t="s">
        <v>891</v>
      </c>
      <c r="AM364" s="18" t="s">
        <v>838</v>
      </c>
      <c r="AN364" s="18" t="s">
        <v>142</v>
      </c>
      <c r="AO364" s="18">
        <v>4.4000000000000004</v>
      </c>
      <c r="AP364" s="18" t="s">
        <v>143</v>
      </c>
      <c r="AQ364" s="18">
        <v>3.8261099999999999</v>
      </c>
      <c r="AR364" s="19" t="s">
        <v>18</v>
      </c>
      <c r="AT364" s="17"/>
      <c r="AU364" s="18"/>
      <c r="AV364" s="18"/>
      <c r="AW364" s="18"/>
      <c r="AX364" s="18"/>
      <c r="AY364" s="18"/>
      <c r="AZ364" s="18"/>
      <c r="BA364" s="18"/>
      <c r="BB364" s="18"/>
      <c r="BC364" s="18"/>
      <c r="BD364" s="18"/>
      <c r="BE364" s="18"/>
      <c r="BF364" s="18"/>
      <c r="BG364" s="18"/>
      <c r="BH364" s="18"/>
      <c r="BI364" s="18"/>
      <c r="BJ364" s="18"/>
      <c r="BK364" s="18"/>
      <c r="BL364" s="18">
        <v>9.0820299999999996</v>
      </c>
      <c r="BM364" s="18"/>
      <c r="BN364" s="18"/>
      <c r="BO364" s="18"/>
      <c r="BP364" s="18"/>
      <c r="BQ364" s="18"/>
      <c r="BR364" s="18"/>
      <c r="BS364" s="18"/>
      <c r="BT364" s="18"/>
      <c r="BU364" s="18"/>
      <c r="BV364" s="18"/>
      <c r="BW364" s="18"/>
      <c r="BX364" s="18"/>
      <c r="BY364" s="18"/>
      <c r="BZ364" s="18"/>
      <c r="CA364" s="18"/>
      <c r="CB364" s="18"/>
      <c r="CC364" s="18"/>
      <c r="CD364" s="18"/>
      <c r="CE364" s="18"/>
      <c r="CF364" s="18"/>
      <c r="CG364" s="18"/>
      <c r="CH364" s="18"/>
      <c r="CI364" s="18"/>
      <c r="CJ364" s="19"/>
    </row>
    <row r="365" spans="21:88" x14ac:dyDescent="0.25">
      <c r="U365">
        <v>7.0114400000000003</v>
      </c>
      <c r="AE365" s="17"/>
      <c r="AF365" s="18" t="s">
        <v>135</v>
      </c>
      <c r="AG365" s="18" t="s">
        <v>890</v>
      </c>
      <c r="AH365" s="18" t="s">
        <v>891</v>
      </c>
      <c r="AI365" s="18" t="s">
        <v>838</v>
      </c>
      <c r="AJ365" s="18" t="s">
        <v>139</v>
      </c>
      <c r="AK365" s="18" t="s">
        <v>892</v>
      </c>
      <c r="AL365" s="18" t="s">
        <v>893</v>
      </c>
      <c r="AM365" s="18" t="s">
        <v>838</v>
      </c>
      <c r="AN365" s="18" t="s">
        <v>142</v>
      </c>
      <c r="AO365" s="18">
        <v>5.7</v>
      </c>
      <c r="AP365" s="18" t="s">
        <v>143</v>
      </c>
      <c r="AQ365" s="18">
        <v>4.8739499999999998</v>
      </c>
      <c r="AR365" s="19" t="s">
        <v>18</v>
      </c>
      <c r="AT365" s="17"/>
      <c r="AU365" s="18"/>
      <c r="AV365" s="18"/>
      <c r="AW365" s="18"/>
      <c r="AX365" s="18"/>
      <c r="AY365" s="18"/>
      <c r="AZ365" s="18"/>
      <c r="BA365" s="18"/>
      <c r="BB365" s="18"/>
      <c r="BC365" s="18"/>
      <c r="BD365" s="18"/>
      <c r="BE365" s="18"/>
      <c r="BF365" s="18"/>
      <c r="BG365" s="18"/>
      <c r="BH365" s="18"/>
      <c r="BI365" s="18"/>
      <c r="BJ365" s="18"/>
      <c r="BK365" s="18"/>
      <c r="BL365" s="18">
        <v>7.0114400000000003</v>
      </c>
      <c r="BM365" s="18"/>
      <c r="BN365" s="18"/>
      <c r="BO365" s="18"/>
      <c r="BP365" s="18"/>
      <c r="BQ365" s="18"/>
      <c r="BR365" s="18"/>
      <c r="BS365" s="18"/>
      <c r="BT365" s="18"/>
      <c r="BU365" s="18"/>
      <c r="BV365" s="18"/>
      <c r="BW365" s="18"/>
      <c r="BX365" s="18"/>
      <c r="BY365" s="18"/>
      <c r="BZ365" s="18"/>
      <c r="CA365" s="18"/>
      <c r="CB365" s="18"/>
      <c r="CC365" s="18"/>
      <c r="CD365" s="18"/>
      <c r="CE365" s="18"/>
      <c r="CF365" s="18"/>
      <c r="CG365" s="18"/>
      <c r="CH365" s="18"/>
      <c r="CI365" s="18"/>
      <c r="CJ365" s="19"/>
    </row>
    <row r="366" spans="21:88" x14ac:dyDescent="0.25">
      <c r="U366">
        <v>7.4892799999999999</v>
      </c>
      <c r="AE366" s="17"/>
      <c r="AF366" s="18" t="s">
        <v>135</v>
      </c>
      <c r="AG366" s="18" t="s">
        <v>894</v>
      </c>
      <c r="AH366" s="18" t="s">
        <v>893</v>
      </c>
      <c r="AI366" s="18" t="s">
        <v>838</v>
      </c>
      <c r="AJ366" s="18" t="s">
        <v>139</v>
      </c>
      <c r="AK366" s="18" t="s">
        <v>895</v>
      </c>
      <c r="AL366" s="18" t="s">
        <v>896</v>
      </c>
      <c r="AM366" s="18" t="s">
        <v>838</v>
      </c>
      <c r="AN366" s="18" t="s">
        <v>142</v>
      </c>
      <c r="AO366" s="18">
        <v>4.7</v>
      </c>
      <c r="AP366" s="18" t="s">
        <v>143</v>
      </c>
      <c r="AQ366" s="18">
        <v>4.0228200000000003</v>
      </c>
      <c r="AR366" s="19" t="s">
        <v>18</v>
      </c>
      <c r="AT366" s="17"/>
      <c r="AU366" s="18"/>
      <c r="AV366" s="18"/>
      <c r="AW366" s="18"/>
      <c r="AX366" s="18"/>
      <c r="AY366" s="18"/>
      <c r="AZ366" s="18"/>
      <c r="BA366" s="18"/>
      <c r="BB366" s="18"/>
      <c r="BC366" s="18"/>
      <c r="BD366" s="18"/>
      <c r="BE366" s="18"/>
      <c r="BF366" s="18"/>
      <c r="BG366" s="18"/>
      <c r="BH366" s="18"/>
      <c r="BI366" s="18"/>
      <c r="BJ366" s="18"/>
      <c r="BK366" s="18"/>
      <c r="BL366" s="18">
        <v>7.4892799999999999</v>
      </c>
      <c r="BM366" s="18"/>
      <c r="BN366" s="18"/>
      <c r="BO366" s="18"/>
      <c r="BP366" s="18"/>
      <c r="BQ366" s="18"/>
      <c r="BR366" s="18"/>
      <c r="BS366" s="18"/>
      <c r="BT366" s="18"/>
      <c r="BU366" s="18"/>
      <c r="BV366" s="18"/>
      <c r="BW366" s="18"/>
      <c r="BX366" s="18"/>
      <c r="BY366" s="18"/>
      <c r="BZ366" s="18"/>
      <c r="CA366" s="18"/>
      <c r="CB366" s="18"/>
      <c r="CC366" s="18"/>
      <c r="CD366" s="18"/>
      <c r="CE366" s="18"/>
      <c r="CF366" s="18"/>
      <c r="CG366" s="18"/>
      <c r="CH366" s="18"/>
      <c r="CI366" s="18"/>
      <c r="CJ366" s="19"/>
    </row>
    <row r="367" spans="21:88" x14ac:dyDescent="0.25">
      <c r="U367">
        <v>8.6159999999999997</v>
      </c>
      <c r="AE367" s="17"/>
      <c r="AF367" s="18" t="s">
        <v>135</v>
      </c>
      <c r="AG367" s="18" t="s">
        <v>415</v>
      </c>
      <c r="AH367" s="18" t="s">
        <v>843</v>
      </c>
      <c r="AI367" s="18" t="s">
        <v>838</v>
      </c>
      <c r="AJ367" s="18" t="s">
        <v>139</v>
      </c>
      <c r="AK367" s="18" t="s">
        <v>897</v>
      </c>
      <c r="AL367" s="18" t="s">
        <v>898</v>
      </c>
      <c r="AM367" s="18" t="s">
        <v>838</v>
      </c>
      <c r="AN367" s="18" t="s">
        <v>142</v>
      </c>
      <c r="AO367" s="18">
        <v>4.8</v>
      </c>
      <c r="AP367" s="18" t="s">
        <v>143</v>
      </c>
      <c r="AQ367" s="18">
        <v>4.1500599999999999</v>
      </c>
      <c r="AR367" s="19" t="s">
        <v>18</v>
      </c>
      <c r="AT367" s="17"/>
      <c r="AU367" s="18"/>
      <c r="AV367" s="18"/>
      <c r="AW367" s="18"/>
      <c r="AX367" s="18"/>
      <c r="AY367" s="18"/>
      <c r="AZ367" s="18"/>
      <c r="BA367" s="18"/>
      <c r="BB367" s="18"/>
      <c r="BC367" s="18"/>
      <c r="BD367" s="18"/>
      <c r="BE367" s="18"/>
      <c r="BF367" s="18"/>
      <c r="BG367" s="18"/>
      <c r="BH367" s="18"/>
      <c r="BI367" s="18"/>
      <c r="BJ367" s="18"/>
      <c r="BK367" s="18"/>
      <c r="BL367" s="18">
        <v>8.6159999999999997</v>
      </c>
      <c r="BM367" s="18"/>
      <c r="BN367" s="18"/>
      <c r="BO367" s="18"/>
      <c r="BP367" s="18"/>
      <c r="BQ367" s="18"/>
      <c r="BR367" s="18"/>
      <c r="BS367" s="18"/>
      <c r="BT367" s="18"/>
      <c r="BU367" s="18"/>
      <c r="BV367" s="18"/>
      <c r="BW367" s="18"/>
      <c r="BX367" s="18"/>
      <c r="BY367" s="18"/>
      <c r="BZ367" s="18"/>
      <c r="CA367" s="18"/>
      <c r="CB367" s="18"/>
      <c r="CC367" s="18"/>
      <c r="CD367" s="18"/>
      <c r="CE367" s="18"/>
      <c r="CF367" s="18"/>
      <c r="CG367" s="18"/>
      <c r="CH367" s="18"/>
      <c r="CI367" s="18"/>
      <c r="CJ367" s="19"/>
    </row>
    <row r="368" spans="21:88" x14ac:dyDescent="0.25">
      <c r="U368">
        <v>8.7489799999999995</v>
      </c>
      <c r="AE368" s="17"/>
      <c r="AF368" s="18" t="s">
        <v>135</v>
      </c>
      <c r="AG368" s="18" t="s">
        <v>899</v>
      </c>
      <c r="AH368" s="18" t="s">
        <v>898</v>
      </c>
      <c r="AI368" s="18" t="s">
        <v>838</v>
      </c>
      <c r="AJ368" s="18" t="s">
        <v>139</v>
      </c>
      <c r="AK368" s="18" t="s">
        <v>900</v>
      </c>
      <c r="AL368" s="18" t="s">
        <v>901</v>
      </c>
      <c r="AM368" s="18" t="s">
        <v>838</v>
      </c>
      <c r="AN368" s="18" t="s">
        <v>142</v>
      </c>
      <c r="AO368" s="18">
        <v>4.8</v>
      </c>
      <c r="AP368" s="18" t="s">
        <v>143</v>
      </c>
      <c r="AQ368" s="18">
        <v>4.1714200000000003</v>
      </c>
      <c r="AR368" s="19" t="s">
        <v>18</v>
      </c>
      <c r="AT368" s="17"/>
      <c r="AU368" s="18"/>
      <c r="AV368" s="18"/>
      <c r="AW368" s="18"/>
      <c r="AX368" s="18"/>
      <c r="AY368" s="18"/>
      <c r="AZ368" s="18"/>
      <c r="BA368" s="18"/>
      <c r="BB368" s="18"/>
      <c r="BC368" s="18"/>
      <c r="BD368" s="18"/>
      <c r="BE368" s="18"/>
      <c r="BF368" s="18"/>
      <c r="BG368" s="18"/>
      <c r="BH368" s="18"/>
      <c r="BI368" s="18"/>
      <c r="BJ368" s="18"/>
      <c r="BK368" s="18"/>
      <c r="BL368" s="18">
        <v>8.7489799999999995</v>
      </c>
      <c r="BM368" s="18"/>
      <c r="BN368" s="18"/>
      <c r="BO368" s="18"/>
      <c r="BP368" s="18"/>
      <c r="BQ368" s="18"/>
      <c r="BR368" s="18"/>
      <c r="BS368" s="18"/>
      <c r="BT368" s="18"/>
      <c r="BU368" s="18"/>
      <c r="BV368" s="18"/>
      <c r="BW368" s="18"/>
      <c r="BX368" s="18"/>
      <c r="BY368" s="18"/>
      <c r="BZ368" s="18"/>
      <c r="CA368" s="18"/>
      <c r="CB368" s="18"/>
      <c r="CC368" s="18"/>
      <c r="CD368" s="18"/>
      <c r="CE368" s="18"/>
      <c r="CF368" s="18"/>
      <c r="CG368" s="18"/>
      <c r="CH368" s="18"/>
      <c r="CI368" s="18"/>
      <c r="CJ368" s="19"/>
    </row>
    <row r="369" spans="21:88" x14ac:dyDescent="0.25">
      <c r="U369">
        <v>7.72776</v>
      </c>
      <c r="AE369" s="17"/>
      <c r="AF369" s="18" t="s">
        <v>135</v>
      </c>
      <c r="AG369" s="18" t="s">
        <v>900</v>
      </c>
      <c r="AH369" s="18" t="s">
        <v>902</v>
      </c>
      <c r="AI369" s="18" t="s">
        <v>838</v>
      </c>
      <c r="AJ369" s="18" t="s">
        <v>139</v>
      </c>
      <c r="AK369" s="18" t="s">
        <v>903</v>
      </c>
      <c r="AL369" s="18" t="s">
        <v>904</v>
      </c>
      <c r="AM369" s="18" t="s">
        <v>838</v>
      </c>
      <c r="AN369" s="18" t="s">
        <v>142</v>
      </c>
      <c r="AO369" s="18">
        <v>5.0999999999999996</v>
      </c>
      <c r="AP369" s="18" t="s">
        <v>143</v>
      </c>
      <c r="AQ369" s="18">
        <v>4.3866100000000001</v>
      </c>
      <c r="AR369" s="19" t="s">
        <v>18</v>
      </c>
      <c r="AT369" s="17"/>
      <c r="AU369" s="18"/>
      <c r="AV369" s="18"/>
      <c r="AW369" s="18"/>
      <c r="AX369" s="18"/>
      <c r="AY369" s="18"/>
      <c r="AZ369" s="18"/>
      <c r="BA369" s="18"/>
      <c r="BB369" s="18"/>
      <c r="BC369" s="18"/>
      <c r="BD369" s="18"/>
      <c r="BE369" s="18"/>
      <c r="BF369" s="18"/>
      <c r="BG369" s="18"/>
      <c r="BH369" s="18"/>
      <c r="BI369" s="18"/>
      <c r="BJ369" s="18"/>
      <c r="BK369" s="18"/>
      <c r="BL369" s="18">
        <v>7.72776</v>
      </c>
      <c r="BM369" s="18"/>
      <c r="BN369" s="18"/>
      <c r="BO369" s="18"/>
      <c r="BP369" s="18"/>
      <c r="BQ369" s="18"/>
      <c r="BR369" s="18"/>
      <c r="BS369" s="18"/>
      <c r="BT369" s="18"/>
      <c r="BU369" s="18"/>
      <c r="BV369" s="18"/>
      <c r="BW369" s="18"/>
      <c r="BX369" s="18"/>
      <c r="BY369" s="18"/>
      <c r="BZ369" s="18"/>
      <c r="CA369" s="18"/>
      <c r="CB369" s="18"/>
      <c r="CC369" s="18"/>
      <c r="CD369" s="18"/>
      <c r="CE369" s="18"/>
      <c r="CF369" s="18"/>
      <c r="CG369" s="18"/>
      <c r="CH369" s="18"/>
      <c r="CI369" s="18"/>
      <c r="CJ369" s="19"/>
    </row>
    <row r="370" spans="21:88" x14ac:dyDescent="0.25">
      <c r="AE370" s="17"/>
      <c r="AF370" s="18" t="s">
        <v>135</v>
      </c>
      <c r="AG370" s="18" t="s">
        <v>905</v>
      </c>
      <c r="AH370" s="18" t="s">
        <v>906</v>
      </c>
      <c r="AI370" s="18" t="s">
        <v>838</v>
      </c>
      <c r="AJ370" s="18" t="s">
        <v>139</v>
      </c>
      <c r="AK370" s="18" t="s">
        <v>907</v>
      </c>
      <c r="AL370" s="18" t="s">
        <v>908</v>
      </c>
      <c r="AM370" s="18" t="s">
        <v>838</v>
      </c>
      <c r="AN370" s="18" t="s">
        <v>142</v>
      </c>
      <c r="AO370" s="18">
        <v>4.5999999999999996</v>
      </c>
      <c r="AP370" s="18" t="s">
        <v>143</v>
      </c>
      <c r="AQ370" s="18">
        <v>3.9671400000000001</v>
      </c>
      <c r="AR370" s="19" t="s">
        <v>18</v>
      </c>
      <c r="AT370" s="17"/>
      <c r="AU370" s="18"/>
      <c r="AV370" s="18"/>
      <c r="AW370" s="18"/>
      <c r="AX370" s="18"/>
      <c r="AY370" s="18"/>
      <c r="AZ370" s="18"/>
      <c r="BA370" s="18"/>
      <c r="BB370" s="18"/>
      <c r="BC370" s="18"/>
      <c r="BD370" s="18"/>
      <c r="BE370" s="18"/>
      <c r="BF370" s="18"/>
      <c r="BG370" s="18"/>
      <c r="BH370" s="18"/>
      <c r="BI370" s="18"/>
      <c r="BJ370" s="18"/>
      <c r="BK370" s="18"/>
      <c r="BL370" s="18"/>
      <c r="BM370" s="18"/>
      <c r="BN370" s="18"/>
      <c r="BO370" s="18"/>
      <c r="BP370" s="18"/>
      <c r="BQ370" s="18"/>
      <c r="BR370" s="18"/>
      <c r="BS370" s="18"/>
      <c r="BT370" s="18"/>
      <c r="BU370" s="18"/>
      <c r="BV370" s="18"/>
      <c r="BW370" s="18"/>
      <c r="BX370" s="18"/>
      <c r="BY370" s="18"/>
      <c r="BZ370" s="18"/>
      <c r="CA370" s="18"/>
      <c r="CB370" s="18"/>
      <c r="CC370" s="18"/>
      <c r="CD370" s="18"/>
      <c r="CE370" s="18"/>
      <c r="CF370" s="18"/>
      <c r="CG370" s="18"/>
      <c r="CH370" s="18"/>
      <c r="CI370" s="18"/>
      <c r="CJ370" s="19"/>
    </row>
    <row r="371" spans="21:88" x14ac:dyDescent="0.25">
      <c r="AE371" s="17"/>
      <c r="AF371" s="18" t="s">
        <v>135</v>
      </c>
      <c r="AG371" s="18" t="s">
        <v>907</v>
      </c>
      <c r="AH371" s="18" t="s">
        <v>908</v>
      </c>
      <c r="AI371" s="18" t="s">
        <v>838</v>
      </c>
      <c r="AJ371" s="18" t="s">
        <v>139</v>
      </c>
      <c r="AK371" s="18" t="s">
        <v>909</v>
      </c>
      <c r="AL371" s="18" t="s">
        <v>910</v>
      </c>
      <c r="AM371" s="18" t="s">
        <v>838</v>
      </c>
      <c r="AN371" s="18" t="s">
        <v>142</v>
      </c>
      <c r="AO371" s="18">
        <v>5.7</v>
      </c>
      <c r="AP371" s="18" t="s">
        <v>143</v>
      </c>
      <c r="AQ371" s="18">
        <v>4.88</v>
      </c>
      <c r="AR371" s="19" t="s">
        <v>18</v>
      </c>
      <c r="AT371" s="17"/>
      <c r="AU371" s="18"/>
      <c r="AV371" s="18"/>
      <c r="AW371" s="18"/>
      <c r="AX371" s="18"/>
      <c r="AY371" s="18"/>
      <c r="AZ371" s="18"/>
      <c r="BA371" s="18"/>
      <c r="BB371" s="18"/>
      <c r="BC371" s="18"/>
      <c r="BD371" s="18"/>
      <c r="BE371" s="18"/>
      <c r="BF371" s="18"/>
      <c r="BG371" s="18"/>
      <c r="BH371" s="18"/>
      <c r="BI371" s="18"/>
      <c r="BJ371" s="18"/>
      <c r="BK371" s="18"/>
      <c r="BL371" s="18"/>
      <c r="BM371" s="18"/>
      <c r="BN371" s="18"/>
      <c r="BO371" s="18"/>
      <c r="BP371" s="18"/>
      <c r="BQ371" s="18"/>
      <c r="BR371" s="18"/>
      <c r="BS371" s="18"/>
      <c r="BT371" s="18"/>
      <c r="BU371" s="18"/>
      <c r="BV371" s="18"/>
      <c r="BW371" s="18"/>
      <c r="BX371" s="18"/>
      <c r="BY371" s="18"/>
      <c r="BZ371" s="18"/>
      <c r="CA371" s="18"/>
      <c r="CB371" s="18"/>
      <c r="CC371" s="18"/>
      <c r="CD371" s="18"/>
      <c r="CE371" s="18"/>
      <c r="CF371" s="18"/>
      <c r="CG371" s="18"/>
      <c r="CH371" s="18"/>
      <c r="CI371" s="18"/>
      <c r="CJ371" s="19"/>
    </row>
    <row r="372" spans="21:88" x14ac:dyDescent="0.25">
      <c r="AE372" s="17"/>
      <c r="AF372" s="18" t="s">
        <v>135</v>
      </c>
      <c r="AG372" s="18" t="s">
        <v>911</v>
      </c>
      <c r="AH372" s="18" t="s">
        <v>910</v>
      </c>
      <c r="AI372" s="18" t="s">
        <v>838</v>
      </c>
      <c r="AJ372" s="18" t="s">
        <v>139</v>
      </c>
      <c r="AK372" s="18" t="s">
        <v>912</v>
      </c>
      <c r="AL372" s="18" t="s">
        <v>691</v>
      </c>
      <c r="AM372" s="18" t="s">
        <v>838</v>
      </c>
      <c r="AN372" s="18" t="s">
        <v>142</v>
      </c>
      <c r="AO372" s="18">
        <v>5.2</v>
      </c>
      <c r="AP372" s="18" t="s">
        <v>143</v>
      </c>
      <c r="AQ372" s="18">
        <v>4.5231899999999996</v>
      </c>
      <c r="AR372" s="19" t="s">
        <v>18</v>
      </c>
      <c r="AT372" s="17"/>
      <c r="AU372" s="18"/>
      <c r="AV372" s="18"/>
      <c r="AW372" s="18"/>
      <c r="AX372" s="18"/>
      <c r="AY372" s="18"/>
      <c r="AZ372" s="18"/>
      <c r="BA372" s="18"/>
      <c r="BB372" s="18"/>
      <c r="BC372" s="18"/>
      <c r="BD372" s="18"/>
      <c r="BE372" s="18"/>
      <c r="BF372" s="18"/>
      <c r="BG372" s="18"/>
      <c r="BH372" s="18"/>
      <c r="BI372" s="18"/>
      <c r="BJ372" s="18"/>
      <c r="BK372" s="18"/>
      <c r="BL372" s="18"/>
      <c r="BM372" s="18"/>
      <c r="BN372" s="18"/>
      <c r="BO372" s="18"/>
      <c r="BP372" s="18"/>
      <c r="BQ372" s="18"/>
      <c r="BR372" s="18"/>
      <c r="BS372" s="18"/>
      <c r="BT372" s="18"/>
      <c r="BU372" s="18"/>
      <c r="BV372" s="18"/>
      <c r="BW372" s="18"/>
      <c r="BX372" s="18"/>
      <c r="BY372" s="18"/>
      <c r="BZ372" s="18"/>
      <c r="CA372" s="18"/>
      <c r="CB372" s="18"/>
      <c r="CC372" s="18"/>
      <c r="CD372" s="18"/>
      <c r="CE372" s="18"/>
      <c r="CF372" s="18"/>
      <c r="CG372" s="18"/>
      <c r="CH372" s="18"/>
      <c r="CI372" s="18"/>
      <c r="CJ372" s="19"/>
    </row>
    <row r="373" spans="21:88" x14ac:dyDescent="0.25">
      <c r="AE373" s="17"/>
      <c r="AF373" s="18" t="s">
        <v>135</v>
      </c>
      <c r="AG373" s="18" t="s">
        <v>912</v>
      </c>
      <c r="AH373" s="18" t="s">
        <v>691</v>
      </c>
      <c r="AI373" s="18" t="s">
        <v>838</v>
      </c>
      <c r="AJ373" s="18" t="s">
        <v>139</v>
      </c>
      <c r="AK373" s="18" t="s">
        <v>913</v>
      </c>
      <c r="AL373" s="18" t="s">
        <v>914</v>
      </c>
      <c r="AM373" s="18" t="s">
        <v>838</v>
      </c>
      <c r="AN373" s="18" t="s">
        <v>142</v>
      </c>
      <c r="AO373" s="18">
        <v>5.0999999999999996</v>
      </c>
      <c r="AP373" s="18" t="s">
        <v>143</v>
      </c>
      <c r="AQ373" s="18">
        <v>4.3865400000000001</v>
      </c>
      <c r="AR373" s="19" t="s">
        <v>18</v>
      </c>
      <c r="AT373" s="17"/>
      <c r="AU373" s="18"/>
      <c r="AV373" s="18"/>
      <c r="AW373" s="18"/>
      <c r="AX373" s="18"/>
      <c r="AY373" s="18"/>
      <c r="AZ373" s="18"/>
      <c r="BA373" s="18"/>
      <c r="BB373" s="18"/>
      <c r="BC373" s="18"/>
      <c r="BD373" s="18"/>
      <c r="BE373" s="18"/>
      <c r="BF373" s="18"/>
      <c r="BG373" s="18"/>
      <c r="BH373" s="18"/>
      <c r="BI373" s="18"/>
      <c r="BJ373" s="18"/>
      <c r="BK373" s="18"/>
      <c r="BL373" s="18"/>
      <c r="BM373" s="18"/>
      <c r="BN373" s="18"/>
      <c r="BO373" s="18"/>
      <c r="BP373" s="18"/>
      <c r="BQ373" s="18"/>
      <c r="BR373" s="18"/>
      <c r="BS373" s="18"/>
      <c r="BT373" s="18"/>
      <c r="BU373" s="18"/>
      <c r="BV373" s="18"/>
      <c r="BW373" s="18"/>
      <c r="BX373" s="18"/>
      <c r="BY373" s="18"/>
      <c r="BZ373" s="18"/>
      <c r="CA373" s="18"/>
      <c r="CB373" s="18"/>
      <c r="CC373" s="18"/>
      <c r="CD373" s="18"/>
      <c r="CE373" s="18"/>
      <c r="CF373" s="18"/>
      <c r="CG373" s="18"/>
      <c r="CH373" s="18"/>
      <c r="CI373" s="18"/>
      <c r="CJ373" s="19"/>
    </row>
    <row r="374" spans="21:88" x14ac:dyDescent="0.25">
      <c r="AE374" s="17"/>
      <c r="AF374" s="18" t="s">
        <v>135</v>
      </c>
      <c r="AG374" s="18" t="s">
        <v>913</v>
      </c>
      <c r="AH374" s="18" t="s">
        <v>914</v>
      </c>
      <c r="AI374" s="18" t="s">
        <v>838</v>
      </c>
      <c r="AJ374" s="18" t="s">
        <v>139</v>
      </c>
      <c r="AK374" s="18" t="s">
        <v>915</v>
      </c>
      <c r="AL374" s="18" t="s">
        <v>730</v>
      </c>
      <c r="AM374" s="18" t="s">
        <v>838</v>
      </c>
      <c r="AN374" s="18" t="s">
        <v>142</v>
      </c>
      <c r="AO374" s="18">
        <v>5.5</v>
      </c>
      <c r="AP374" s="18" t="s">
        <v>143</v>
      </c>
      <c r="AQ374" s="18">
        <v>4.7034500000000001</v>
      </c>
      <c r="AR374" s="19" t="s">
        <v>18</v>
      </c>
      <c r="AT374" s="17"/>
      <c r="AU374" s="18"/>
      <c r="AV374" s="18"/>
      <c r="AW374" s="18"/>
      <c r="AX374" s="18"/>
      <c r="AY374" s="18"/>
      <c r="AZ374" s="18"/>
      <c r="BA374" s="18"/>
      <c r="BB374" s="18"/>
      <c r="BC374" s="18"/>
      <c r="BD374" s="18"/>
      <c r="BE374" s="18"/>
      <c r="BF374" s="18"/>
      <c r="BG374" s="18"/>
      <c r="BH374" s="18"/>
      <c r="BI374" s="18"/>
      <c r="BJ374" s="18"/>
      <c r="BK374" s="18"/>
      <c r="BL374" s="18"/>
      <c r="BM374" s="18"/>
      <c r="BN374" s="18"/>
      <c r="BO374" s="18"/>
      <c r="BP374" s="18"/>
      <c r="BQ374" s="18"/>
      <c r="BR374" s="18"/>
      <c r="BS374" s="18"/>
      <c r="BT374" s="18"/>
      <c r="BU374" s="18"/>
      <c r="BV374" s="18"/>
      <c r="BW374" s="18"/>
      <c r="BX374" s="18"/>
      <c r="BY374" s="18"/>
      <c r="BZ374" s="18"/>
      <c r="CA374" s="18"/>
      <c r="CB374" s="18"/>
      <c r="CC374" s="18"/>
      <c r="CD374" s="18"/>
      <c r="CE374" s="18"/>
      <c r="CF374" s="18"/>
      <c r="CG374" s="18"/>
      <c r="CH374" s="18"/>
      <c r="CI374" s="18"/>
      <c r="CJ374" s="19"/>
    </row>
    <row r="375" spans="21:88" x14ac:dyDescent="0.25">
      <c r="AE375" s="17"/>
      <c r="AF375" s="18" t="s">
        <v>135</v>
      </c>
      <c r="AG375" s="18" t="s">
        <v>915</v>
      </c>
      <c r="AH375" s="18" t="s">
        <v>730</v>
      </c>
      <c r="AI375" s="18" t="s">
        <v>838</v>
      </c>
      <c r="AJ375" s="18" t="s">
        <v>139</v>
      </c>
      <c r="AK375" s="18" t="s">
        <v>916</v>
      </c>
      <c r="AL375" s="18" t="s">
        <v>917</v>
      </c>
      <c r="AM375" s="18" t="s">
        <v>838</v>
      </c>
      <c r="AN375" s="18" t="s">
        <v>142</v>
      </c>
      <c r="AO375" s="18">
        <v>5.2</v>
      </c>
      <c r="AP375" s="18" t="s">
        <v>143</v>
      </c>
      <c r="AQ375" s="18">
        <v>4.51</v>
      </c>
      <c r="AR375" s="19" t="s">
        <v>18</v>
      </c>
      <c r="AT375" s="17"/>
      <c r="AU375" s="18"/>
      <c r="AV375" s="18"/>
      <c r="AW375" s="18"/>
      <c r="AX375" s="18"/>
      <c r="AY375" s="18"/>
      <c r="AZ375" s="18"/>
      <c r="BA375" s="18"/>
      <c r="BB375" s="18"/>
      <c r="BC375" s="18"/>
      <c r="BD375" s="18"/>
      <c r="BE375" s="18"/>
      <c r="BF375" s="18"/>
      <c r="BG375" s="18"/>
      <c r="BH375" s="18"/>
      <c r="BI375" s="18"/>
      <c r="BJ375" s="18"/>
      <c r="BK375" s="18"/>
      <c r="BL375" s="18"/>
      <c r="BM375" s="18"/>
      <c r="BN375" s="18"/>
      <c r="BO375" s="18"/>
      <c r="BP375" s="18"/>
      <c r="BQ375" s="18"/>
      <c r="BR375" s="18"/>
      <c r="BS375" s="18"/>
      <c r="BT375" s="18"/>
      <c r="BU375" s="18"/>
      <c r="BV375" s="18"/>
      <c r="BW375" s="18"/>
      <c r="BX375" s="18"/>
      <c r="BY375" s="18"/>
      <c r="BZ375" s="18"/>
      <c r="CA375" s="18"/>
      <c r="CB375" s="18"/>
      <c r="CC375" s="18"/>
      <c r="CD375" s="18"/>
      <c r="CE375" s="18"/>
      <c r="CF375" s="18"/>
      <c r="CG375" s="18"/>
      <c r="CH375" s="18"/>
      <c r="CI375" s="18"/>
      <c r="CJ375" s="19"/>
    </row>
    <row r="376" spans="21:88" x14ac:dyDescent="0.25">
      <c r="AE376" s="17"/>
      <c r="AF376" s="18" t="s">
        <v>135</v>
      </c>
      <c r="AG376" s="18" t="s">
        <v>916</v>
      </c>
      <c r="AH376" s="18" t="s">
        <v>917</v>
      </c>
      <c r="AI376" s="18" t="s">
        <v>838</v>
      </c>
      <c r="AJ376" s="18" t="s">
        <v>139</v>
      </c>
      <c r="AK376" s="18" t="s">
        <v>918</v>
      </c>
      <c r="AL376" s="18" t="s">
        <v>919</v>
      </c>
      <c r="AM376" s="18" t="s">
        <v>838</v>
      </c>
      <c r="AN376" s="18" t="s">
        <v>142</v>
      </c>
      <c r="AO376" s="18">
        <v>5</v>
      </c>
      <c r="AP376" s="18" t="s">
        <v>143</v>
      </c>
      <c r="AQ376" s="18">
        <v>4.3079999999999998</v>
      </c>
      <c r="AR376" s="19" t="s">
        <v>18</v>
      </c>
      <c r="AT376" s="17"/>
      <c r="AU376" s="18"/>
      <c r="AV376" s="18"/>
      <c r="AW376" s="18"/>
      <c r="AX376" s="18"/>
      <c r="AY376" s="18"/>
      <c r="AZ376" s="18"/>
      <c r="BA376" s="18"/>
      <c r="BB376" s="18"/>
      <c r="BC376" s="18"/>
      <c r="BD376" s="18"/>
      <c r="BE376" s="18"/>
      <c r="BF376" s="18"/>
      <c r="BG376" s="18"/>
      <c r="BH376" s="18"/>
      <c r="BI376" s="18"/>
      <c r="BJ376" s="18"/>
      <c r="BK376" s="18"/>
      <c r="BL376" s="18"/>
      <c r="BM376" s="18"/>
      <c r="BN376" s="18"/>
      <c r="BO376" s="18"/>
      <c r="BP376" s="18"/>
      <c r="BQ376" s="18"/>
      <c r="BR376" s="18"/>
      <c r="BS376" s="18"/>
      <c r="BT376" s="18"/>
      <c r="BU376" s="18"/>
      <c r="BV376" s="18"/>
      <c r="BW376" s="18"/>
      <c r="BX376" s="18"/>
      <c r="BY376" s="18"/>
      <c r="BZ376" s="18"/>
      <c r="CA376" s="18"/>
      <c r="CB376" s="18"/>
      <c r="CC376" s="18"/>
      <c r="CD376" s="18"/>
      <c r="CE376" s="18"/>
      <c r="CF376" s="18"/>
      <c r="CG376" s="18"/>
      <c r="CH376" s="18"/>
      <c r="CI376" s="18"/>
      <c r="CJ376" s="19"/>
    </row>
    <row r="377" spans="21:88" x14ac:dyDescent="0.25">
      <c r="AE377" s="17"/>
      <c r="AF377" s="18" t="s">
        <v>135</v>
      </c>
      <c r="AG377" s="18" t="s">
        <v>918</v>
      </c>
      <c r="AH377" s="18" t="s">
        <v>920</v>
      </c>
      <c r="AI377" s="18" t="s">
        <v>838</v>
      </c>
      <c r="AJ377" s="18" t="s">
        <v>139</v>
      </c>
      <c r="AK377" s="18" t="s">
        <v>921</v>
      </c>
      <c r="AL377" s="18" t="s">
        <v>922</v>
      </c>
      <c r="AM377" s="18" t="s">
        <v>838</v>
      </c>
      <c r="AN377" s="18" t="s">
        <v>142</v>
      </c>
      <c r="AO377" s="18">
        <v>5.5</v>
      </c>
      <c r="AP377" s="18" t="s">
        <v>143</v>
      </c>
      <c r="AQ377" s="18">
        <v>4.7536699999999996</v>
      </c>
      <c r="AR377" s="19" t="s">
        <v>18</v>
      </c>
      <c r="AT377" s="17"/>
      <c r="AU377" s="18"/>
      <c r="AV377" s="18"/>
      <c r="AW377" s="18"/>
      <c r="AX377" s="18"/>
      <c r="AY377" s="18"/>
      <c r="AZ377" s="18"/>
      <c r="BA377" s="18"/>
      <c r="BB377" s="18"/>
      <c r="BC377" s="18"/>
      <c r="BD377" s="18"/>
      <c r="BE377" s="18"/>
      <c r="BF377" s="18"/>
      <c r="BG377" s="18"/>
      <c r="BH377" s="18"/>
      <c r="BI377" s="18"/>
      <c r="BJ377" s="18"/>
      <c r="BK377" s="18"/>
      <c r="BL377" s="18"/>
      <c r="BM377" s="18"/>
      <c r="BN377" s="18"/>
      <c r="BO377" s="18"/>
      <c r="BP377" s="18"/>
      <c r="BQ377" s="18"/>
      <c r="BR377" s="18"/>
      <c r="BS377" s="18"/>
      <c r="BT377" s="18"/>
      <c r="BU377" s="18"/>
      <c r="BV377" s="18"/>
      <c r="BW377" s="18"/>
      <c r="BX377" s="18"/>
      <c r="BY377" s="18"/>
      <c r="BZ377" s="18"/>
      <c r="CA377" s="18"/>
      <c r="CB377" s="18"/>
      <c r="CC377" s="18"/>
      <c r="CD377" s="18"/>
      <c r="CE377" s="18"/>
      <c r="CF377" s="18"/>
      <c r="CG377" s="18"/>
      <c r="CH377" s="18"/>
      <c r="CI377" s="18"/>
      <c r="CJ377" s="19"/>
    </row>
    <row r="378" spans="21:88" x14ac:dyDescent="0.25">
      <c r="AE378" s="17"/>
      <c r="AF378" s="18" t="s">
        <v>135</v>
      </c>
      <c r="AG378" s="18" t="s">
        <v>921</v>
      </c>
      <c r="AH378" s="18" t="s">
        <v>922</v>
      </c>
      <c r="AI378" s="18" t="s">
        <v>838</v>
      </c>
      <c r="AJ378" s="18" t="s">
        <v>139</v>
      </c>
      <c r="AK378" s="18" t="s">
        <v>923</v>
      </c>
      <c r="AL378" s="18" t="s">
        <v>924</v>
      </c>
      <c r="AM378" s="18" t="s">
        <v>838</v>
      </c>
      <c r="AN378" s="18" t="s">
        <v>142</v>
      </c>
      <c r="AO378" s="18">
        <v>5.3</v>
      </c>
      <c r="AP378" s="18" t="s">
        <v>143</v>
      </c>
      <c r="AQ378" s="18">
        <v>4.5493399999999999</v>
      </c>
      <c r="AR378" s="19" t="s">
        <v>18</v>
      </c>
      <c r="AT378" s="17"/>
      <c r="AU378" s="18"/>
      <c r="AV378" s="18"/>
      <c r="AW378" s="18"/>
      <c r="AX378" s="18"/>
      <c r="AY378" s="18"/>
      <c r="AZ378" s="18"/>
      <c r="BA378" s="18"/>
      <c r="BB378" s="18"/>
      <c r="BC378" s="18"/>
      <c r="BD378" s="18"/>
      <c r="BE378" s="18"/>
      <c r="BF378" s="18"/>
      <c r="BG378" s="18"/>
      <c r="BH378" s="18"/>
      <c r="BI378" s="18"/>
      <c r="BJ378" s="18"/>
      <c r="BK378" s="18"/>
      <c r="BL378" s="18"/>
      <c r="BM378" s="18"/>
      <c r="BN378" s="18"/>
      <c r="BO378" s="18"/>
      <c r="BP378" s="18"/>
      <c r="BQ378" s="18"/>
      <c r="BR378" s="18"/>
      <c r="BS378" s="18"/>
      <c r="BT378" s="18"/>
      <c r="BU378" s="18"/>
      <c r="BV378" s="18"/>
      <c r="BW378" s="18"/>
      <c r="BX378" s="18"/>
      <c r="BY378" s="18"/>
      <c r="BZ378" s="18"/>
      <c r="CA378" s="18"/>
      <c r="CB378" s="18"/>
      <c r="CC378" s="18"/>
      <c r="CD378" s="18"/>
      <c r="CE378" s="18"/>
      <c r="CF378" s="18"/>
      <c r="CG378" s="18"/>
      <c r="CH378" s="18"/>
      <c r="CI378" s="18"/>
      <c r="CJ378" s="19"/>
    </row>
    <row r="379" spans="21:88" x14ac:dyDescent="0.25">
      <c r="AE379" s="17"/>
      <c r="AF379" s="18" t="s">
        <v>135</v>
      </c>
      <c r="AG379" s="18" t="s">
        <v>923</v>
      </c>
      <c r="AH379" s="18" t="s">
        <v>924</v>
      </c>
      <c r="AI379" s="18" t="s">
        <v>838</v>
      </c>
      <c r="AJ379" s="18" t="s">
        <v>139</v>
      </c>
      <c r="AK379" s="18" t="s">
        <v>925</v>
      </c>
      <c r="AL379" s="18" t="s">
        <v>715</v>
      </c>
      <c r="AM379" s="18" t="s">
        <v>838</v>
      </c>
      <c r="AN379" s="18" t="s">
        <v>142</v>
      </c>
      <c r="AO379" s="18">
        <v>5.8</v>
      </c>
      <c r="AP379" s="18" t="s">
        <v>143</v>
      </c>
      <c r="AQ379" s="18">
        <v>5.0091700000000001</v>
      </c>
      <c r="AR379" s="19" t="s">
        <v>18</v>
      </c>
      <c r="AT379" s="17"/>
      <c r="AU379" s="18"/>
      <c r="AV379" s="18"/>
      <c r="AW379" s="18"/>
      <c r="AX379" s="18"/>
      <c r="AY379" s="18"/>
      <c r="AZ379" s="18"/>
      <c r="BA379" s="18"/>
      <c r="BB379" s="18"/>
      <c r="BC379" s="18"/>
      <c r="BD379" s="18"/>
      <c r="BE379" s="18"/>
      <c r="BF379" s="18"/>
      <c r="BG379" s="18"/>
      <c r="BH379" s="18"/>
      <c r="BI379" s="18"/>
      <c r="BJ379" s="18"/>
      <c r="BK379" s="18"/>
      <c r="BL379" s="18"/>
      <c r="BM379" s="18"/>
      <c r="BN379" s="18"/>
      <c r="BO379" s="18"/>
      <c r="BP379" s="18"/>
      <c r="BQ379" s="18"/>
      <c r="BR379" s="18"/>
      <c r="BS379" s="18"/>
      <c r="BT379" s="18"/>
      <c r="BU379" s="18"/>
      <c r="BV379" s="18"/>
      <c r="BW379" s="18"/>
      <c r="BX379" s="18"/>
      <c r="BY379" s="18"/>
      <c r="BZ379" s="18"/>
      <c r="CA379" s="18"/>
      <c r="CB379" s="18"/>
      <c r="CC379" s="18"/>
      <c r="CD379" s="18"/>
      <c r="CE379" s="18"/>
      <c r="CF379" s="18"/>
      <c r="CG379" s="18"/>
      <c r="CH379" s="18"/>
      <c r="CI379" s="18"/>
      <c r="CJ379" s="19"/>
    </row>
    <row r="380" spans="21:88" ht="15.75" thickBot="1" x14ac:dyDescent="0.3">
      <c r="AE380" s="17"/>
      <c r="AF380" s="18" t="s">
        <v>135</v>
      </c>
      <c r="AG380" s="18" t="s">
        <v>926</v>
      </c>
      <c r="AH380" s="18" t="s">
        <v>630</v>
      </c>
      <c r="AI380" s="18" t="s">
        <v>927</v>
      </c>
      <c r="AJ380" s="18" t="s">
        <v>139</v>
      </c>
      <c r="AK380" s="18" t="s">
        <v>928</v>
      </c>
      <c r="AL380" s="18" t="s">
        <v>929</v>
      </c>
      <c r="AM380" s="18" t="s">
        <v>927</v>
      </c>
      <c r="AN380" s="18" t="s">
        <v>142</v>
      </c>
      <c r="AO380" s="18">
        <v>5</v>
      </c>
      <c r="AP380" s="18" t="s">
        <v>143</v>
      </c>
      <c r="AQ380" s="18">
        <v>4.3491200000000001</v>
      </c>
      <c r="AR380" s="19" t="s">
        <v>18</v>
      </c>
      <c r="AT380" s="29"/>
      <c r="AU380" s="22"/>
      <c r="AV380" s="22"/>
      <c r="AW380" s="22"/>
      <c r="AX380" s="22"/>
      <c r="AY380" s="22"/>
      <c r="AZ380" s="22"/>
      <c r="BA380" s="22"/>
      <c r="BB380" s="22"/>
      <c r="BC380" s="22"/>
      <c r="BD380" s="22"/>
      <c r="BE380" s="22"/>
      <c r="BF380" s="22"/>
      <c r="BG380" s="22"/>
      <c r="BH380" s="22"/>
      <c r="BI380" s="22"/>
      <c r="BJ380" s="22"/>
      <c r="BK380" s="22"/>
      <c r="BL380" s="22"/>
      <c r="BM380" s="22"/>
      <c r="BN380" s="22"/>
      <c r="BO380" s="22"/>
      <c r="BP380" s="22"/>
      <c r="BQ380" s="22"/>
      <c r="BR380" s="22"/>
      <c r="BS380" s="22"/>
      <c r="BT380" s="22"/>
      <c r="BU380" s="22"/>
      <c r="BV380" s="22"/>
      <c r="BW380" s="22"/>
      <c r="BX380" s="22"/>
      <c r="BY380" s="22"/>
      <c r="BZ380" s="22"/>
      <c r="CA380" s="22"/>
      <c r="CB380" s="22"/>
      <c r="CC380" s="22"/>
      <c r="CD380" s="22"/>
      <c r="CE380" s="22"/>
      <c r="CF380" s="22"/>
      <c r="CG380" s="22"/>
      <c r="CH380" s="22"/>
      <c r="CI380" s="22"/>
      <c r="CJ380" s="23"/>
    </row>
    <row r="381" spans="21:88" x14ac:dyDescent="0.25">
      <c r="AE381" s="17"/>
      <c r="AF381" s="18" t="s">
        <v>135</v>
      </c>
      <c r="AG381" s="18" t="s">
        <v>928</v>
      </c>
      <c r="AH381" s="18" t="s">
        <v>929</v>
      </c>
      <c r="AI381" s="18" t="s">
        <v>927</v>
      </c>
      <c r="AJ381" s="18" t="s">
        <v>139</v>
      </c>
      <c r="AK381" s="18" t="s">
        <v>844</v>
      </c>
      <c r="AL381" s="18" t="s">
        <v>644</v>
      </c>
      <c r="AM381" s="18" t="s">
        <v>927</v>
      </c>
      <c r="AN381" s="18" t="s">
        <v>142</v>
      </c>
      <c r="AO381" s="18">
        <v>5</v>
      </c>
      <c r="AP381" s="18" t="s">
        <v>143</v>
      </c>
      <c r="AQ381" s="18">
        <v>4.2803800000000001</v>
      </c>
      <c r="AR381" s="19" t="s">
        <v>18</v>
      </c>
    </row>
    <row r="382" spans="21:88" x14ac:dyDescent="0.25">
      <c r="AE382" s="17"/>
      <c r="AF382" s="18" t="s">
        <v>135</v>
      </c>
      <c r="AG382" s="18" t="s">
        <v>930</v>
      </c>
      <c r="AH382" s="18" t="s">
        <v>931</v>
      </c>
      <c r="AI382" s="18" t="s">
        <v>927</v>
      </c>
      <c r="AJ382" s="18" t="s">
        <v>139</v>
      </c>
      <c r="AK382" s="18" t="s">
        <v>932</v>
      </c>
      <c r="AL382" s="18" t="s">
        <v>933</v>
      </c>
      <c r="AM382" s="18" t="s">
        <v>927</v>
      </c>
      <c r="AN382" s="18" t="s">
        <v>142</v>
      </c>
      <c r="AO382" s="18">
        <v>6</v>
      </c>
      <c r="AP382" s="18" t="s">
        <v>143</v>
      </c>
      <c r="AQ382" s="18">
        <v>5.2096499999999999</v>
      </c>
      <c r="AR382" s="19" t="s">
        <v>18</v>
      </c>
    </row>
    <row r="383" spans="21:88" x14ac:dyDescent="0.25">
      <c r="AE383" s="17"/>
      <c r="AF383" s="18" t="s">
        <v>135</v>
      </c>
      <c r="AG383" s="18" t="s">
        <v>932</v>
      </c>
      <c r="AH383" s="18" t="s">
        <v>933</v>
      </c>
      <c r="AI383" s="18" t="s">
        <v>927</v>
      </c>
      <c r="AJ383" s="18" t="s">
        <v>139</v>
      </c>
      <c r="AK383" s="18" t="s">
        <v>934</v>
      </c>
      <c r="AL383" s="18" t="s">
        <v>761</v>
      </c>
      <c r="AM383" s="18" t="s">
        <v>927</v>
      </c>
      <c r="AN383" s="18" t="s">
        <v>142</v>
      </c>
      <c r="AO383" s="18">
        <v>5</v>
      </c>
      <c r="AP383" s="18" t="s">
        <v>143</v>
      </c>
      <c r="AQ383" s="18">
        <v>4.2803000000000004</v>
      </c>
      <c r="AR383" s="19" t="s">
        <v>18</v>
      </c>
    </row>
    <row r="384" spans="21:88" x14ac:dyDescent="0.25">
      <c r="AE384" s="17"/>
      <c r="AF384" s="18" t="s">
        <v>135</v>
      </c>
      <c r="AG384" s="18" t="s">
        <v>934</v>
      </c>
      <c r="AH384" s="18" t="s">
        <v>761</v>
      </c>
      <c r="AI384" s="18" t="s">
        <v>927</v>
      </c>
      <c r="AJ384" s="18" t="s">
        <v>139</v>
      </c>
      <c r="AK384" s="18" t="s">
        <v>935</v>
      </c>
      <c r="AL384" s="18" t="s">
        <v>936</v>
      </c>
      <c r="AM384" s="18" t="s">
        <v>927</v>
      </c>
      <c r="AN384" s="18" t="s">
        <v>142</v>
      </c>
      <c r="AO384" s="18">
        <v>5.4</v>
      </c>
      <c r="AP384" s="18" t="s">
        <v>143</v>
      </c>
      <c r="AQ384" s="18">
        <v>4.6558799999999998</v>
      </c>
      <c r="AR384" s="19" t="s">
        <v>18</v>
      </c>
    </row>
    <row r="385" spans="31:44" x14ac:dyDescent="0.25">
      <c r="AE385" s="17"/>
      <c r="AF385" s="18" t="s">
        <v>135</v>
      </c>
      <c r="AG385" s="18" t="s">
        <v>935</v>
      </c>
      <c r="AH385" s="18" t="s">
        <v>936</v>
      </c>
      <c r="AI385" s="18" t="s">
        <v>927</v>
      </c>
      <c r="AJ385" s="18" t="s">
        <v>139</v>
      </c>
      <c r="AK385" s="18" t="s">
        <v>937</v>
      </c>
      <c r="AL385" s="18" t="s">
        <v>938</v>
      </c>
      <c r="AM385" s="18" t="s">
        <v>927</v>
      </c>
      <c r="AN385" s="18" t="s">
        <v>142</v>
      </c>
      <c r="AO385" s="18">
        <v>5.8</v>
      </c>
      <c r="AP385" s="18" t="s">
        <v>143</v>
      </c>
      <c r="AQ385" s="18">
        <v>5.0091000000000001</v>
      </c>
      <c r="AR385" s="19" t="s">
        <v>18</v>
      </c>
    </row>
    <row r="386" spans="31:44" x14ac:dyDescent="0.25">
      <c r="AE386" s="17"/>
      <c r="AF386" s="18" t="s">
        <v>135</v>
      </c>
      <c r="AG386" s="18" t="s">
        <v>939</v>
      </c>
      <c r="AH386" s="18" t="s">
        <v>940</v>
      </c>
      <c r="AI386" s="18" t="s">
        <v>927</v>
      </c>
      <c r="AJ386" s="18" t="s">
        <v>139</v>
      </c>
      <c r="AK386" s="18" t="s">
        <v>859</v>
      </c>
      <c r="AL386" s="18" t="s">
        <v>941</v>
      </c>
      <c r="AM386" s="18" t="s">
        <v>927</v>
      </c>
      <c r="AN386" s="18" t="s">
        <v>142</v>
      </c>
      <c r="AO386" s="18">
        <v>5</v>
      </c>
      <c r="AP386" s="18" t="s">
        <v>143</v>
      </c>
      <c r="AQ386" s="18">
        <v>4.3491099999999996</v>
      </c>
      <c r="AR386" s="19" t="s">
        <v>18</v>
      </c>
    </row>
    <row r="387" spans="31:44" x14ac:dyDescent="0.25">
      <c r="AE387" s="17"/>
      <c r="AF387" s="18" t="s">
        <v>135</v>
      </c>
      <c r="AG387" s="18" t="s">
        <v>859</v>
      </c>
      <c r="AH387" s="18" t="s">
        <v>941</v>
      </c>
      <c r="AI387" s="18" t="s">
        <v>927</v>
      </c>
      <c r="AJ387" s="18" t="s">
        <v>139</v>
      </c>
      <c r="AK387" s="18" t="s">
        <v>861</v>
      </c>
      <c r="AL387" s="18" t="s">
        <v>942</v>
      </c>
      <c r="AM387" s="18" t="s">
        <v>927</v>
      </c>
      <c r="AN387" s="18" t="s">
        <v>142</v>
      </c>
      <c r="AO387" s="18">
        <v>5.4</v>
      </c>
      <c r="AP387" s="18" t="s">
        <v>143</v>
      </c>
      <c r="AQ387" s="18">
        <v>4.6302899999999996</v>
      </c>
      <c r="AR387" s="19" t="s">
        <v>18</v>
      </c>
    </row>
    <row r="388" spans="31:44" x14ac:dyDescent="0.25">
      <c r="AE388" s="17"/>
      <c r="AF388" s="18" t="s">
        <v>135</v>
      </c>
      <c r="AG388" s="18" t="s">
        <v>861</v>
      </c>
      <c r="AH388" s="18" t="s">
        <v>942</v>
      </c>
      <c r="AI388" s="18" t="s">
        <v>927</v>
      </c>
      <c r="AJ388" s="18" t="s">
        <v>139</v>
      </c>
      <c r="AK388" s="18" t="s">
        <v>863</v>
      </c>
      <c r="AL388" s="18" t="s">
        <v>782</v>
      </c>
      <c r="AM388" s="18" t="s">
        <v>927</v>
      </c>
      <c r="AN388" s="18" t="s">
        <v>142</v>
      </c>
      <c r="AO388" s="18">
        <v>5.6</v>
      </c>
      <c r="AP388" s="18" t="s">
        <v>143</v>
      </c>
      <c r="AQ388" s="18">
        <v>4.79101</v>
      </c>
      <c r="AR388" s="19" t="s">
        <v>18</v>
      </c>
    </row>
    <row r="389" spans="31:44" x14ac:dyDescent="0.25">
      <c r="AE389" s="17"/>
      <c r="AF389" s="18" t="s">
        <v>135</v>
      </c>
      <c r="AG389" s="18" t="s">
        <v>863</v>
      </c>
      <c r="AH389" s="18" t="s">
        <v>782</v>
      </c>
      <c r="AI389" s="18" t="s">
        <v>927</v>
      </c>
      <c r="AJ389" s="18" t="s">
        <v>139</v>
      </c>
      <c r="AK389" s="18" t="s">
        <v>943</v>
      </c>
      <c r="AL389" s="18" t="s">
        <v>944</v>
      </c>
      <c r="AM389" s="18" t="s">
        <v>927</v>
      </c>
      <c r="AN389" s="18" t="s">
        <v>142</v>
      </c>
      <c r="AO389" s="18">
        <v>5.7</v>
      </c>
      <c r="AP389" s="18" t="s">
        <v>143</v>
      </c>
      <c r="AQ389" s="18">
        <v>4.8981899999999996</v>
      </c>
      <c r="AR389" s="19" t="s">
        <v>18</v>
      </c>
    </row>
    <row r="390" spans="31:44" x14ac:dyDescent="0.25">
      <c r="AE390" s="17"/>
      <c r="AF390" s="18" t="s">
        <v>135</v>
      </c>
      <c r="AG390" s="18" t="s">
        <v>943</v>
      </c>
      <c r="AH390" s="18" t="s">
        <v>944</v>
      </c>
      <c r="AI390" s="18" t="s">
        <v>927</v>
      </c>
      <c r="AJ390" s="18" t="s">
        <v>139</v>
      </c>
      <c r="AK390" s="18" t="s">
        <v>875</v>
      </c>
      <c r="AL390" s="18" t="s">
        <v>945</v>
      </c>
      <c r="AM390" s="18" t="s">
        <v>927</v>
      </c>
      <c r="AN390" s="18" t="s">
        <v>142</v>
      </c>
      <c r="AO390" s="18">
        <v>5</v>
      </c>
      <c r="AP390" s="18" t="s">
        <v>143</v>
      </c>
      <c r="AQ390" s="18">
        <v>4.2803599999999999</v>
      </c>
      <c r="AR390" s="19" t="s">
        <v>18</v>
      </c>
    </row>
    <row r="391" spans="31:44" x14ac:dyDescent="0.25">
      <c r="AE391" s="17"/>
      <c r="AF391" s="18" t="s">
        <v>135</v>
      </c>
      <c r="AG391" s="18" t="s">
        <v>875</v>
      </c>
      <c r="AH391" s="18" t="s">
        <v>945</v>
      </c>
      <c r="AI391" s="18" t="s">
        <v>927</v>
      </c>
      <c r="AJ391" s="18" t="s">
        <v>139</v>
      </c>
      <c r="AK391" s="18" t="s">
        <v>877</v>
      </c>
      <c r="AL391" s="18" t="s">
        <v>824</v>
      </c>
      <c r="AM391" s="18" t="s">
        <v>927</v>
      </c>
      <c r="AN391" s="18" t="s">
        <v>142</v>
      </c>
      <c r="AO391" s="18">
        <v>5.2</v>
      </c>
      <c r="AP391" s="18" t="s">
        <v>143</v>
      </c>
      <c r="AQ391" s="18">
        <v>4.5100800000000003</v>
      </c>
      <c r="AR391" s="19" t="s">
        <v>18</v>
      </c>
    </row>
    <row r="392" spans="31:44" x14ac:dyDescent="0.25">
      <c r="AE392" s="17"/>
      <c r="AF392" s="18" t="s">
        <v>135</v>
      </c>
      <c r="AG392" s="18" t="s">
        <v>946</v>
      </c>
      <c r="AH392" s="18" t="s">
        <v>947</v>
      </c>
      <c r="AI392" s="18" t="s">
        <v>927</v>
      </c>
      <c r="AJ392" s="18" t="s">
        <v>139</v>
      </c>
      <c r="AK392" s="18" t="s">
        <v>948</v>
      </c>
      <c r="AL392" s="18" t="s">
        <v>938</v>
      </c>
      <c r="AM392" s="18" t="s">
        <v>927</v>
      </c>
      <c r="AN392" s="18" t="s">
        <v>142</v>
      </c>
      <c r="AO392" s="18">
        <v>5.4</v>
      </c>
      <c r="AP392" s="18" t="s">
        <v>143</v>
      </c>
      <c r="AQ392" s="18">
        <v>4.63666</v>
      </c>
      <c r="AR392" s="19" t="s">
        <v>18</v>
      </c>
    </row>
    <row r="393" spans="31:44" x14ac:dyDescent="0.25">
      <c r="AE393" s="17"/>
      <c r="AF393" s="18" t="s">
        <v>135</v>
      </c>
      <c r="AG393" s="18" t="s">
        <v>949</v>
      </c>
      <c r="AH393" s="18" t="s">
        <v>941</v>
      </c>
      <c r="AI393" s="18" t="s">
        <v>927</v>
      </c>
      <c r="AJ393" s="18" t="s">
        <v>139</v>
      </c>
      <c r="AK393" s="18" t="s">
        <v>950</v>
      </c>
      <c r="AL393" s="18" t="s">
        <v>942</v>
      </c>
      <c r="AM393" s="18" t="s">
        <v>927</v>
      </c>
      <c r="AN393" s="18" t="s">
        <v>142</v>
      </c>
      <c r="AO393" s="18">
        <v>5</v>
      </c>
      <c r="AP393" s="18" t="s">
        <v>143</v>
      </c>
      <c r="AQ393" s="18">
        <v>4.2803599999999999</v>
      </c>
      <c r="AR393" s="19" t="s">
        <v>18</v>
      </c>
    </row>
    <row r="394" spans="31:44" x14ac:dyDescent="0.25">
      <c r="AE394" s="17"/>
      <c r="AF394" s="18" t="s">
        <v>135</v>
      </c>
      <c r="AG394" s="18" t="s">
        <v>950</v>
      </c>
      <c r="AH394" s="18" t="s">
        <v>942</v>
      </c>
      <c r="AI394" s="18" t="s">
        <v>927</v>
      </c>
      <c r="AJ394" s="18" t="s">
        <v>139</v>
      </c>
      <c r="AK394" s="18" t="s">
        <v>951</v>
      </c>
      <c r="AL394" s="18" t="s">
        <v>783</v>
      </c>
      <c r="AM394" s="18" t="s">
        <v>927</v>
      </c>
      <c r="AN394" s="18" t="s">
        <v>142</v>
      </c>
      <c r="AO394" s="18">
        <v>5.5</v>
      </c>
      <c r="AP394" s="18" t="s">
        <v>143</v>
      </c>
      <c r="AQ394" s="18">
        <v>4.7536699999999996</v>
      </c>
      <c r="AR394" s="19" t="s">
        <v>18</v>
      </c>
    </row>
    <row r="395" spans="31:44" x14ac:dyDescent="0.25">
      <c r="AE395" s="17"/>
      <c r="AF395" s="18" t="s">
        <v>135</v>
      </c>
      <c r="AG395" s="18" t="s">
        <v>951</v>
      </c>
      <c r="AH395" s="18" t="s">
        <v>783</v>
      </c>
      <c r="AI395" s="18" t="s">
        <v>927</v>
      </c>
      <c r="AJ395" s="18" t="s">
        <v>139</v>
      </c>
      <c r="AK395" s="18" t="s">
        <v>952</v>
      </c>
      <c r="AL395" s="18" t="s">
        <v>953</v>
      </c>
      <c r="AM395" s="18" t="s">
        <v>927</v>
      </c>
      <c r="AN395" s="18" t="s">
        <v>142</v>
      </c>
      <c r="AO395" s="18">
        <v>5.4</v>
      </c>
      <c r="AP395" s="18" t="s">
        <v>143</v>
      </c>
      <c r="AQ395" s="18">
        <v>4.6366399999999999</v>
      </c>
      <c r="AR395" s="19" t="s">
        <v>18</v>
      </c>
    </row>
    <row r="396" spans="31:44" x14ac:dyDescent="0.25">
      <c r="AE396" s="17"/>
      <c r="AF396" s="18" t="s">
        <v>135</v>
      </c>
      <c r="AG396" s="18" t="s">
        <v>954</v>
      </c>
      <c r="AH396" s="18" t="s">
        <v>955</v>
      </c>
      <c r="AI396" s="18" t="s">
        <v>927</v>
      </c>
      <c r="AJ396" s="18" t="s">
        <v>139</v>
      </c>
      <c r="AK396" s="18" t="s">
        <v>248</v>
      </c>
      <c r="AL396" s="18" t="s">
        <v>750</v>
      </c>
      <c r="AM396" s="18" t="s">
        <v>927</v>
      </c>
      <c r="AN396" s="18" t="s">
        <v>142</v>
      </c>
      <c r="AO396" s="18">
        <v>5.4</v>
      </c>
      <c r="AP396" s="18" t="s">
        <v>143</v>
      </c>
      <c r="AQ396" s="18">
        <v>4.6558799999999998</v>
      </c>
      <c r="AR396" s="19" t="s">
        <v>18</v>
      </c>
    </row>
    <row r="397" spans="31:44" x14ac:dyDescent="0.25">
      <c r="AE397" s="17"/>
      <c r="AF397" s="18" t="s">
        <v>135</v>
      </c>
      <c r="AG397" s="18" t="s">
        <v>248</v>
      </c>
      <c r="AH397" s="18" t="s">
        <v>750</v>
      </c>
      <c r="AI397" s="18" t="s">
        <v>927</v>
      </c>
      <c r="AJ397" s="18" t="s">
        <v>139</v>
      </c>
      <c r="AK397" s="18" t="s">
        <v>956</v>
      </c>
      <c r="AL397" s="18" t="s">
        <v>957</v>
      </c>
      <c r="AM397" s="18" t="s">
        <v>927</v>
      </c>
      <c r="AN397" s="18" t="s">
        <v>142</v>
      </c>
      <c r="AO397" s="18">
        <v>5.2</v>
      </c>
      <c r="AP397" s="18" t="s">
        <v>143</v>
      </c>
      <c r="AQ397" s="18">
        <v>4.4935799999999997</v>
      </c>
      <c r="AR397" s="19" t="s">
        <v>18</v>
      </c>
    </row>
    <row r="398" spans="31:44" x14ac:dyDescent="0.25">
      <c r="AE398" s="17"/>
      <c r="AF398" s="18" t="s">
        <v>135</v>
      </c>
      <c r="AG398" s="18" t="s">
        <v>956</v>
      </c>
      <c r="AH398" s="18" t="s">
        <v>957</v>
      </c>
      <c r="AI398" s="18" t="s">
        <v>927</v>
      </c>
      <c r="AJ398" s="18" t="s">
        <v>139</v>
      </c>
      <c r="AK398" s="18" t="s">
        <v>958</v>
      </c>
      <c r="AL398" s="18" t="s">
        <v>959</v>
      </c>
      <c r="AM398" s="18" t="s">
        <v>927</v>
      </c>
      <c r="AN398" s="18" t="s">
        <v>142</v>
      </c>
      <c r="AO398" s="18">
        <v>5.8</v>
      </c>
      <c r="AP398" s="18" t="s">
        <v>143</v>
      </c>
      <c r="AQ398" s="18">
        <v>5.0327900000000003</v>
      </c>
      <c r="AR398" s="19" t="s">
        <v>18</v>
      </c>
    </row>
    <row r="399" spans="31:44" x14ac:dyDescent="0.25">
      <c r="AE399" s="17"/>
      <c r="AF399" s="18" t="s">
        <v>135</v>
      </c>
      <c r="AG399" s="18" t="s">
        <v>960</v>
      </c>
      <c r="AH399" s="18" t="s">
        <v>658</v>
      </c>
      <c r="AI399" s="18" t="s">
        <v>927</v>
      </c>
      <c r="AJ399" s="18" t="s">
        <v>139</v>
      </c>
      <c r="AK399" s="18" t="s">
        <v>961</v>
      </c>
      <c r="AL399" s="18" t="s">
        <v>962</v>
      </c>
      <c r="AM399" s="18" t="s">
        <v>927</v>
      </c>
      <c r="AN399" s="18" t="s">
        <v>142</v>
      </c>
      <c r="AO399" s="18">
        <v>4</v>
      </c>
      <c r="AP399" s="18" t="s">
        <v>143</v>
      </c>
      <c r="AQ399" s="18">
        <v>3.44638</v>
      </c>
      <c r="AR399" s="19" t="s">
        <v>18</v>
      </c>
    </row>
    <row r="400" spans="31:44" x14ac:dyDescent="0.25">
      <c r="AE400" s="17"/>
      <c r="AF400" s="18" t="s">
        <v>135</v>
      </c>
      <c r="AG400" s="18" t="s">
        <v>961</v>
      </c>
      <c r="AH400" s="18" t="s">
        <v>962</v>
      </c>
      <c r="AI400" s="18" t="s">
        <v>927</v>
      </c>
      <c r="AJ400" s="18" t="s">
        <v>139</v>
      </c>
      <c r="AK400" s="18" t="s">
        <v>963</v>
      </c>
      <c r="AL400" s="18" t="s">
        <v>964</v>
      </c>
      <c r="AM400" s="18" t="s">
        <v>927</v>
      </c>
      <c r="AN400" s="18" t="s">
        <v>142</v>
      </c>
      <c r="AO400" s="18">
        <v>5.0999999999999996</v>
      </c>
      <c r="AP400" s="18" t="s">
        <v>143</v>
      </c>
      <c r="AQ400" s="18">
        <v>4.3933400000000002</v>
      </c>
      <c r="AR400" s="19" t="s">
        <v>18</v>
      </c>
    </row>
    <row r="401" spans="31:44" x14ac:dyDescent="0.25">
      <c r="AE401" s="17"/>
      <c r="AF401" s="18" t="s">
        <v>135</v>
      </c>
      <c r="AG401" s="18" t="s">
        <v>963</v>
      </c>
      <c r="AH401" s="18" t="s">
        <v>964</v>
      </c>
      <c r="AI401" s="18" t="s">
        <v>927</v>
      </c>
      <c r="AJ401" s="18" t="s">
        <v>139</v>
      </c>
      <c r="AK401" s="18" t="s">
        <v>965</v>
      </c>
      <c r="AL401" s="18" t="s">
        <v>966</v>
      </c>
      <c r="AM401" s="18" t="s">
        <v>927</v>
      </c>
      <c r="AN401" s="18" t="s">
        <v>142</v>
      </c>
      <c r="AO401" s="18">
        <v>4.3</v>
      </c>
      <c r="AP401" s="18" t="s">
        <v>143</v>
      </c>
      <c r="AQ401" s="18">
        <v>3.6635399999999998</v>
      </c>
      <c r="AR401" s="19" t="s">
        <v>18</v>
      </c>
    </row>
    <row r="402" spans="31:44" x14ac:dyDescent="0.25">
      <c r="AE402" s="17"/>
      <c r="AF402" s="18" t="s">
        <v>135</v>
      </c>
      <c r="AG402" s="18" t="s">
        <v>967</v>
      </c>
      <c r="AH402" s="18" t="s">
        <v>759</v>
      </c>
      <c r="AI402" s="18" t="s">
        <v>968</v>
      </c>
      <c r="AJ402" s="18" t="s">
        <v>139</v>
      </c>
      <c r="AK402" s="18" t="s">
        <v>969</v>
      </c>
      <c r="AL402" s="18" t="s">
        <v>664</v>
      </c>
      <c r="AM402" s="18" t="s">
        <v>968</v>
      </c>
      <c r="AN402" s="18" t="s">
        <v>142</v>
      </c>
      <c r="AO402" s="18">
        <v>5.4</v>
      </c>
      <c r="AP402" s="18" t="s">
        <v>143</v>
      </c>
      <c r="AQ402" s="18">
        <v>4.63666</v>
      </c>
      <c r="AR402" s="19" t="s">
        <v>18</v>
      </c>
    </row>
    <row r="403" spans="31:44" x14ac:dyDescent="0.25">
      <c r="AE403" s="17"/>
      <c r="AF403" s="18" t="s">
        <v>135</v>
      </c>
      <c r="AG403" s="18" t="s">
        <v>969</v>
      </c>
      <c r="AH403" s="18" t="s">
        <v>664</v>
      </c>
      <c r="AI403" s="18" t="s">
        <v>968</v>
      </c>
      <c r="AJ403" s="18" t="s">
        <v>139</v>
      </c>
      <c r="AK403" s="18" t="s">
        <v>970</v>
      </c>
      <c r="AL403" s="18" t="s">
        <v>769</v>
      </c>
      <c r="AM403" s="18" t="s">
        <v>968</v>
      </c>
      <c r="AN403" s="18" t="s">
        <v>142</v>
      </c>
      <c r="AO403" s="18">
        <v>5.5</v>
      </c>
      <c r="AP403" s="18" t="s">
        <v>143</v>
      </c>
      <c r="AQ403" s="18">
        <v>4.7661100000000003</v>
      </c>
      <c r="AR403" s="19" t="s">
        <v>18</v>
      </c>
    </row>
    <row r="404" spans="31:44" x14ac:dyDescent="0.25">
      <c r="AE404" s="17"/>
      <c r="AF404" s="18" t="s">
        <v>135</v>
      </c>
      <c r="AG404" s="18" t="s">
        <v>970</v>
      </c>
      <c r="AH404" s="18" t="s">
        <v>769</v>
      </c>
      <c r="AI404" s="18" t="s">
        <v>968</v>
      </c>
      <c r="AJ404" s="18" t="s">
        <v>139</v>
      </c>
      <c r="AK404" s="18" t="s">
        <v>173</v>
      </c>
      <c r="AL404" s="18" t="s">
        <v>772</v>
      </c>
      <c r="AM404" s="18" t="s">
        <v>968</v>
      </c>
      <c r="AN404" s="18" t="s">
        <v>142</v>
      </c>
      <c r="AO404" s="18">
        <v>4.8</v>
      </c>
      <c r="AP404" s="18" t="s">
        <v>143</v>
      </c>
      <c r="AQ404" s="18">
        <v>4.1428700000000003</v>
      </c>
      <c r="AR404" s="19" t="s">
        <v>18</v>
      </c>
    </row>
    <row r="405" spans="31:44" x14ac:dyDescent="0.25">
      <c r="AE405" s="17"/>
      <c r="AF405" s="18" t="s">
        <v>135</v>
      </c>
      <c r="AG405" s="18" t="s">
        <v>173</v>
      </c>
      <c r="AH405" s="18" t="s">
        <v>971</v>
      </c>
      <c r="AI405" s="18" t="s">
        <v>968</v>
      </c>
      <c r="AJ405" s="18" t="s">
        <v>139</v>
      </c>
      <c r="AK405" s="18" t="s">
        <v>177</v>
      </c>
      <c r="AL405" s="18" t="s">
        <v>972</v>
      </c>
      <c r="AM405" s="18" t="s">
        <v>968</v>
      </c>
      <c r="AN405" s="18" t="s">
        <v>142</v>
      </c>
      <c r="AO405" s="18">
        <v>4.8</v>
      </c>
      <c r="AP405" s="18" t="s">
        <v>143</v>
      </c>
      <c r="AQ405" s="18">
        <v>4.1713800000000001</v>
      </c>
      <c r="AR405" s="19" t="s">
        <v>18</v>
      </c>
    </row>
    <row r="406" spans="31:44" x14ac:dyDescent="0.25">
      <c r="AE406" s="17"/>
      <c r="AF406" s="18" t="s">
        <v>135</v>
      </c>
      <c r="AG406" s="18" t="s">
        <v>973</v>
      </c>
      <c r="AH406" s="18" t="s">
        <v>972</v>
      </c>
      <c r="AI406" s="18" t="s">
        <v>968</v>
      </c>
      <c r="AJ406" s="18" t="s">
        <v>139</v>
      </c>
      <c r="AK406" s="18" t="s">
        <v>974</v>
      </c>
      <c r="AL406" s="18" t="s">
        <v>975</v>
      </c>
      <c r="AM406" s="18" t="s">
        <v>968</v>
      </c>
      <c r="AN406" s="18" t="s">
        <v>142</v>
      </c>
      <c r="AO406" s="18">
        <v>5.6</v>
      </c>
      <c r="AP406" s="18" t="s">
        <v>143</v>
      </c>
      <c r="AQ406" s="18">
        <v>4.7910199999999996</v>
      </c>
      <c r="AR406" s="19" t="s">
        <v>18</v>
      </c>
    </row>
    <row r="407" spans="31:44" x14ac:dyDescent="0.25">
      <c r="AE407" s="17"/>
      <c r="AF407" s="18" t="s">
        <v>135</v>
      </c>
      <c r="AG407" s="18" t="s">
        <v>974</v>
      </c>
      <c r="AH407" s="18" t="s">
        <v>975</v>
      </c>
      <c r="AI407" s="18" t="s">
        <v>968</v>
      </c>
      <c r="AJ407" s="18" t="s">
        <v>139</v>
      </c>
      <c r="AK407" s="18" t="s">
        <v>976</v>
      </c>
      <c r="AL407" s="18" t="s">
        <v>977</v>
      </c>
      <c r="AM407" s="18" t="s">
        <v>968</v>
      </c>
      <c r="AN407" s="18" t="s">
        <v>142</v>
      </c>
      <c r="AO407" s="18">
        <v>4.5</v>
      </c>
      <c r="AP407" s="18" t="s">
        <v>143</v>
      </c>
      <c r="AQ407" s="18">
        <v>3.9067799999999999</v>
      </c>
      <c r="AR407" s="19" t="s">
        <v>18</v>
      </c>
    </row>
    <row r="408" spans="31:44" x14ac:dyDescent="0.25">
      <c r="AE408" s="17"/>
      <c r="AF408" s="18" t="s">
        <v>135</v>
      </c>
      <c r="AG408" s="18" t="s">
        <v>978</v>
      </c>
      <c r="AH408" s="18" t="s">
        <v>827</v>
      </c>
      <c r="AI408" s="18" t="s">
        <v>968</v>
      </c>
      <c r="AJ408" s="18" t="s">
        <v>139</v>
      </c>
      <c r="AK408" s="18" t="s">
        <v>979</v>
      </c>
      <c r="AL408" s="18" t="s">
        <v>980</v>
      </c>
      <c r="AM408" s="18" t="s">
        <v>968</v>
      </c>
      <c r="AN408" s="18" t="s">
        <v>142</v>
      </c>
      <c r="AO408" s="18">
        <v>4.8</v>
      </c>
      <c r="AP408" s="18" t="s">
        <v>143</v>
      </c>
      <c r="AQ408" s="18">
        <v>4.1500700000000004</v>
      </c>
      <c r="AR408" s="19" t="s">
        <v>18</v>
      </c>
    </row>
    <row r="409" spans="31:44" x14ac:dyDescent="0.25">
      <c r="AE409" s="17"/>
      <c r="AF409" s="18" t="s">
        <v>135</v>
      </c>
      <c r="AG409" s="18" t="s">
        <v>979</v>
      </c>
      <c r="AH409" s="18" t="s">
        <v>980</v>
      </c>
      <c r="AI409" s="18" t="s">
        <v>968</v>
      </c>
      <c r="AJ409" s="18" t="s">
        <v>139</v>
      </c>
      <c r="AK409" s="18" t="s">
        <v>791</v>
      </c>
      <c r="AL409" s="18" t="s">
        <v>981</v>
      </c>
      <c r="AM409" s="18" t="s">
        <v>968</v>
      </c>
      <c r="AN409" s="18" t="s">
        <v>142</v>
      </c>
      <c r="AO409" s="18">
        <v>5.3</v>
      </c>
      <c r="AP409" s="18" t="s">
        <v>143</v>
      </c>
      <c r="AQ409" s="18">
        <v>4.5493499999999996</v>
      </c>
      <c r="AR409" s="19" t="s">
        <v>18</v>
      </c>
    </row>
    <row r="410" spans="31:44" x14ac:dyDescent="0.25">
      <c r="AE410" s="17"/>
      <c r="AF410" s="18" t="s">
        <v>135</v>
      </c>
      <c r="AG410" s="18" t="s">
        <v>791</v>
      </c>
      <c r="AH410" s="18" t="s">
        <v>981</v>
      </c>
      <c r="AI410" s="18" t="s">
        <v>968</v>
      </c>
      <c r="AJ410" s="18" t="s">
        <v>139</v>
      </c>
      <c r="AK410" s="18" t="s">
        <v>982</v>
      </c>
      <c r="AL410" s="18" t="s">
        <v>983</v>
      </c>
      <c r="AM410" s="18" t="s">
        <v>968</v>
      </c>
      <c r="AN410" s="18" t="s">
        <v>142</v>
      </c>
      <c r="AO410" s="18">
        <v>5.8</v>
      </c>
      <c r="AP410" s="18" t="s">
        <v>143</v>
      </c>
      <c r="AQ410" s="18">
        <v>5.0327900000000003</v>
      </c>
      <c r="AR410" s="19" t="s">
        <v>18</v>
      </c>
    </row>
    <row r="411" spans="31:44" x14ac:dyDescent="0.25">
      <c r="AE411" s="17"/>
      <c r="AF411" s="18" t="s">
        <v>135</v>
      </c>
      <c r="AG411" s="18" t="s">
        <v>982</v>
      </c>
      <c r="AH411" s="18" t="s">
        <v>983</v>
      </c>
      <c r="AI411" s="18" t="s">
        <v>968</v>
      </c>
      <c r="AJ411" s="18" t="s">
        <v>139</v>
      </c>
      <c r="AK411" s="18" t="s">
        <v>984</v>
      </c>
      <c r="AL411" s="18" t="s">
        <v>985</v>
      </c>
      <c r="AM411" s="18" t="s">
        <v>968</v>
      </c>
      <c r="AN411" s="18" t="s">
        <v>142</v>
      </c>
      <c r="AO411" s="18">
        <v>4.8</v>
      </c>
      <c r="AP411" s="18" t="s">
        <v>143</v>
      </c>
      <c r="AQ411" s="18">
        <v>4.1428700000000003</v>
      </c>
      <c r="AR411" s="19" t="s">
        <v>18</v>
      </c>
    </row>
    <row r="412" spans="31:44" x14ac:dyDescent="0.25">
      <c r="AE412" s="17"/>
      <c r="AF412" s="18" t="s">
        <v>135</v>
      </c>
      <c r="AG412" s="18" t="s">
        <v>984</v>
      </c>
      <c r="AH412" s="18" t="s">
        <v>985</v>
      </c>
      <c r="AI412" s="18" t="s">
        <v>968</v>
      </c>
      <c r="AJ412" s="18" t="s">
        <v>139</v>
      </c>
      <c r="AK412" s="18" t="s">
        <v>986</v>
      </c>
      <c r="AL412" s="18" t="s">
        <v>987</v>
      </c>
      <c r="AM412" s="18" t="s">
        <v>968</v>
      </c>
      <c r="AN412" s="18" t="s">
        <v>142</v>
      </c>
      <c r="AO412" s="18">
        <v>5.0999999999999996</v>
      </c>
      <c r="AP412" s="18" t="s">
        <v>143</v>
      </c>
      <c r="AQ412" s="18">
        <v>4.4135499999999999</v>
      </c>
      <c r="AR412" s="19" t="s">
        <v>18</v>
      </c>
    </row>
    <row r="413" spans="31:44" x14ac:dyDescent="0.25">
      <c r="AE413" s="17"/>
      <c r="AF413" s="18" t="s">
        <v>135</v>
      </c>
      <c r="AG413" s="18" t="s">
        <v>988</v>
      </c>
      <c r="AH413" s="18" t="s">
        <v>989</v>
      </c>
      <c r="AI413" s="18" t="s">
        <v>968</v>
      </c>
      <c r="AJ413" s="18" t="s">
        <v>139</v>
      </c>
      <c r="AK413" s="18" t="s">
        <v>283</v>
      </c>
      <c r="AL413" s="18" t="s">
        <v>990</v>
      </c>
      <c r="AM413" s="18" t="s">
        <v>968</v>
      </c>
      <c r="AN413" s="18" t="s">
        <v>142</v>
      </c>
      <c r="AO413" s="18">
        <v>5.2</v>
      </c>
      <c r="AP413" s="18" t="s">
        <v>143</v>
      </c>
      <c r="AQ413" s="18">
        <v>4.51</v>
      </c>
      <c r="AR413" s="19" t="s">
        <v>18</v>
      </c>
    </row>
    <row r="414" spans="31:44" x14ac:dyDescent="0.25">
      <c r="AE414" s="17"/>
      <c r="AF414" s="18" t="s">
        <v>135</v>
      </c>
      <c r="AG414" s="18" t="s">
        <v>283</v>
      </c>
      <c r="AH414" s="18" t="s">
        <v>990</v>
      </c>
      <c r="AI414" s="18" t="s">
        <v>968</v>
      </c>
      <c r="AJ414" s="18" t="s">
        <v>139</v>
      </c>
      <c r="AK414" s="18" t="s">
        <v>991</v>
      </c>
      <c r="AL414" s="18" t="s">
        <v>992</v>
      </c>
      <c r="AM414" s="18" t="s">
        <v>968</v>
      </c>
      <c r="AN414" s="18" t="s">
        <v>142</v>
      </c>
      <c r="AO414" s="18">
        <v>5.3</v>
      </c>
      <c r="AP414" s="18" t="s">
        <v>143</v>
      </c>
      <c r="AQ414" s="18">
        <v>4.5494399999999997</v>
      </c>
      <c r="AR414" s="19" t="s">
        <v>18</v>
      </c>
    </row>
    <row r="415" spans="31:44" x14ac:dyDescent="0.25">
      <c r="AE415" s="17"/>
      <c r="AF415" s="18" t="s">
        <v>135</v>
      </c>
      <c r="AG415" s="18" t="s">
        <v>991</v>
      </c>
      <c r="AH415" s="18" t="s">
        <v>992</v>
      </c>
      <c r="AI415" s="18" t="s">
        <v>968</v>
      </c>
      <c r="AJ415" s="18" t="s">
        <v>139</v>
      </c>
      <c r="AK415" s="18" t="s">
        <v>189</v>
      </c>
      <c r="AL415" s="18" t="s">
        <v>993</v>
      </c>
      <c r="AM415" s="18" t="s">
        <v>968</v>
      </c>
      <c r="AN415" s="18" t="s">
        <v>142</v>
      </c>
      <c r="AO415" s="18">
        <v>5</v>
      </c>
      <c r="AP415" s="18" t="s">
        <v>143</v>
      </c>
      <c r="AQ415" s="18">
        <v>4.3079999999999998</v>
      </c>
      <c r="AR415" s="19" t="s">
        <v>18</v>
      </c>
    </row>
    <row r="416" spans="31:44" x14ac:dyDescent="0.25">
      <c r="AE416" s="17"/>
      <c r="AF416" s="18" t="s">
        <v>135</v>
      </c>
      <c r="AG416" s="18" t="s">
        <v>189</v>
      </c>
      <c r="AH416" s="18" t="s">
        <v>993</v>
      </c>
      <c r="AI416" s="18" t="s">
        <v>968</v>
      </c>
      <c r="AJ416" s="18" t="s">
        <v>139</v>
      </c>
      <c r="AK416" s="18" t="s">
        <v>994</v>
      </c>
      <c r="AL416" s="18" t="s">
        <v>995</v>
      </c>
      <c r="AM416" s="18" t="s">
        <v>968</v>
      </c>
      <c r="AN416" s="18" t="s">
        <v>142</v>
      </c>
      <c r="AO416" s="18">
        <v>5.4</v>
      </c>
      <c r="AP416" s="18" t="s">
        <v>143</v>
      </c>
      <c r="AQ416" s="18">
        <v>4.6302000000000003</v>
      </c>
      <c r="AR416" s="19" t="s">
        <v>18</v>
      </c>
    </row>
    <row r="417" spans="31:44" x14ac:dyDescent="0.25">
      <c r="AE417" s="17"/>
      <c r="AF417" s="18" t="s">
        <v>135</v>
      </c>
      <c r="AG417" s="18" t="s">
        <v>994</v>
      </c>
      <c r="AH417" s="18" t="s">
        <v>995</v>
      </c>
      <c r="AI417" s="18" t="s">
        <v>968</v>
      </c>
      <c r="AJ417" s="18" t="s">
        <v>139</v>
      </c>
      <c r="AK417" s="18" t="s">
        <v>996</v>
      </c>
      <c r="AL417" s="18" t="s">
        <v>997</v>
      </c>
      <c r="AM417" s="18" t="s">
        <v>968</v>
      </c>
      <c r="AN417" s="18" t="s">
        <v>142</v>
      </c>
      <c r="AO417" s="18">
        <v>5.4</v>
      </c>
      <c r="AP417" s="18" t="s">
        <v>143</v>
      </c>
      <c r="AQ417" s="18">
        <v>4.62385</v>
      </c>
      <c r="AR417" s="19" t="s">
        <v>18</v>
      </c>
    </row>
    <row r="418" spans="31:44" x14ac:dyDescent="0.25">
      <c r="AE418" s="17"/>
      <c r="AF418" s="18" t="s">
        <v>135</v>
      </c>
      <c r="AG418" s="18" t="s">
        <v>998</v>
      </c>
      <c r="AH418" s="18" t="s">
        <v>999</v>
      </c>
      <c r="AI418" s="18" t="s">
        <v>968</v>
      </c>
      <c r="AJ418" s="18" t="s">
        <v>139</v>
      </c>
      <c r="AK418" s="18" t="s">
        <v>1000</v>
      </c>
      <c r="AL418" s="18" t="s">
        <v>1001</v>
      </c>
      <c r="AM418" s="18" t="s">
        <v>968</v>
      </c>
      <c r="AN418" s="18" t="s">
        <v>142</v>
      </c>
      <c r="AO418" s="18">
        <v>5</v>
      </c>
      <c r="AP418" s="18" t="s">
        <v>143</v>
      </c>
      <c r="AQ418" s="18">
        <v>4.2664200000000001</v>
      </c>
      <c r="AR418" s="19" t="s">
        <v>18</v>
      </c>
    </row>
    <row r="419" spans="31:44" x14ac:dyDescent="0.25">
      <c r="AE419" s="17"/>
      <c r="AF419" s="18" t="s">
        <v>135</v>
      </c>
      <c r="AG419" s="18" t="s">
        <v>1002</v>
      </c>
      <c r="AH419" s="18" t="s">
        <v>1001</v>
      </c>
      <c r="AI419" s="18" t="s">
        <v>968</v>
      </c>
      <c r="AJ419" s="18" t="s">
        <v>139</v>
      </c>
      <c r="AK419" s="18" t="s">
        <v>1003</v>
      </c>
      <c r="AL419" s="18" t="s">
        <v>1004</v>
      </c>
      <c r="AM419" s="18" t="s">
        <v>968</v>
      </c>
      <c r="AN419" s="18" t="s">
        <v>142</v>
      </c>
      <c r="AO419" s="18">
        <v>4.3</v>
      </c>
      <c r="AP419" s="18" t="s">
        <v>143</v>
      </c>
      <c r="AQ419" s="18">
        <v>3.6635900000000001</v>
      </c>
      <c r="AR419" s="19" t="s">
        <v>18</v>
      </c>
    </row>
    <row r="420" spans="31:44" x14ac:dyDescent="0.25">
      <c r="AE420" s="17"/>
      <c r="AF420" s="18" t="s">
        <v>135</v>
      </c>
      <c r="AG420" s="18" t="s">
        <v>1005</v>
      </c>
      <c r="AH420" s="18" t="s">
        <v>1006</v>
      </c>
      <c r="AI420" s="18" t="s">
        <v>968</v>
      </c>
      <c r="AJ420" s="18" t="s">
        <v>139</v>
      </c>
      <c r="AK420" s="18" t="s">
        <v>1007</v>
      </c>
      <c r="AL420" s="18" t="s">
        <v>1008</v>
      </c>
      <c r="AM420" s="18" t="s">
        <v>968</v>
      </c>
      <c r="AN420" s="18" t="s">
        <v>142</v>
      </c>
      <c r="AO420" s="18">
        <v>5.5</v>
      </c>
      <c r="AP420" s="18" t="s">
        <v>143</v>
      </c>
      <c r="AQ420" s="18">
        <v>4.7536899999999997</v>
      </c>
      <c r="AR420" s="19" t="s">
        <v>18</v>
      </c>
    </row>
    <row r="421" spans="31:44" x14ac:dyDescent="0.25">
      <c r="AE421" s="17"/>
      <c r="AF421" s="18" t="s">
        <v>135</v>
      </c>
      <c r="AG421" s="18" t="s">
        <v>1009</v>
      </c>
      <c r="AH421" s="18" t="s">
        <v>1010</v>
      </c>
      <c r="AI421" s="18" t="s">
        <v>968</v>
      </c>
      <c r="AJ421" s="18" t="s">
        <v>139</v>
      </c>
      <c r="AK421" s="18" t="s">
        <v>1011</v>
      </c>
      <c r="AL421" s="18" t="s">
        <v>1012</v>
      </c>
      <c r="AM421" s="18" t="s">
        <v>968</v>
      </c>
      <c r="AN421" s="18" t="s">
        <v>142</v>
      </c>
      <c r="AO421" s="18">
        <v>5.0999999999999996</v>
      </c>
      <c r="AP421" s="18" t="s">
        <v>143</v>
      </c>
      <c r="AQ421" s="18">
        <v>4.4135400000000002</v>
      </c>
      <c r="AR421" s="19" t="s">
        <v>18</v>
      </c>
    </row>
    <row r="422" spans="31:44" x14ac:dyDescent="0.25">
      <c r="AE422" s="17"/>
      <c r="AF422" s="18" t="s">
        <v>135</v>
      </c>
      <c r="AG422" s="18" t="s">
        <v>1011</v>
      </c>
      <c r="AH422" s="18" t="s">
        <v>1012</v>
      </c>
      <c r="AI422" s="18" t="s">
        <v>968</v>
      </c>
      <c r="AJ422" s="18" t="s">
        <v>139</v>
      </c>
      <c r="AK422" s="18" t="s">
        <v>1013</v>
      </c>
      <c r="AL422" s="18" t="s">
        <v>1014</v>
      </c>
      <c r="AM422" s="18" t="s">
        <v>968</v>
      </c>
      <c r="AN422" s="18" t="s">
        <v>142</v>
      </c>
      <c r="AO422" s="18">
        <v>5.4</v>
      </c>
      <c r="AP422" s="18" t="s">
        <v>143</v>
      </c>
      <c r="AQ422" s="18">
        <v>4.6875799999999996</v>
      </c>
      <c r="AR422" s="19" t="s">
        <v>18</v>
      </c>
    </row>
    <row r="423" spans="31:44" x14ac:dyDescent="0.25">
      <c r="AE423" s="17"/>
      <c r="AF423" s="18" t="s">
        <v>135</v>
      </c>
      <c r="AG423" s="18" t="s">
        <v>1015</v>
      </c>
      <c r="AH423" s="18" t="s">
        <v>1014</v>
      </c>
      <c r="AI423" s="18" t="s">
        <v>968</v>
      </c>
      <c r="AJ423" s="18" t="s">
        <v>139</v>
      </c>
      <c r="AK423" s="18" t="s">
        <v>1016</v>
      </c>
      <c r="AL423" s="18" t="s">
        <v>856</v>
      </c>
      <c r="AM423" s="18" t="s">
        <v>968</v>
      </c>
      <c r="AN423" s="18" t="s">
        <v>142</v>
      </c>
      <c r="AO423" s="18">
        <v>5.2</v>
      </c>
      <c r="AP423" s="18" t="s">
        <v>143</v>
      </c>
      <c r="AQ423" s="18">
        <v>4.5100800000000003</v>
      </c>
      <c r="AR423" s="19" t="s">
        <v>18</v>
      </c>
    </row>
    <row r="424" spans="31:44" x14ac:dyDescent="0.25">
      <c r="AE424" s="17"/>
      <c r="AF424" s="18" t="s">
        <v>135</v>
      </c>
      <c r="AG424" s="18" t="s">
        <v>1017</v>
      </c>
      <c r="AH424" s="18" t="s">
        <v>1018</v>
      </c>
      <c r="AI424" s="18" t="s">
        <v>968</v>
      </c>
      <c r="AJ424" s="18" t="s">
        <v>139</v>
      </c>
      <c r="AK424" s="18" t="s">
        <v>1019</v>
      </c>
      <c r="AL424" s="18" t="s">
        <v>1020</v>
      </c>
      <c r="AM424" s="18" t="s">
        <v>968</v>
      </c>
      <c r="AN424" s="18" t="s">
        <v>142</v>
      </c>
      <c r="AO424" s="18">
        <v>4.8</v>
      </c>
      <c r="AP424" s="18" t="s">
        <v>143</v>
      </c>
      <c r="AQ424" s="18">
        <v>4.1713800000000001</v>
      </c>
      <c r="AR424" s="19" t="s">
        <v>18</v>
      </c>
    </row>
    <row r="425" spans="31:44" x14ac:dyDescent="0.25">
      <c r="AE425" s="17"/>
      <c r="AF425" s="18" t="s">
        <v>135</v>
      </c>
      <c r="AG425" s="18" t="s">
        <v>1021</v>
      </c>
      <c r="AH425" s="18" t="s">
        <v>1022</v>
      </c>
      <c r="AI425" s="18" t="s">
        <v>968</v>
      </c>
      <c r="AJ425" s="18" t="s">
        <v>139</v>
      </c>
      <c r="AK425" s="18" t="s">
        <v>1023</v>
      </c>
      <c r="AL425" s="18" t="s">
        <v>1024</v>
      </c>
      <c r="AM425" s="18" t="s">
        <v>968</v>
      </c>
      <c r="AN425" s="18" t="s">
        <v>142</v>
      </c>
      <c r="AO425" s="18">
        <v>4.8</v>
      </c>
      <c r="AP425" s="18" t="s">
        <v>143</v>
      </c>
      <c r="AQ425" s="18">
        <v>4.1713800000000001</v>
      </c>
      <c r="AR425" s="19" t="s">
        <v>18</v>
      </c>
    </row>
    <row r="426" spans="31:44" x14ac:dyDescent="0.25">
      <c r="AE426" s="17"/>
      <c r="AF426" s="18" t="s">
        <v>135</v>
      </c>
      <c r="AG426" s="18" t="s">
        <v>1025</v>
      </c>
      <c r="AH426" s="18" t="s">
        <v>1026</v>
      </c>
      <c r="AI426" s="18" t="s">
        <v>968</v>
      </c>
      <c r="AJ426" s="18" t="s">
        <v>139</v>
      </c>
      <c r="AK426" s="18" t="s">
        <v>1027</v>
      </c>
      <c r="AL426" s="18" t="s">
        <v>1028</v>
      </c>
      <c r="AM426" s="18" t="s">
        <v>968</v>
      </c>
      <c r="AN426" s="18" t="s">
        <v>142</v>
      </c>
      <c r="AO426" s="18">
        <v>4.7</v>
      </c>
      <c r="AP426" s="18" t="s">
        <v>143</v>
      </c>
      <c r="AQ426" s="18">
        <v>4.0375699999999997</v>
      </c>
      <c r="AR426" s="19" t="s">
        <v>18</v>
      </c>
    </row>
    <row r="427" spans="31:44" x14ac:dyDescent="0.25">
      <c r="AE427" s="17"/>
      <c r="AF427" s="18" t="s">
        <v>135</v>
      </c>
      <c r="AG427" s="18" t="s">
        <v>1027</v>
      </c>
      <c r="AH427" s="18" t="s">
        <v>1028</v>
      </c>
      <c r="AI427" s="18" t="s">
        <v>968</v>
      </c>
      <c r="AJ427" s="18" t="s">
        <v>139</v>
      </c>
      <c r="AK427" s="18" t="s">
        <v>1029</v>
      </c>
      <c r="AL427" s="18" t="s">
        <v>1030</v>
      </c>
      <c r="AM427" s="18" t="s">
        <v>968</v>
      </c>
      <c r="AN427" s="18" t="s">
        <v>142</v>
      </c>
      <c r="AO427" s="18">
        <v>5.7</v>
      </c>
      <c r="AP427" s="18" t="s">
        <v>143</v>
      </c>
      <c r="AQ427" s="18">
        <v>4.8739499999999998</v>
      </c>
      <c r="AR427" s="19" t="s">
        <v>18</v>
      </c>
    </row>
    <row r="428" spans="31:44" x14ac:dyDescent="0.25">
      <c r="AE428" s="17"/>
      <c r="AF428" s="18" t="s">
        <v>135</v>
      </c>
      <c r="AG428" s="18" t="s">
        <v>1029</v>
      </c>
      <c r="AH428" s="18" t="s">
        <v>1030</v>
      </c>
      <c r="AI428" s="18" t="s">
        <v>968</v>
      </c>
      <c r="AJ428" s="18" t="s">
        <v>139</v>
      </c>
      <c r="AK428" s="18" t="s">
        <v>1031</v>
      </c>
      <c r="AL428" s="18" t="s">
        <v>1032</v>
      </c>
      <c r="AM428" s="18" t="s">
        <v>968</v>
      </c>
      <c r="AN428" s="18" t="s">
        <v>142</v>
      </c>
      <c r="AO428" s="18">
        <v>5.0999999999999996</v>
      </c>
      <c r="AP428" s="18" t="s">
        <v>143</v>
      </c>
      <c r="AQ428" s="18">
        <v>4.3933400000000002</v>
      </c>
      <c r="AR428" s="19" t="s">
        <v>18</v>
      </c>
    </row>
    <row r="429" spans="31:44" x14ac:dyDescent="0.25">
      <c r="AE429" s="17"/>
      <c r="AF429" s="18" t="s">
        <v>135</v>
      </c>
      <c r="AG429" s="18" t="s">
        <v>1031</v>
      </c>
      <c r="AH429" s="18" t="s">
        <v>1032</v>
      </c>
      <c r="AI429" s="18" t="s">
        <v>968</v>
      </c>
      <c r="AJ429" s="18" t="s">
        <v>139</v>
      </c>
      <c r="AK429" s="18" t="s">
        <v>1033</v>
      </c>
      <c r="AL429" s="18" t="s">
        <v>1034</v>
      </c>
      <c r="AM429" s="18" t="s">
        <v>968</v>
      </c>
      <c r="AN429" s="18" t="s">
        <v>142</v>
      </c>
      <c r="AO429" s="18">
        <v>5.0999999999999996</v>
      </c>
      <c r="AP429" s="18" t="s">
        <v>143</v>
      </c>
      <c r="AQ429" s="18">
        <v>4.3932599999999997</v>
      </c>
      <c r="AR429" s="19" t="s">
        <v>18</v>
      </c>
    </row>
    <row r="430" spans="31:44" x14ac:dyDescent="0.25">
      <c r="AE430" s="17"/>
      <c r="AF430" s="18" t="s">
        <v>132</v>
      </c>
      <c r="AG430" s="18" t="s">
        <v>133</v>
      </c>
      <c r="AH430" s="18" t="s">
        <v>134</v>
      </c>
      <c r="AI430" s="103">
        <v>0.62457175925925923</v>
      </c>
      <c r="AJ430" s="18"/>
      <c r="AK430" s="18"/>
      <c r="AL430" s="18"/>
      <c r="AM430" s="18"/>
      <c r="AN430" s="18"/>
      <c r="AO430" s="18"/>
      <c r="AP430" s="18"/>
      <c r="AQ430" s="18"/>
      <c r="AR430" s="19"/>
    </row>
    <row r="431" spans="31:44" x14ac:dyDescent="0.25">
      <c r="AE431" s="17"/>
      <c r="AF431" s="18" t="s">
        <v>135</v>
      </c>
      <c r="AG431" s="18" t="s">
        <v>1035</v>
      </c>
      <c r="AH431" s="18" t="s">
        <v>1036</v>
      </c>
      <c r="AI431" s="18" t="s">
        <v>1037</v>
      </c>
      <c r="AJ431" s="18" t="s">
        <v>139</v>
      </c>
      <c r="AK431" s="18" t="s">
        <v>259</v>
      </c>
      <c r="AL431" s="18" t="s">
        <v>1038</v>
      </c>
      <c r="AM431" s="18" t="s">
        <v>1037</v>
      </c>
      <c r="AN431" s="18" t="s">
        <v>142</v>
      </c>
      <c r="AO431" s="18">
        <v>5.4</v>
      </c>
      <c r="AP431" s="18" t="s">
        <v>143</v>
      </c>
      <c r="AQ431" s="18">
        <v>4.6242599999999996</v>
      </c>
      <c r="AR431" s="19" t="s">
        <v>18</v>
      </c>
    </row>
    <row r="432" spans="31:44" x14ac:dyDescent="0.25">
      <c r="AE432" s="17"/>
      <c r="AF432" s="18" t="s">
        <v>135</v>
      </c>
      <c r="AG432" s="18" t="s">
        <v>259</v>
      </c>
      <c r="AH432" s="18" t="s">
        <v>1038</v>
      </c>
      <c r="AI432" s="18" t="s">
        <v>1037</v>
      </c>
      <c r="AJ432" s="18" t="s">
        <v>139</v>
      </c>
      <c r="AK432" s="18" t="s">
        <v>1039</v>
      </c>
      <c r="AL432" s="18" t="s">
        <v>1040</v>
      </c>
      <c r="AM432" s="18" t="s">
        <v>1037</v>
      </c>
      <c r="AN432" s="18" t="s">
        <v>142</v>
      </c>
      <c r="AO432" s="18">
        <v>4.7</v>
      </c>
      <c r="AP432" s="18" t="s">
        <v>143</v>
      </c>
      <c r="AQ432" s="18">
        <v>4.0641600000000002</v>
      </c>
      <c r="AR432" s="19" t="s">
        <v>18</v>
      </c>
    </row>
    <row r="433" spans="31:44" x14ac:dyDescent="0.25">
      <c r="AE433" s="17"/>
      <c r="AF433" s="18" t="s">
        <v>135</v>
      </c>
      <c r="AG433" s="18" t="s">
        <v>1041</v>
      </c>
      <c r="AH433" s="18" t="s">
        <v>1042</v>
      </c>
      <c r="AI433" s="18" t="s">
        <v>1037</v>
      </c>
      <c r="AJ433" s="18" t="s">
        <v>139</v>
      </c>
      <c r="AK433" s="18" t="s">
        <v>1043</v>
      </c>
      <c r="AL433" s="18" t="s">
        <v>1044</v>
      </c>
      <c r="AM433" s="18" t="s">
        <v>1037</v>
      </c>
      <c r="AN433" s="18" t="s">
        <v>142</v>
      </c>
      <c r="AO433" s="18">
        <v>5.5</v>
      </c>
      <c r="AP433" s="18" t="s">
        <v>143</v>
      </c>
      <c r="AQ433" s="18">
        <v>4.75617</v>
      </c>
      <c r="AR433" s="19" t="s">
        <v>18</v>
      </c>
    </row>
    <row r="434" spans="31:44" x14ac:dyDescent="0.25">
      <c r="AE434" s="17"/>
      <c r="AF434" s="18" t="s">
        <v>135</v>
      </c>
      <c r="AG434" s="18" t="s">
        <v>1043</v>
      </c>
      <c r="AH434" s="18" t="s">
        <v>1044</v>
      </c>
      <c r="AI434" s="18" t="s">
        <v>1037</v>
      </c>
      <c r="AJ434" s="18" t="s">
        <v>139</v>
      </c>
      <c r="AK434" s="18" t="s">
        <v>1045</v>
      </c>
      <c r="AL434" s="18" t="s">
        <v>1046</v>
      </c>
      <c r="AM434" s="18" t="s">
        <v>1037</v>
      </c>
      <c r="AN434" s="18" t="s">
        <v>142</v>
      </c>
      <c r="AO434" s="18">
        <v>4.9000000000000004</v>
      </c>
      <c r="AP434" s="18" t="s">
        <v>143</v>
      </c>
      <c r="AQ434" s="18">
        <v>4.22342</v>
      </c>
      <c r="AR434" s="19" t="s">
        <v>18</v>
      </c>
    </row>
    <row r="435" spans="31:44" x14ac:dyDescent="0.25">
      <c r="AE435" s="17"/>
      <c r="AF435" s="18" t="s">
        <v>135</v>
      </c>
      <c r="AG435" s="18" t="s">
        <v>1047</v>
      </c>
      <c r="AH435" s="18" t="s">
        <v>1048</v>
      </c>
      <c r="AI435" s="18" t="s">
        <v>1037</v>
      </c>
      <c r="AJ435" s="18" t="s">
        <v>139</v>
      </c>
      <c r="AK435" s="18" t="s">
        <v>1049</v>
      </c>
      <c r="AL435" s="18" t="s">
        <v>1050</v>
      </c>
      <c r="AM435" s="18" t="s">
        <v>1037</v>
      </c>
      <c r="AN435" s="18" t="s">
        <v>142</v>
      </c>
      <c r="AO435" s="18">
        <v>5</v>
      </c>
      <c r="AP435" s="18" t="s">
        <v>143</v>
      </c>
      <c r="AQ435" s="18">
        <v>4.3079999999999998</v>
      </c>
      <c r="AR435" s="19" t="s">
        <v>18</v>
      </c>
    </row>
    <row r="436" spans="31:44" x14ac:dyDescent="0.25">
      <c r="AE436" s="17"/>
      <c r="AF436" s="18" t="s">
        <v>135</v>
      </c>
      <c r="AG436" s="18" t="s">
        <v>1049</v>
      </c>
      <c r="AH436" s="18" t="s">
        <v>1050</v>
      </c>
      <c r="AI436" s="18" t="s">
        <v>1037</v>
      </c>
      <c r="AJ436" s="18" t="s">
        <v>139</v>
      </c>
      <c r="AK436" s="18" t="s">
        <v>1051</v>
      </c>
      <c r="AL436" s="18" t="s">
        <v>1052</v>
      </c>
      <c r="AM436" s="18" t="s">
        <v>1037</v>
      </c>
      <c r="AN436" s="18" t="s">
        <v>142</v>
      </c>
      <c r="AO436" s="18">
        <v>5.6</v>
      </c>
      <c r="AP436" s="18" t="s">
        <v>143</v>
      </c>
      <c r="AQ436" s="18">
        <v>4.8271800000000002</v>
      </c>
      <c r="AR436" s="19" t="s">
        <v>18</v>
      </c>
    </row>
    <row r="437" spans="31:44" x14ac:dyDescent="0.25">
      <c r="AE437" s="17"/>
      <c r="AF437" s="18" t="s">
        <v>135</v>
      </c>
      <c r="AG437" s="18" t="s">
        <v>1053</v>
      </c>
      <c r="AH437" s="18" t="s">
        <v>1054</v>
      </c>
      <c r="AI437" s="18" t="s">
        <v>1037</v>
      </c>
      <c r="AJ437" s="18" t="s">
        <v>139</v>
      </c>
      <c r="AK437" s="18" t="s">
        <v>1055</v>
      </c>
      <c r="AL437" s="18" t="s">
        <v>1056</v>
      </c>
      <c r="AM437" s="18" t="s">
        <v>1037</v>
      </c>
      <c r="AN437" s="18" t="s">
        <v>142</v>
      </c>
      <c r="AO437" s="18">
        <v>5.3</v>
      </c>
      <c r="AP437" s="18" t="s">
        <v>143</v>
      </c>
      <c r="AQ437" s="18">
        <v>4.5410399999999997</v>
      </c>
      <c r="AR437" s="19" t="s">
        <v>18</v>
      </c>
    </row>
    <row r="438" spans="31:44" x14ac:dyDescent="0.25">
      <c r="AE438" s="17"/>
      <c r="AF438" s="18" t="s">
        <v>135</v>
      </c>
      <c r="AG438" s="18" t="s">
        <v>1055</v>
      </c>
      <c r="AH438" s="18" t="s">
        <v>1056</v>
      </c>
      <c r="AI438" s="18" t="s">
        <v>1037</v>
      </c>
      <c r="AJ438" s="18" t="s">
        <v>139</v>
      </c>
      <c r="AK438" s="18" t="s">
        <v>1057</v>
      </c>
      <c r="AL438" s="18" t="s">
        <v>1058</v>
      </c>
      <c r="AM438" s="18" t="s">
        <v>1037</v>
      </c>
      <c r="AN438" s="18" t="s">
        <v>142</v>
      </c>
      <c r="AO438" s="18">
        <v>5.4</v>
      </c>
      <c r="AP438" s="18" t="s">
        <v>143</v>
      </c>
      <c r="AQ438" s="18">
        <v>4.6509400000000003</v>
      </c>
      <c r="AR438" s="19" t="s">
        <v>18</v>
      </c>
    </row>
    <row r="439" spans="31:44" x14ac:dyDescent="0.25">
      <c r="AE439" s="17"/>
      <c r="AF439" s="18" t="s">
        <v>135</v>
      </c>
      <c r="AG439" s="18" t="s">
        <v>1057</v>
      </c>
      <c r="AH439" s="18" t="s">
        <v>1058</v>
      </c>
      <c r="AI439" s="18" t="s">
        <v>1037</v>
      </c>
      <c r="AJ439" s="18" t="s">
        <v>139</v>
      </c>
      <c r="AK439" s="18" t="s">
        <v>1059</v>
      </c>
      <c r="AL439" s="18" t="s">
        <v>1060</v>
      </c>
      <c r="AM439" s="18" t="s">
        <v>1037</v>
      </c>
      <c r="AN439" s="18" t="s">
        <v>142</v>
      </c>
      <c r="AO439" s="18">
        <v>5.8</v>
      </c>
      <c r="AP439" s="18" t="s">
        <v>143</v>
      </c>
      <c r="AQ439" s="18">
        <v>5.0239500000000001</v>
      </c>
      <c r="AR439" s="19" t="s">
        <v>18</v>
      </c>
    </row>
    <row r="440" spans="31:44" x14ac:dyDescent="0.25">
      <c r="AE440" s="17"/>
      <c r="AF440" s="18" t="s">
        <v>135</v>
      </c>
      <c r="AG440" s="18" t="s">
        <v>1061</v>
      </c>
      <c r="AH440" s="18" t="s">
        <v>1062</v>
      </c>
      <c r="AI440" s="18" t="s">
        <v>1037</v>
      </c>
      <c r="AJ440" s="18" t="s">
        <v>139</v>
      </c>
      <c r="AK440" s="18" t="s">
        <v>244</v>
      </c>
      <c r="AL440" s="18" t="s">
        <v>1063</v>
      </c>
      <c r="AM440" s="18" t="s">
        <v>1037</v>
      </c>
      <c r="AN440" s="18" t="s">
        <v>142</v>
      </c>
      <c r="AO440" s="18">
        <v>5.5</v>
      </c>
      <c r="AP440" s="18" t="s">
        <v>143</v>
      </c>
      <c r="AQ440" s="18">
        <v>4.7474999999999996</v>
      </c>
      <c r="AR440" s="19" t="s">
        <v>18</v>
      </c>
    </row>
    <row r="441" spans="31:44" x14ac:dyDescent="0.25">
      <c r="AE441" s="17"/>
      <c r="AF441" s="18" t="s">
        <v>135</v>
      </c>
      <c r="AG441" s="18" t="s">
        <v>1064</v>
      </c>
      <c r="AH441" s="18" t="s">
        <v>1065</v>
      </c>
      <c r="AI441" s="18" t="s">
        <v>1037</v>
      </c>
      <c r="AJ441" s="18" t="s">
        <v>139</v>
      </c>
      <c r="AK441" s="18" t="s">
        <v>1066</v>
      </c>
      <c r="AL441" s="18" t="s">
        <v>1067</v>
      </c>
      <c r="AM441" s="18" t="s">
        <v>1037</v>
      </c>
      <c r="AN441" s="18" t="s">
        <v>142</v>
      </c>
      <c r="AO441" s="18">
        <v>5.5</v>
      </c>
      <c r="AP441" s="18" t="s">
        <v>143</v>
      </c>
      <c r="AQ441" s="18">
        <v>4.7583399999999996</v>
      </c>
      <c r="AR441" s="19" t="s">
        <v>18</v>
      </c>
    </row>
    <row r="442" spans="31:44" x14ac:dyDescent="0.25">
      <c r="AE442" s="17"/>
      <c r="AF442" s="18" t="s">
        <v>135</v>
      </c>
      <c r="AG442" s="18" t="s">
        <v>1066</v>
      </c>
      <c r="AH442" s="18" t="s">
        <v>1067</v>
      </c>
      <c r="AI442" s="18" t="s">
        <v>1037</v>
      </c>
      <c r="AJ442" s="18" t="s">
        <v>139</v>
      </c>
      <c r="AK442" s="18" t="s">
        <v>1068</v>
      </c>
      <c r="AL442" s="18" t="s">
        <v>1069</v>
      </c>
      <c r="AM442" s="18" t="s">
        <v>1037</v>
      </c>
      <c r="AN442" s="18" t="s">
        <v>142</v>
      </c>
      <c r="AO442" s="18">
        <v>4.5</v>
      </c>
      <c r="AP442" s="18" t="s">
        <v>143</v>
      </c>
      <c r="AQ442" s="18">
        <v>3.8878300000000001</v>
      </c>
      <c r="AR442" s="19" t="s">
        <v>18</v>
      </c>
    </row>
    <row r="443" spans="31:44" x14ac:dyDescent="0.25">
      <c r="AE443" s="17"/>
      <c r="AF443" s="18" t="s">
        <v>135</v>
      </c>
      <c r="AG443" s="18" t="s">
        <v>1068</v>
      </c>
      <c r="AH443" s="18" t="s">
        <v>1069</v>
      </c>
      <c r="AI443" s="18" t="s">
        <v>1037</v>
      </c>
      <c r="AJ443" s="18" t="s">
        <v>139</v>
      </c>
      <c r="AK443" s="18" t="s">
        <v>158</v>
      </c>
      <c r="AL443" s="18" t="s">
        <v>1070</v>
      </c>
      <c r="AM443" s="18" t="s">
        <v>1037</v>
      </c>
      <c r="AN443" s="18" t="s">
        <v>142</v>
      </c>
      <c r="AO443" s="18">
        <v>5.7</v>
      </c>
      <c r="AP443" s="18" t="s">
        <v>143</v>
      </c>
      <c r="AQ443" s="18">
        <v>4.8845000000000001</v>
      </c>
      <c r="AR443" s="19" t="s">
        <v>18</v>
      </c>
    </row>
    <row r="444" spans="31:44" x14ac:dyDescent="0.25">
      <c r="AE444" s="17"/>
      <c r="AF444" s="18" t="s">
        <v>135</v>
      </c>
      <c r="AG444" s="18" t="s">
        <v>1071</v>
      </c>
      <c r="AH444" s="18" t="s">
        <v>1070</v>
      </c>
      <c r="AI444" s="18" t="s">
        <v>1037</v>
      </c>
      <c r="AJ444" s="18" t="s">
        <v>139</v>
      </c>
      <c r="AK444" s="18" t="s">
        <v>1072</v>
      </c>
      <c r="AL444" s="18" t="s">
        <v>1073</v>
      </c>
      <c r="AM444" s="18" t="s">
        <v>1037</v>
      </c>
      <c r="AN444" s="18" t="s">
        <v>142</v>
      </c>
      <c r="AO444" s="18">
        <v>4.2</v>
      </c>
      <c r="AP444" s="18" t="s">
        <v>143</v>
      </c>
      <c r="AQ444" s="18">
        <v>3.6611199999999999</v>
      </c>
      <c r="AR444" s="19" t="s">
        <v>18</v>
      </c>
    </row>
    <row r="445" spans="31:44" x14ac:dyDescent="0.25">
      <c r="AE445" s="17"/>
      <c r="AF445" s="18" t="s">
        <v>135</v>
      </c>
      <c r="AG445" s="18" t="s">
        <v>1072</v>
      </c>
      <c r="AH445" s="18" t="s">
        <v>1073</v>
      </c>
      <c r="AI445" s="18" t="s">
        <v>1037</v>
      </c>
      <c r="AJ445" s="18" t="s">
        <v>139</v>
      </c>
      <c r="AK445" s="18" t="s">
        <v>1074</v>
      </c>
      <c r="AL445" s="18" t="s">
        <v>1075</v>
      </c>
      <c r="AM445" s="18" t="s">
        <v>1037</v>
      </c>
      <c r="AN445" s="18" t="s">
        <v>142</v>
      </c>
      <c r="AO445" s="18">
        <v>6.2</v>
      </c>
      <c r="AP445" s="18" t="s">
        <v>143</v>
      </c>
      <c r="AQ445" s="18">
        <v>5.34415</v>
      </c>
      <c r="AR445" s="19" t="s">
        <v>18</v>
      </c>
    </row>
    <row r="446" spans="31:44" x14ac:dyDescent="0.25">
      <c r="AE446" s="17"/>
      <c r="AF446" s="18" t="s">
        <v>135</v>
      </c>
      <c r="AG446" s="18" t="s">
        <v>1074</v>
      </c>
      <c r="AH446" s="18" t="s">
        <v>1075</v>
      </c>
      <c r="AI446" s="18" t="s">
        <v>1037</v>
      </c>
      <c r="AJ446" s="18" t="s">
        <v>139</v>
      </c>
      <c r="AK446" s="18" t="s">
        <v>1076</v>
      </c>
      <c r="AL446" s="18" t="s">
        <v>1077</v>
      </c>
      <c r="AM446" s="18" t="s">
        <v>1037</v>
      </c>
      <c r="AN446" s="18" t="s">
        <v>142</v>
      </c>
      <c r="AO446" s="18">
        <v>4.3</v>
      </c>
      <c r="AP446" s="18" t="s">
        <v>143</v>
      </c>
      <c r="AQ446" s="18">
        <v>3.73637</v>
      </c>
      <c r="AR446" s="19" t="s">
        <v>18</v>
      </c>
    </row>
    <row r="447" spans="31:44" x14ac:dyDescent="0.25">
      <c r="AE447" s="17"/>
      <c r="AF447" s="18" t="s">
        <v>135</v>
      </c>
      <c r="AG447" s="18" t="s">
        <v>1076</v>
      </c>
      <c r="AH447" s="18" t="s">
        <v>1077</v>
      </c>
      <c r="AI447" s="18" t="s">
        <v>1037</v>
      </c>
      <c r="AJ447" s="18" t="s">
        <v>139</v>
      </c>
      <c r="AK447" s="18" t="s">
        <v>1078</v>
      </c>
      <c r="AL447" s="18" t="s">
        <v>1079</v>
      </c>
      <c r="AM447" s="18" t="s">
        <v>1037</v>
      </c>
      <c r="AN447" s="18" t="s">
        <v>142</v>
      </c>
      <c r="AO447" s="18">
        <v>5.5</v>
      </c>
      <c r="AP447" s="18" t="s">
        <v>143</v>
      </c>
      <c r="AQ447" s="18">
        <v>4.74749</v>
      </c>
      <c r="AR447" s="19" t="s">
        <v>18</v>
      </c>
    </row>
    <row r="448" spans="31:44" x14ac:dyDescent="0.25">
      <c r="AE448" s="17"/>
      <c r="AF448" s="18" t="s">
        <v>135</v>
      </c>
      <c r="AG448" s="18" t="s">
        <v>1078</v>
      </c>
      <c r="AH448" s="18" t="s">
        <v>1079</v>
      </c>
      <c r="AI448" s="18" t="s">
        <v>1037</v>
      </c>
      <c r="AJ448" s="18" t="s">
        <v>139</v>
      </c>
      <c r="AK448" s="18" t="s">
        <v>1080</v>
      </c>
      <c r="AL448" s="18" t="s">
        <v>1081</v>
      </c>
      <c r="AM448" s="18" t="s">
        <v>1037</v>
      </c>
      <c r="AN448" s="18" t="s">
        <v>142</v>
      </c>
      <c r="AO448" s="18">
        <v>4.5</v>
      </c>
      <c r="AP448" s="18" t="s">
        <v>143</v>
      </c>
      <c r="AQ448" s="18">
        <v>3.9010600000000002</v>
      </c>
      <c r="AR448" s="19" t="s">
        <v>18</v>
      </c>
    </row>
    <row r="449" spans="31:44" x14ac:dyDescent="0.25">
      <c r="AE449" s="17"/>
      <c r="AF449" s="18" t="s">
        <v>135</v>
      </c>
      <c r="AG449" s="18" t="s">
        <v>1080</v>
      </c>
      <c r="AH449" s="18" t="s">
        <v>1081</v>
      </c>
      <c r="AI449" s="18" t="s">
        <v>1037</v>
      </c>
      <c r="AJ449" s="18" t="s">
        <v>139</v>
      </c>
      <c r="AK449" s="18" t="s">
        <v>1082</v>
      </c>
      <c r="AL449" s="18" t="s">
        <v>1083</v>
      </c>
      <c r="AM449" s="18" t="s">
        <v>1037</v>
      </c>
      <c r="AN449" s="18" t="s">
        <v>142</v>
      </c>
      <c r="AO449" s="18">
        <v>5.9</v>
      </c>
      <c r="AP449" s="18" t="s">
        <v>143</v>
      </c>
      <c r="AQ449" s="18">
        <v>5.0770099999999996</v>
      </c>
      <c r="AR449" s="19" t="s">
        <v>18</v>
      </c>
    </row>
    <row r="450" spans="31:44" x14ac:dyDescent="0.25">
      <c r="AE450" s="17"/>
      <c r="AF450" s="18" t="s">
        <v>135</v>
      </c>
      <c r="AG450" s="18" t="s">
        <v>915</v>
      </c>
      <c r="AH450" s="18" t="s">
        <v>1083</v>
      </c>
      <c r="AI450" s="18" t="s">
        <v>1037</v>
      </c>
      <c r="AJ450" s="18" t="s">
        <v>139</v>
      </c>
      <c r="AK450" s="18" t="s">
        <v>1084</v>
      </c>
      <c r="AL450" s="18" t="s">
        <v>1085</v>
      </c>
      <c r="AM450" s="18" t="s">
        <v>1037</v>
      </c>
      <c r="AN450" s="18" t="s">
        <v>142</v>
      </c>
      <c r="AO450" s="18">
        <v>4.7</v>
      </c>
      <c r="AP450" s="18" t="s">
        <v>143</v>
      </c>
      <c r="AQ450" s="18">
        <v>4.0438000000000001</v>
      </c>
      <c r="AR450" s="19" t="s">
        <v>18</v>
      </c>
    </row>
    <row r="451" spans="31:44" x14ac:dyDescent="0.25">
      <c r="AE451" s="17"/>
      <c r="AF451" s="18" t="s">
        <v>135</v>
      </c>
      <c r="AG451" s="18" t="s">
        <v>199</v>
      </c>
      <c r="AH451" s="18" t="s">
        <v>1086</v>
      </c>
      <c r="AI451" s="18" t="s">
        <v>1037</v>
      </c>
      <c r="AJ451" s="18" t="s">
        <v>139</v>
      </c>
      <c r="AK451" s="18" t="s">
        <v>1087</v>
      </c>
      <c r="AL451" s="18" t="s">
        <v>1088</v>
      </c>
      <c r="AM451" s="18" t="s">
        <v>1037</v>
      </c>
      <c r="AN451" s="18" t="s">
        <v>142</v>
      </c>
      <c r="AO451" s="18">
        <v>6.2</v>
      </c>
      <c r="AP451" s="18" t="s">
        <v>143</v>
      </c>
      <c r="AQ451" s="18">
        <v>5.3653599999999999</v>
      </c>
      <c r="AR451" s="19" t="s">
        <v>18</v>
      </c>
    </row>
    <row r="452" spans="31:44" x14ac:dyDescent="0.25">
      <c r="AE452" s="17"/>
      <c r="AF452" s="18" t="s">
        <v>135</v>
      </c>
      <c r="AG452" s="18" t="s">
        <v>1087</v>
      </c>
      <c r="AH452" s="18" t="s">
        <v>1088</v>
      </c>
      <c r="AI452" s="18" t="s">
        <v>1037</v>
      </c>
      <c r="AJ452" s="18" t="s">
        <v>139</v>
      </c>
      <c r="AK452" s="18" t="s">
        <v>934</v>
      </c>
      <c r="AL452" s="18" t="s">
        <v>1089</v>
      </c>
      <c r="AM452" s="18" t="s">
        <v>1037</v>
      </c>
      <c r="AN452" s="18" t="s">
        <v>142</v>
      </c>
      <c r="AO452" s="18">
        <v>5.4</v>
      </c>
      <c r="AP452" s="18" t="s">
        <v>143</v>
      </c>
      <c r="AQ452" s="18">
        <v>4.6153300000000002</v>
      </c>
      <c r="AR452" s="19" t="s">
        <v>18</v>
      </c>
    </row>
    <row r="453" spans="31:44" x14ac:dyDescent="0.25">
      <c r="AE453" s="17"/>
      <c r="AF453" s="18" t="s">
        <v>135</v>
      </c>
      <c r="AG453" s="18" t="s">
        <v>934</v>
      </c>
      <c r="AH453" s="18" t="s">
        <v>1089</v>
      </c>
      <c r="AI453" s="18" t="s">
        <v>1037</v>
      </c>
      <c r="AJ453" s="18" t="s">
        <v>139</v>
      </c>
      <c r="AK453" s="18" t="s">
        <v>1090</v>
      </c>
      <c r="AL453" s="18" t="s">
        <v>1091</v>
      </c>
      <c r="AM453" s="18" t="s">
        <v>1037</v>
      </c>
      <c r="AN453" s="18" t="s">
        <v>142</v>
      </c>
      <c r="AO453" s="18">
        <v>5.4</v>
      </c>
      <c r="AP453" s="18" t="s">
        <v>143</v>
      </c>
      <c r="AQ453" s="18">
        <v>4.6153599999999999</v>
      </c>
      <c r="AR453" s="19" t="s">
        <v>18</v>
      </c>
    </row>
    <row r="454" spans="31:44" x14ac:dyDescent="0.25">
      <c r="AE454" s="17"/>
      <c r="AF454" s="18" t="s">
        <v>135</v>
      </c>
      <c r="AG454" s="18" t="s">
        <v>1090</v>
      </c>
      <c r="AH454" s="18" t="s">
        <v>1091</v>
      </c>
      <c r="AI454" s="18" t="s">
        <v>1037</v>
      </c>
      <c r="AJ454" s="18" t="s">
        <v>139</v>
      </c>
      <c r="AK454" s="18" t="s">
        <v>1092</v>
      </c>
      <c r="AL454" s="18" t="s">
        <v>1091</v>
      </c>
      <c r="AM454" s="18" t="s">
        <v>1037</v>
      </c>
      <c r="AN454" s="18" t="s">
        <v>142</v>
      </c>
      <c r="AO454" s="18">
        <v>5.5</v>
      </c>
      <c r="AP454" s="18" t="s">
        <v>143</v>
      </c>
      <c r="AQ454" s="18">
        <v>4.7388000000000003</v>
      </c>
      <c r="AR454" s="19" t="s">
        <v>18</v>
      </c>
    </row>
    <row r="455" spans="31:44" x14ac:dyDescent="0.25">
      <c r="AE455" s="17"/>
      <c r="AF455" s="18" t="s">
        <v>135</v>
      </c>
      <c r="AG455" s="18" t="s">
        <v>1093</v>
      </c>
      <c r="AH455" s="18" t="s">
        <v>1094</v>
      </c>
      <c r="AI455" s="18" t="s">
        <v>1095</v>
      </c>
      <c r="AJ455" s="18" t="s">
        <v>139</v>
      </c>
      <c r="AK455" s="18" t="s">
        <v>1096</v>
      </c>
      <c r="AL455" s="18" t="s">
        <v>1097</v>
      </c>
      <c r="AM455" s="18" t="s">
        <v>1095</v>
      </c>
      <c r="AN455" s="18" t="s">
        <v>142</v>
      </c>
      <c r="AO455" s="18">
        <v>5.7</v>
      </c>
      <c r="AP455" s="18" t="s">
        <v>143</v>
      </c>
      <c r="AQ455" s="18">
        <v>4.8982700000000001</v>
      </c>
      <c r="AR455" s="19" t="s">
        <v>18</v>
      </c>
    </row>
    <row r="456" spans="31:44" x14ac:dyDescent="0.25">
      <c r="AE456" s="17"/>
      <c r="AF456" s="18" t="s">
        <v>135</v>
      </c>
      <c r="AG456" s="18" t="s">
        <v>1096</v>
      </c>
      <c r="AH456" s="18" t="s">
        <v>1097</v>
      </c>
      <c r="AI456" s="18" t="s">
        <v>1095</v>
      </c>
      <c r="AJ456" s="18" t="s">
        <v>139</v>
      </c>
      <c r="AK456" s="18" t="s">
        <v>1098</v>
      </c>
      <c r="AL456" s="18" t="s">
        <v>1099</v>
      </c>
      <c r="AM456" s="18" t="s">
        <v>1095</v>
      </c>
      <c r="AN456" s="18" t="s">
        <v>142</v>
      </c>
      <c r="AO456" s="18">
        <v>4.8</v>
      </c>
      <c r="AP456" s="18" t="s">
        <v>143</v>
      </c>
      <c r="AQ456" s="18">
        <v>4.1714599999999997</v>
      </c>
      <c r="AR456" s="19" t="s">
        <v>18</v>
      </c>
    </row>
    <row r="457" spans="31:44" x14ac:dyDescent="0.25">
      <c r="AE457" s="17"/>
      <c r="AF457" s="18" t="s">
        <v>135</v>
      </c>
      <c r="AG457" s="18" t="s">
        <v>1098</v>
      </c>
      <c r="AH457" s="18" t="s">
        <v>1099</v>
      </c>
      <c r="AI457" s="18" t="s">
        <v>1095</v>
      </c>
      <c r="AJ457" s="18" t="s">
        <v>139</v>
      </c>
      <c r="AK457" s="18" t="s">
        <v>1100</v>
      </c>
      <c r="AL457" s="18" t="s">
        <v>1101</v>
      </c>
      <c r="AM457" s="18" t="s">
        <v>1095</v>
      </c>
      <c r="AN457" s="18" t="s">
        <v>142</v>
      </c>
      <c r="AO457" s="18">
        <v>4.7</v>
      </c>
      <c r="AP457" s="18" t="s">
        <v>143</v>
      </c>
      <c r="AQ457" s="18">
        <v>4.0228599999999997</v>
      </c>
      <c r="AR457" s="19" t="s">
        <v>18</v>
      </c>
    </row>
    <row r="458" spans="31:44" x14ac:dyDescent="0.25">
      <c r="AE458" s="17"/>
      <c r="AF458" s="18" t="s">
        <v>135</v>
      </c>
      <c r="AG458" s="18" t="s">
        <v>967</v>
      </c>
      <c r="AH458" s="18" t="s">
        <v>1101</v>
      </c>
      <c r="AI458" s="18" t="s">
        <v>1095</v>
      </c>
      <c r="AJ458" s="18" t="s">
        <v>139</v>
      </c>
      <c r="AK458" s="18" t="s">
        <v>1102</v>
      </c>
      <c r="AL458" s="18" t="s">
        <v>1103</v>
      </c>
      <c r="AM458" s="18" t="s">
        <v>1095</v>
      </c>
      <c r="AN458" s="18" t="s">
        <v>142</v>
      </c>
      <c r="AO458" s="18">
        <v>4</v>
      </c>
      <c r="AP458" s="18" t="s">
        <v>143</v>
      </c>
      <c r="AQ458" s="18">
        <v>3.4463699999999999</v>
      </c>
      <c r="AR458" s="19" t="s">
        <v>18</v>
      </c>
    </row>
    <row r="459" spans="31:44" x14ac:dyDescent="0.25">
      <c r="AE459" s="17"/>
      <c r="AF459" s="18" t="s">
        <v>135</v>
      </c>
      <c r="AG459" s="18" t="s">
        <v>1104</v>
      </c>
      <c r="AH459" s="18" t="s">
        <v>1103</v>
      </c>
      <c r="AI459" s="18" t="s">
        <v>1095</v>
      </c>
      <c r="AJ459" s="18" t="s">
        <v>139</v>
      </c>
      <c r="AK459" s="18" t="s">
        <v>1105</v>
      </c>
      <c r="AL459" s="18" t="s">
        <v>1106</v>
      </c>
      <c r="AM459" s="18" t="s">
        <v>1095</v>
      </c>
      <c r="AN459" s="18" t="s">
        <v>142</v>
      </c>
      <c r="AO459" s="18">
        <v>4.8</v>
      </c>
      <c r="AP459" s="18" t="s">
        <v>143</v>
      </c>
      <c r="AQ459" s="18">
        <v>4.15001</v>
      </c>
      <c r="AR459" s="19" t="s">
        <v>18</v>
      </c>
    </row>
    <row r="460" spans="31:44" x14ac:dyDescent="0.25">
      <c r="AE460" s="17"/>
      <c r="AF460" s="18" t="s">
        <v>135</v>
      </c>
      <c r="AG460" s="18" t="s">
        <v>1105</v>
      </c>
      <c r="AH460" s="18" t="s">
        <v>1107</v>
      </c>
      <c r="AI460" s="18" t="s">
        <v>1095</v>
      </c>
      <c r="AJ460" s="18" t="s">
        <v>139</v>
      </c>
      <c r="AK460" s="18" t="s">
        <v>1108</v>
      </c>
      <c r="AL460" s="18" t="s">
        <v>1109</v>
      </c>
      <c r="AM460" s="18" t="s">
        <v>1095</v>
      </c>
      <c r="AN460" s="18" t="s">
        <v>142</v>
      </c>
      <c r="AO460" s="18">
        <v>5.8</v>
      </c>
      <c r="AP460" s="18" t="s">
        <v>143</v>
      </c>
      <c r="AQ460" s="18">
        <v>4.9972500000000002</v>
      </c>
      <c r="AR460" s="19" t="s">
        <v>18</v>
      </c>
    </row>
    <row r="461" spans="31:44" x14ac:dyDescent="0.25">
      <c r="AE461" s="17"/>
      <c r="AF461" s="18" t="s">
        <v>135</v>
      </c>
      <c r="AG461" s="18" t="s">
        <v>1110</v>
      </c>
      <c r="AH461" s="18" t="s">
        <v>1109</v>
      </c>
      <c r="AI461" s="18" t="s">
        <v>1095</v>
      </c>
      <c r="AJ461" s="18" t="s">
        <v>139</v>
      </c>
      <c r="AK461" s="18" t="s">
        <v>1111</v>
      </c>
      <c r="AL461" s="18" t="s">
        <v>1112</v>
      </c>
      <c r="AM461" s="18" t="s">
        <v>1095</v>
      </c>
      <c r="AN461" s="18" t="s">
        <v>142</v>
      </c>
      <c r="AO461" s="18">
        <v>4.8</v>
      </c>
      <c r="AP461" s="18" t="s">
        <v>143</v>
      </c>
      <c r="AQ461" s="18">
        <v>4.15001</v>
      </c>
      <c r="AR461" s="19" t="s">
        <v>18</v>
      </c>
    </row>
    <row r="462" spans="31:44" x14ac:dyDescent="0.25">
      <c r="AE462" s="17"/>
      <c r="AF462" s="18" t="s">
        <v>135</v>
      </c>
      <c r="AG462" s="18" t="s">
        <v>1111</v>
      </c>
      <c r="AH462" s="18" t="s">
        <v>1112</v>
      </c>
      <c r="AI462" s="18" t="s">
        <v>1095</v>
      </c>
      <c r="AJ462" s="18" t="s">
        <v>139</v>
      </c>
      <c r="AK462" s="18" t="s">
        <v>1113</v>
      </c>
      <c r="AL462" s="18" t="s">
        <v>1114</v>
      </c>
      <c r="AM462" s="18" t="s">
        <v>1095</v>
      </c>
      <c r="AN462" s="18" t="s">
        <v>142</v>
      </c>
      <c r="AO462" s="18">
        <v>4.0999999999999996</v>
      </c>
      <c r="AP462" s="18" t="s">
        <v>143</v>
      </c>
      <c r="AQ462" s="18">
        <v>3.5356999999999998</v>
      </c>
      <c r="AR462" s="19" t="s">
        <v>18</v>
      </c>
    </row>
    <row r="463" spans="31:44" x14ac:dyDescent="0.25">
      <c r="AE463" s="17"/>
      <c r="AF463" s="18" t="s">
        <v>135</v>
      </c>
      <c r="AG463" s="18" t="s">
        <v>261</v>
      </c>
      <c r="AH463" s="18" t="s">
        <v>1065</v>
      </c>
      <c r="AI463" s="18" t="s">
        <v>1095</v>
      </c>
      <c r="AJ463" s="18" t="s">
        <v>139</v>
      </c>
      <c r="AK463" s="18" t="s">
        <v>263</v>
      </c>
      <c r="AL463" s="18" t="s">
        <v>1115</v>
      </c>
      <c r="AM463" s="18" t="s">
        <v>1095</v>
      </c>
      <c r="AN463" s="18" t="s">
        <v>142</v>
      </c>
      <c r="AO463" s="18">
        <v>5</v>
      </c>
      <c r="AP463" s="18" t="s">
        <v>143</v>
      </c>
      <c r="AQ463" s="18">
        <v>4.2664200000000001</v>
      </c>
      <c r="AR463" s="19" t="s">
        <v>18</v>
      </c>
    </row>
    <row r="464" spans="31:44" x14ac:dyDescent="0.25">
      <c r="AE464" s="17"/>
      <c r="AF464" s="18" t="s">
        <v>135</v>
      </c>
      <c r="AG464" s="18" t="s">
        <v>1116</v>
      </c>
      <c r="AH464" s="18" t="s">
        <v>1117</v>
      </c>
      <c r="AI464" s="18" t="s">
        <v>1095</v>
      </c>
      <c r="AJ464" s="18" t="s">
        <v>139</v>
      </c>
      <c r="AK464" s="18" t="s">
        <v>1118</v>
      </c>
      <c r="AL464" s="18" t="s">
        <v>1119</v>
      </c>
      <c r="AM464" s="18" t="s">
        <v>1095</v>
      </c>
      <c r="AN464" s="18" t="s">
        <v>142</v>
      </c>
      <c r="AO464" s="18">
        <v>4.8</v>
      </c>
      <c r="AP464" s="18" t="s">
        <v>143</v>
      </c>
      <c r="AQ464" s="18">
        <v>4.1499899999999998</v>
      </c>
      <c r="AR464" s="19" t="s">
        <v>18</v>
      </c>
    </row>
    <row r="465" spans="31:44" x14ac:dyDescent="0.25">
      <c r="AE465" s="17"/>
      <c r="AF465" s="18" t="s">
        <v>135</v>
      </c>
      <c r="AG465" s="18" t="s">
        <v>1118</v>
      </c>
      <c r="AH465" s="18" t="s">
        <v>1119</v>
      </c>
      <c r="AI465" s="18" t="s">
        <v>1095</v>
      </c>
      <c r="AJ465" s="18" t="s">
        <v>139</v>
      </c>
      <c r="AK465" s="18" t="s">
        <v>948</v>
      </c>
      <c r="AL465" s="18" t="s">
        <v>1120</v>
      </c>
      <c r="AM465" s="18" t="s">
        <v>1095</v>
      </c>
      <c r="AN465" s="18" t="s">
        <v>142</v>
      </c>
      <c r="AO465" s="18">
        <v>4.9000000000000004</v>
      </c>
      <c r="AP465" s="18" t="s">
        <v>143</v>
      </c>
      <c r="AQ465" s="18">
        <v>4.20688</v>
      </c>
      <c r="AR465" s="19" t="s">
        <v>18</v>
      </c>
    </row>
    <row r="466" spans="31:44" x14ac:dyDescent="0.25">
      <c r="AE466" s="17"/>
      <c r="AF466" s="18" t="s">
        <v>135</v>
      </c>
      <c r="AG466" s="18" t="s">
        <v>948</v>
      </c>
      <c r="AH466" s="18" t="s">
        <v>1120</v>
      </c>
      <c r="AI466" s="18" t="s">
        <v>1095</v>
      </c>
      <c r="AJ466" s="18" t="s">
        <v>139</v>
      </c>
      <c r="AK466" s="18" t="s">
        <v>1121</v>
      </c>
      <c r="AL466" s="18" t="s">
        <v>1122</v>
      </c>
      <c r="AM466" s="18" t="s">
        <v>1095</v>
      </c>
      <c r="AN466" s="18" t="s">
        <v>142</v>
      </c>
      <c r="AO466" s="18">
        <v>4.8</v>
      </c>
      <c r="AP466" s="18" t="s">
        <v>143</v>
      </c>
      <c r="AQ466" s="18">
        <v>4.1104599999999998</v>
      </c>
      <c r="AR466" s="19" t="s">
        <v>18</v>
      </c>
    </row>
    <row r="467" spans="31:44" x14ac:dyDescent="0.25">
      <c r="AE467" s="17"/>
      <c r="AF467" s="18" t="s">
        <v>135</v>
      </c>
      <c r="AG467" s="18" t="s">
        <v>1121</v>
      </c>
      <c r="AH467" s="18" t="s">
        <v>1122</v>
      </c>
      <c r="AI467" s="18" t="s">
        <v>1095</v>
      </c>
      <c r="AJ467" s="18" t="s">
        <v>139</v>
      </c>
      <c r="AK467" s="18" t="s">
        <v>1123</v>
      </c>
      <c r="AL467" s="18" t="s">
        <v>1124</v>
      </c>
      <c r="AM467" s="18" t="s">
        <v>1095</v>
      </c>
      <c r="AN467" s="18" t="s">
        <v>142</v>
      </c>
      <c r="AO467" s="18">
        <v>5.3</v>
      </c>
      <c r="AP467" s="18" t="s">
        <v>143</v>
      </c>
      <c r="AQ467" s="18">
        <v>4.5883900000000004</v>
      </c>
      <c r="AR467" s="19" t="s">
        <v>18</v>
      </c>
    </row>
    <row r="468" spans="31:44" x14ac:dyDescent="0.25">
      <c r="AE468" s="17"/>
      <c r="AF468" s="18" t="s">
        <v>135</v>
      </c>
      <c r="AG468" s="18" t="s">
        <v>201</v>
      </c>
      <c r="AH468" s="18" t="s">
        <v>1124</v>
      </c>
      <c r="AI468" s="18" t="s">
        <v>1095</v>
      </c>
      <c r="AJ468" s="18" t="s">
        <v>139</v>
      </c>
      <c r="AK468" s="18" t="s">
        <v>1125</v>
      </c>
      <c r="AL468" s="18" t="s">
        <v>1126</v>
      </c>
      <c r="AM468" s="18" t="s">
        <v>1095</v>
      </c>
      <c r="AN468" s="18" t="s">
        <v>142</v>
      </c>
      <c r="AO468" s="18">
        <v>5.2</v>
      </c>
      <c r="AP468" s="18" t="s">
        <v>143</v>
      </c>
      <c r="AQ468" s="18">
        <v>4.5231899999999996</v>
      </c>
      <c r="AR468" s="19" t="s">
        <v>18</v>
      </c>
    </row>
    <row r="469" spans="31:44" x14ac:dyDescent="0.25">
      <c r="AE469" s="17"/>
      <c r="AF469" s="18" t="s">
        <v>135</v>
      </c>
      <c r="AG469" s="18" t="s">
        <v>1125</v>
      </c>
      <c r="AH469" s="18" t="s">
        <v>1126</v>
      </c>
      <c r="AI469" s="18" t="s">
        <v>1095</v>
      </c>
      <c r="AJ469" s="18" t="s">
        <v>139</v>
      </c>
      <c r="AK469" s="18" t="s">
        <v>1127</v>
      </c>
      <c r="AL469" s="18" t="s">
        <v>1128</v>
      </c>
      <c r="AM469" s="18" t="s">
        <v>1095</v>
      </c>
      <c r="AN469" s="18" t="s">
        <v>142</v>
      </c>
      <c r="AO469" s="18">
        <v>4.4000000000000004</v>
      </c>
      <c r="AP469" s="18" t="s">
        <v>143</v>
      </c>
      <c r="AQ469" s="18">
        <v>3.8261099999999999</v>
      </c>
      <c r="AR469" s="19" t="s">
        <v>18</v>
      </c>
    </row>
    <row r="470" spans="31:44" x14ac:dyDescent="0.25">
      <c r="AE470" s="17"/>
      <c r="AF470" s="18" t="s">
        <v>135</v>
      </c>
      <c r="AG470" s="18" t="s">
        <v>1127</v>
      </c>
      <c r="AH470" s="18" t="s">
        <v>1128</v>
      </c>
      <c r="AI470" s="18" t="s">
        <v>1095</v>
      </c>
      <c r="AJ470" s="18" t="s">
        <v>139</v>
      </c>
      <c r="AK470" s="18" t="s">
        <v>1129</v>
      </c>
      <c r="AL470" s="18" t="s">
        <v>1130</v>
      </c>
      <c r="AM470" s="18" t="s">
        <v>1095</v>
      </c>
      <c r="AN470" s="18" t="s">
        <v>142</v>
      </c>
      <c r="AO470" s="18">
        <v>5.5</v>
      </c>
      <c r="AP470" s="18" t="s">
        <v>143</v>
      </c>
      <c r="AQ470" s="18">
        <v>4.7317299999999998</v>
      </c>
      <c r="AR470" s="19" t="s">
        <v>18</v>
      </c>
    </row>
    <row r="471" spans="31:44" x14ac:dyDescent="0.25">
      <c r="AE471" s="17"/>
      <c r="AF471" s="18" t="s">
        <v>135</v>
      </c>
      <c r="AG471" s="18" t="s">
        <v>1129</v>
      </c>
      <c r="AH471" s="18" t="s">
        <v>1130</v>
      </c>
      <c r="AI471" s="18" t="s">
        <v>1095</v>
      </c>
      <c r="AJ471" s="18" t="s">
        <v>139</v>
      </c>
      <c r="AK471" s="18" t="s">
        <v>864</v>
      </c>
      <c r="AL471" s="18" t="s">
        <v>1131</v>
      </c>
      <c r="AM471" s="18" t="s">
        <v>1095</v>
      </c>
      <c r="AN471" s="18" t="s">
        <v>142</v>
      </c>
      <c r="AO471" s="18">
        <v>5.7</v>
      </c>
      <c r="AP471" s="18" t="s">
        <v>143</v>
      </c>
      <c r="AQ471" s="18">
        <v>4.9284499999999998</v>
      </c>
      <c r="AR471" s="19" t="s">
        <v>18</v>
      </c>
    </row>
    <row r="472" spans="31:44" x14ac:dyDescent="0.25">
      <c r="AE472" s="17"/>
      <c r="AF472" s="18" t="s">
        <v>135</v>
      </c>
      <c r="AG472" s="18" t="s">
        <v>937</v>
      </c>
      <c r="AH472" s="18" t="s">
        <v>1132</v>
      </c>
      <c r="AI472" s="18" t="s">
        <v>748</v>
      </c>
      <c r="AJ472" s="18" t="s">
        <v>139</v>
      </c>
      <c r="AK472" s="18" t="s">
        <v>1092</v>
      </c>
      <c r="AL472" s="18" t="s">
        <v>1133</v>
      </c>
      <c r="AM472" s="18" t="s">
        <v>748</v>
      </c>
      <c r="AN472" s="18" t="s">
        <v>142</v>
      </c>
      <c r="AO472" s="18">
        <v>4.5999999999999996</v>
      </c>
      <c r="AP472" s="18" t="s">
        <v>143</v>
      </c>
      <c r="AQ472" s="18">
        <v>3.9295300000000002</v>
      </c>
      <c r="AR472" s="19" t="s">
        <v>18</v>
      </c>
    </row>
    <row r="473" spans="31:44" x14ac:dyDescent="0.25">
      <c r="AE473" s="17"/>
      <c r="AF473" s="18" t="s">
        <v>135</v>
      </c>
      <c r="AG473" s="18" t="s">
        <v>1092</v>
      </c>
      <c r="AH473" s="18" t="s">
        <v>1133</v>
      </c>
      <c r="AI473" s="18" t="s">
        <v>748</v>
      </c>
      <c r="AJ473" s="18" t="s">
        <v>139</v>
      </c>
      <c r="AK473" s="18" t="s">
        <v>1134</v>
      </c>
      <c r="AL473" s="18" t="s">
        <v>1135</v>
      </c>
      <c r="AM473" s="18" t="s">
        <v>748</v>
      </c>
      <c r="AN473" s="18" t="s">
        <v>142</v>
      </c>
      <c r="AO473" s="18">
        <v>5.4</v>
      </c>
      <c r="AP473" s="18" t="s">
        <v>143</v>
      </c>
      <c r="AQ473" s="18">
        <v>4.6557899999999997</v>
      </c>
      <c r="AR473" s="19" t="s">
        <v>18</v>
      </c>
    </row>
    <row r="474" spans="31:44" x14ac:dyDescent="0.25">
      <c r="AE474" s="17"/>
      <c r="AF474" s="18" t="s">
        <v>135</v>
      </c>
      <c r="AG474" s="18" t="s">
        <v>1134</v>
      </c>
      <c r="AH474" s="18" t="s">
        <v>1135</v>
      </c>
      <c r="AI474" s="18" t="s">
        <v>748</v>
      </c>
      <c r="AJ474" s="18" t="s">
        <v>139</v>
      </c>
      <c r="AK474" s="18" t="s">
        <v>1136</v>
      </c>
      <c r="AL474" s="18" t="s">
        <v>1137</v>
      </c>
      <c r="AM474" s="18" t="s">
        <v>748</v>
      </c>
      <c r="AN474" s="18" t="s">
        <v>142</v>
      </c>
      <c r="AO474" s="18">
        <v>5.7</v>
      </c>
      <c r="AP474" s="18" t="s">
        <v>143</v>
      </c>
      <c r="AQ474" s="18">
        <v>4.9375200000000001</v>
      </c>
      <c r="AR474" s="19" t="s">
        <v>18</v>
      </c>
    </row>
    <row r="475" spans="31:44" x14ac:dyDescent="0.25">
      <c r="AE475" s="17"/>
      <c r="AF475" s="18" t="s">
        <v>135</v>
      </c>
      <c r="AG475" s="18" t="s">
        <v>1136</v>
      </c>
      <c r="AH475" s="18" t="s">
        <v>1137</v>
      </c>
      <c r="AI475" s="18" t="s">
        <v>748</v>
      </c>
      <c r="AJ475" s="18" t="s">
        <v>139</v>
      </c>
      <c r="AK475" s="18" t="s">
        <v>1138</v>
      </c>
      <c r="AL475" s="18" t="s">
        <v>1139</v>
      </c>
      <c r="AM475" s="18" t="s">
        <v>748</v>
      </c>
      <c r="AN475" s="18" t="s">
        <v>142</v>
      </c>
      <c r="AO475" s="18">
        <v>5.9</v>
      </c>
      <c r="AP475" s="18" t="s">
        <v>143</v>
      </c>
      <c r="AQ475" s="18">
        <v>5.1234200000000003</v>
      </c>
      <c r="AR475" s="19" t="s">
        <v>18</v>
      </c>
    </row>
    <row r="476" spans="31:44" x14ac:dyDescent="0.25">
      <c r="AE476" s="17"/>
      <c r="AF476" s="18" t="s">
        <v>135</v>
      </c>
      <c r="AG476" s="18" t="s">
        <v>1138</v>
      </c>
      <c r="AH476" s="18" t="s">
        <v>1139</v>
      </c>
      <c r="AI476" s="18" t="s">
        <v>748</v>
      </c>
      <c r="AJ476" s="18" t="s">
        <v>139</v>
      </c>
      <c r="AK476" s="18" t="s">
        <v>1140</v>
      </c>
      <c r="AL476" s="18" t="s">
        <v>667</v>
      </c>
      <c r="AM476" s="18" t="s">
        <v>748</v>
      </c>
      <c r="AN476" s="18" t="s">
        <v>142</v>
      </c>
      <c r="AO476" s="18">
        <v>3.9</v>
      </c>
      <c r="AP476" s="18" t="s">
        <v>143</v>
      </c>
      <c r="AQ476" s="18">
        <v>3.3943099999999999</v>
      </c>
      <c r="AR476" s="19" t="s">
        <v>18</v>
      </c>
    </row>
    <row r="477" spans="31:44" x14ac:dyDescent="0.25">
      <c r="AE477" s="17"/>
      <c r="AF477" s="18" t="s">
        <v>135</v>
      </c>
      <c r="AG477" s="18" t="s">
        <v>1141</v>
      </c>
      <c r="AH477" s="18" t="s">
        <v>667</v>
      </c>
      <c r="AI477" s="18" t="s">
        <v>748</v>
      </c>
      <c r="AJ477" s="18" t="s">
        <v>139</v>
      </c>
      <c r="AK477" s="18" t="s">
        <v>1142</v>
      </c>
      <c r="AL477" s="18" t="s">
        <v>1143</v>
      </c>
      <c r="AM477" s="18" t="s">
        <v>748</v>
      </c>
      <c r="AN477" s="18" t="s">
        <v>142</v>
      </c>
      <c r="AO477" s="18">
        <v>5.2</v>
      </c>
      <c r="AP477" s="18" t="s">
        <v>143</v>
      </c>
      <c r="AQ477" s="18">
        <v>4.4935999999999998</v>
      </c>
      <c r="AR477" s="19" t="s">
        <v>18</v>
      </c>
    </row>
    <row r="478" spans="31:44" x14ac:dyDescent="0.25">
      <c r="AE478" s="17"/>
      <c r="AF478" s="18" t="s">
        <v>135</v>
      </c>
      <c r="AG478" s="18" t="s">
        <v>1142</v>
      </c>
      <c r="AH478" s="18" t="s">
        <v>1143</v>
      </c>
      <c r="AI478" s="18" t="s">
        <v>748</v>
      </c>
      <c r="AJ478" s="18" t="s">
        <v>139</v>
      </c>
      <c r="AK478" s="18" t="s">
        <v>1144</v>
      </c>
      <c r="AL478" s="18" t="s">
        <v>1145</v>
      </c>
      <c r="AM478" s="18" t="s">
        <v>748</v>
      </c>
      <c r="AN478" s="18" t="s">
        <v>142</v>
      </c>
      <c r="AO478" s="18">
        <v>5.8</v>
      </c>
      <c r="AP478" s="18" t="s">
        <v>143</v>
      </c>
      <c r="AQ478" s="18">
        <v>5.0091099999999997</v>
      </c>
      <c r="AR478" s="19" t="s">
        <v>18</v>
      </c>
    </row>
    <row r="479" spans="31:44" x14ac:dyDescent="0.25">
      <c r="AE479" s="17"/>
      <c r="AF479" s="18" t="s">
        <v>135</v>
      </c>
      <c r="AG479" s="18" t="s">
        <v>1146</v>
      </c>
      <c r="AH479" s="18" t="s">
        <v>1147</v>
      </c>
      <c r="AI479" s="18" t="s">
        <v>748</v>
      </c>
      <c r="AJ479" s="18" t="s">
        <v>139</v>
      </c>
      <c r="AK479" s="18" t="s">
        <v>1148</v>
      </c>
      <c r="AL479" s="18" t="s">
        <v>1149</v>
      </c>
      <c r="AM479" s="18" t="s">
        <v>748</v>
      </c>
      <c r="AN479" s="18" t="s">
        <v>142</v>
      </c>
      <c r="AO479" s="18">
        <v>5.5</v>
      </c>
      <c r="AP479" s="18" t="s">
        <v>143</v>
      </c>
      <c r="AQ479" s="18">
        <v>4.7662000000000004</v>
      </c>
      <c r="AR479" s="19" t="s">
        <v>18</v>
      </c>
    </row>
    <row r="480" spans="31:44" x14ac:dyDescent="0.25">
      <c r="AE480" s="17"/>
      <c r="AF480" s="18" t="s">
        <v>135</v>
      </c>
      <c r="AG480" s="18" t="s">
        <v>1148</v>
      </c>
      <c r="AH480" s="18" t="s">
        <v>1149</v>
      </c>
      <c r="AI480" s="18" t="s">
        <v>748</v>
      </c>
      <c r="AJ480" s="18" t="s">
        <v>139</v>
      </c>
      <c r="AK480" s="18" t="s">
        <v>1150</v>
      </c>
      <c r="AL480" s="18" t="s">
        <v>1151</v>
      </c>
      <c r="AM480" s="18" t="s">
        <v>748</v>
      </c>
      <c r="AN480" s="18" t="s">
        <v>142</v>
      </c>
      <c r="AO480" s="18">
        <v>6.1</v>
      </c>
      <c r="AP480" s="18" t="s">
        <v>143</v>
      </c>
      <c r="AQ480" s="18">
        <v>5.2408799999999998</v>
      </c>
      <c r="AR480" s="19" t="s">
        <v>18</v>
      </c>
    </row>
    <row r="481" spans="31:44" x14ac:dyDescent="0.25">
      <c r="AE481" s="17"/>
      <c r="AF481" s="18" t="s">
        <v>135</v>
      </c>
      <c r="AG481" s="18" t="s">
        <v>1152</v>
      </c>
      <c r="AH481" s="18" t="s">
        <v>1153</v>
      </c>
      <c r="AI481" s="18" t="s">
        <v>748</v>
      </c>
      <c r="AJ481" s="18" t="s">
        <v>139</v>
      </c>
      <c r="AK481" s="18" t="s">
        <v>1154</v>
      </c>
      <c r="AL481" s="18" t="s">
        <v>1155</v>
      </c>
      <c r="AM481" s="18" t="s">
        <v>748</v>
      </c>
      <c r="AN481" s="18" t="s">
        <v>142</v>
      </c>
      <c r="AO481" s="18">
        <v>7</v>
      </c>
      <c r="AP481" s="18" t="s">
        <v>143</v>
      </c>
      <c r="AQ481" s="18">
        <v>6.0410300000000001</v>
      </c>
      <c r="AR481" s="19" t="s">
        <v>18</v>
      </c>
    </row>
    <row r="482" spans="31:44" x14ac:dyDescent="0.25">
      <c r="AE482" s="17"/>
      <c r="AF482" s="18" t="s">
        <v>135</v>
      </c>
      <c r="AG482" s="18" t="s">
        <v>1156</v>
      </c>
      <c r="AH482" s="18" t="s">
        <v>1155</v>
      </c>
      <c r="AI482" s="18" t="s">
        <v>748</v>
      </c>
      <c r="AJ482" s="18" t="s">
        <v>139</v>
      </c>
      <c r="AK482" s="18" t="s">
        <v>1157</v>
      </c>
      <c r="AL482" s="18" t="s">
        <v>1158</v>
      </c>
      <c r="AM482" s="18" t="s">
        <v>748</v>
      </c>
      <c r="AN482" s="18" t="s">
        <v>142</v>
      </c>
      <c r="AO482" s="18">
        <v>6.4</v>
      </c>
      <c r="AP482" s="18" t="s">
        <v>143</v>
      </c>
      <c r="AQ482" s="18">
        <v>5.5384200000000003</v>
      </c>
      <c r="AR482" s="19" t="s">
        <v>18</v>
      </c>
    </row>
    <row r="483" spans="31:44" x14ac:dyDescent="0.25">
      <c r="AE483" s="17"/>
      <c r="AF483" s="18" t="s">
        <v>135</v>
      </c>
      <c r="AG483" s="18" t="s">
        <v>1157</v>
      </c>
      <c r="AH483" s="18" t="s">
        <v>1158</v>
      </c>
      <c r="AI483" s="18" t="s">
        <v>748</v>
      </c>
      <c r="AJ483" s="18" t="s">
        <v>139</v>
      </c>
      <c r="AK483" s="18" t="s">
        <v>1159</v>
      </c>
      <c r="AL483" s="18" t="s">
        <v>1160</v>
      </c>
      <c r="AM483" s="18" t="s">
        <v>748</v>
      </c>
      <c r="AN483" s="18" t="s">
        <v>142</v>
      </c>
      <c r="AO483" s="18">
        <v>6.8</v>
      </c>
      <c r="AP483" s="18" t="s">
        <v>143</v>
      </c>
      <c r="AQ483" s="18">
        <v>5.8690199999999999</v>
      </c>
      <c r="AR483" s="19" t="s">
        <v>18</v>
      </c>
    </row>
    <row r="484" spans="31:44" x14ac:dyDescent="0.25">
      <c r="AE484" s="17"/>
      <c r="AF484" s="18" t="s">
        <v>135</v>
      </c>
      <c r="AG484" s="18" t="s">
        <v>1159</v>
      </c>
      <c r="AH484" s="18" t="s">
        <v>1160</v>
      </c>
      <c r="AI484" s="18" t="s">
        <v>748</v>
      </c>
      <c r="AJ484" s="18" t="s">
        <v>139</v>
      </c>
      <c r="AK484" s="18" t="s">
        <v>1161</v>
      </c>
      <c r="AL484" s="18" t="s">
        <v>1160</v>
      </c>
      <c r="AM484" s="18" t="s">
        <v>748</v>
      </c>
      <c r="AN484" s="18" t="s">
        <v>142</v>
      </c>
      <c r="AO484" s="18">
        <v>6.2</v>
      </c>
      <c r="AP484" s="18" t="s">
        <v>143</v>
      </c>
      <c r="AQ484" s="18">
        <v>5.3418999999999999</v>
      </c>
      <c r="AR484" s="19" t="s">
        <v>18</v>
      </c>
    </row>
    <row r="485" spans="31:44" x14ac:dyDescent="0.25">
      <c r="AE485" s="17"/>
      <c r="AF485" s="18" t="s">
        <v>135</v>
      </c>
      <c r="AG485" s="18" t="s">
        <v>1162</v>
      </c>
      <c r="AH485" s="18" t="s">
        <v>1160</v>
      </c>
      <c r="AI485" s="18" t="s">
        <v>748</v>
      </c>
      <c r="AJ485" s="18" t="s">
        <v>139</v>
      </c>
      <c r="AK485" s="18" t="s">
        <v>1163</v>
      </c>
      <c r="AL485" s="18" t="s">
        <v>1164</v>
      </c>
      <c r="AM485" s="18" t="s">
        <v>748</v>
      </c>
      <c r="AN485" s="18" t="s">
        <v>142</v>
      </c>
      <c r="AO485" s="18">
        <v>5.6</v>
      </c>
      <c r="AP485" s="18" t="s">
        <v>143</v>
      </c>
      <c r="AQ485" s="18">
        <v>4.8525900000000002</v>
      </c>
      <c r="AR485" s="19" t="s">
        <v>18</v>
      </c>
    </row>
    <row r="486" spans="31:44" x14ac:dyDescent="0.25">
      <c r="AE486" s="17"/>
      <c r="AF486" s="18"/>
      <c r="AG486" s="18"/>
      <c r="AH486" s="18"/>
      <c r="AI486" s="18"/>
      <c r="AJ486" s="18"/>
      <c r="AK486" s="18"/>
      <c r="AL486" s="18"/>
      <c r="AM486" s="18"/>
      <c r="AN486" s="18"/>
      <c r="AO486" s="18"/>
      <c r="AP486" s="18"/>
      <c r="AQ486" s="18"/>
      <c r="AR486" s="19"/>
    </row>
    <row r="487" spans="31:44" x14ac:dyDescent="0.25">
      <c r="AE487" s="17"/>
      <c r="AF487" s="18" t="s">
        <v>135</v>
      </c>
      <c r="AG487" s="18" t="s">
        <v>1165</v>
      </c>
      <c r="AH487" s="18" t="s">
        <v>1166</v>
      </c>
      <c r="AI487" s="18" t="s">
        <v>927</v>
      </c>
      <c r="AJ487" s="18" t="s">
        <v>139</v>
      </c>
      <c r="AK487" s="18" t="s">
        <v>1125</v>
      </c>
      <c r="AL487" s="18" t="s">
        <v>1167</v>
      </c>
      <c r="AM487" s="18" t="s">
        <v>927</v>
      </c>
      <c r="AN487" s="18" t="s">
        <v>142</v>
      </c>
      <c r="AO487" s="18">
        <v>4.5</v>
      </c>
      <c r="AP487" s="18" t="s">
        <v>143</v>
      </c>
      <c r="AQ487" s="18">
        <v>3.9067799999999999</v>
      </c>
      <c r="AR487" s="19" t="s">
        <v>18</v>
      </c>
    </row>
    <row r="488" spans="31:44" x14ac:dyDescent="0.25">
      <c r="AE488" s="17"/>
      <c r="AF488" s="18" t="s">
        <v>135</v>
      </c>
      <c r="AG488" s="18" t="s">
        <v>1125</v>
      </c>
      <c r="AH488" s="18" t="s">
        <v>1168</v>
      </c>
      <c r="AI488" s="18" t="s">
        <v>927</v>
      </c>
      <c r="AJ488" s="18" t="s">
        <v>139</v>
      </c>
      <c r="AK488" s="18" t="s">
        <v>1169</v>
      </c>
      <c r="AL488" s="18" t="s">
        <v>1170</v>
      </c>
      <c r="AM488" s="18" t="s">
        <v>927</v>
      </c>
      <c r="AN488" s="18" t="s">
        <v>142</v>
      </c>
      <c r="AO488" s="18">
        <v>5.2</v>
      </c>
      <c r="AP488" s="18" t="s">
        <v>143</v>
      </c>
      <c r="AQ488" s="18">
        <v>4.5231899999999996</v>
      </c>
      <c r="AR488" s="19" t="s">
        <v>18</v>
      </c>
    </row>
    <row r="489" spans="31:44" x14ac:dyDescent="0.25">
      <c r="AE489" s="17"/>
      <c r="AF489" s="18" t="s">
        <v>135</v>
      </c>
      <c r="AG489" s="18" t="s">
        <v>1169</v>
      </c>
      <c r="AH489" s="18" t="s">
        <v>1170</v>
      </c>
      <c r="AI489" s="18" t="s">
        <v>927</v>
      </c>
      <c r="AJ489" s="18" t="s">
        <v>139</v>
      </c>
      <c r="AK489" s="18" t="s">
        <v>1129</v>
      </c>
      <c r="AL489" s="18" t="s">
        <v>1171</v>
      </c>
      <c r="AM489" s="18" t="s">
        <v>927</v>
      </c>
      <c r="AN489" s="18" t="s">
        <v>142</v>
      </c>
      <c r="AO489" s="18">
        <v>5.0999999999999996</v>
      </c>
      <c r="AP489" s="18" t="s">
        <v>143</v>
      </c>
      <c r="AQ489" s="18">
        <v>4.3933999999999997</v>
      </c>
      <c r="AR489" s="19" t="s">
        <v>18</v>
      </c>
    </row>
    <row r="490" spans="31:44" x14ac:dyDescent="0.25">
      <c r="AE490" s="17"/>
      <c r="AF490" s="18" t="s">
        <v>135</v>
      </c>
      <c r="AG490" s="18" t="s">
        <v>1129</v>
      </c>
      <c r="AH490" s="18" t="s">
        <v>1171</v>
      </c>
      <c r="AI490" s="18" t="s">
        <v>927</v>
      </c>
      <c r="AJ490" s="18" t="s">
        <v>139</v>
      </c>
      <c r="AK490" s="18" t="s">
        <v>864</v>
      </c>
      <c r="AL490" s="18" t="s">
        <v>1172</v>
      </c>
      <c r="AM490" s="18" t="s">
        <v>927</v>
      </c>
      <c r="AN490" s="18" t="s">
        <v>142</v>
      </c>
      <c r="AO490" s="18">
        <v>5.4</v>
      </c>
      <c r="AP490" s="18" t="s">
        <v>143</v>
      </c>
      <c r="AQ490" s="18">
        <v>4.6557899999999997</v>
      </c>
      <c r="AR490" s="19" t="s">
        <v>18</v>
      </c>
    </row>
    <row r="491" spans="31:44" x14ac:dyDescent="0.25">
      <c r="AE491" s="17"/>
      <c r="AF491" s="18" t="s">
        <v>135</v>
      </c>
      <c r="AG491" s="18" t="s">
        <v>1173</v>
      </c>
      <c r="AH491" s="18" t="s">
        <v>1172</v>
      </c>
      <c r="AI491" s="18" t="s">
        <v>927</v>
      </c>
      <c r="AJ491" s="18" t="s">
        <v>139</v>
      </c>
      <c r="AK491" s="18" t="s">
        <v>1174</v>
      </c>
      <c r="AL491" s="18" t="s">
        <v>1175</v>
      </c>
      <c r="AM491" s="18" t="s">
        <v>927</v>
      </c>
      <c r="AN491" s="18" t="s">
        <v>142</v>
      </c>
      <c r="AO491" s="18">
        <v>5.6</v>
      </c>
      <c r="AP491" s="18" t="s">
        <v>143</v>
      </c>
      <c r="AQ491" s="18">
        <v>4.7910199999999996</v>
      </c>
      <c r="AR491" s="19" t="s">
        <v>18</v>
      </c>
    </row>
    <row r="492" spans="31:44" x14ac:dyDescent="0.25">
      <c r="AE492" s="17"/>
      <c r="AF492" s="18" t="s">
        <v>135</v>
      </c>
      <c r="AG492" s="18" t="s">
        <v>939</v>
      </c>
      <c r="AH492" s="18" t="s">
        <v>1176</v>
      </c>
      <c r="AI492" s="18" t="s">
        <v>927</v>
      </c>
      <c r="AJ492" s="18" t="s">
        <v>139</v>
      </c>
      <c r="AK492" s="18" t="s">
        <v>859</v>
      </c>
      <c r="AL492" s="18" t="s">
        <v>1177</v>
      </c>
      <c r="AM492" s="18" t="s">
        <v>927</v>
      </c>
      <c r="AN492" s="18" t="s">
        <v>142</v>
      </c>
      <c r="AO492" s="18">
        <v>4.8</v>
      </c>
      <c r="AP492" s="18" t="s">
        <v>143</v>
      </c>
      <c r="AQ492" s="18">
        <v>4.1678800000000003</v>
      </c>
      <c r="AR492" s="19" t="s">
        <v>18</v>
      </c>
    </row>
    <row r="493" spans="31:44" x14ac:dyDescent="0.25">
      <c r="AE493" s="17"/>
      <c r="AF493" s="18" t="s">
        <v>135</v>
      </c>
      <c r="AG493" s="18" t="s">
        <v>859</v>
      </c>
      <c r="AH493" s="18" t="s">
        <v>1177</v>
      </c>
      <c r="AI493" s="18" t="s">
        <v>927</v>
      </c>
      <c r="AJ493" s="18" t="s">
        <v>139</v>
      </c>
      <c r="AK493" s="18" t="s">
        <v>861</v>
      </c>
      <c r="AL493" s="18" t="s">
        <v>735</v>
      </c>
      <c r="AM493" s="18" t="s">
        <v>927</v>
      </c>
      <c r="AN493" s="18" t="s">
        <v>142</v>
      </c>
      <c r="AO493" s="18">
        <v>5.7</v>
      </c>
      <c r="AP493" s="18" t="s">
        <v>143</v>
      </c>
      <c r="AQ493" s="18">
        <v>4.88</v>
      </c>
      <c r="AR493" s="19" t="s">
        <v>18</v>
      </c>
    </row>
    <row r="494" spans="31:44" x14ac:dyDescent="0.25">
      <c r="AE494" s="17"/>
      <c r="AF494" s="18" t="s">
        <v>135</v>
      </c>
      <c r="AG494" s="18" t="s">
        <v>861</v>
      </c>
      <c r="AH494" s="18" t="s">
        <v>735</v>
      </c>
      <c r="AI494" s="18" t="s">
        <v>927</v>
      </c>
      <c r="AJ494" s="18" t="s">
        <v>139</v>
      </c>
      <c r="AK494" s="18" t="s">
        <v>1178</v>
      </c>
      <c r="AL494" s="18" t="s">
        <v>1179</v>
      </c>
      <c r="AM494" s="18" t="s">
        <v>927</v>
      </c>
      <c r="AN494" s="18" t="s">
        <v>142</v>
      </c>
      <c r="AO494" s="18">
        <v>6</v>
      </c>
      <c r="AP494" s="18" t="s">
        <v>143</v>
      </c>
      <c r="AQ494" s="18">
        <v>5.1696400000000002</v>
      </c>
      <c r="AR494" s="19" t="s">
        <v>18</v>
      </c>
    </row>
    <row r="495" spans="31:44" x14ac:dyDescent="0.25">
      <c r="AE495" s="17"/>
      <c r="AF495" s="18" t="s">
        <v>135</v>
      </c>
      <c r="AG495" s="18" t="s">
        <v>1178</v>
      </c>
      <c r="AH495" s="18" t="s">
        <v>1179</v>
      </c>
      <c r="AI495" s="18" t="s">
        <v>927</v>
      </c>
      <c r="AJ495" s="18" t="s">
        <v>139</v>
      </c>
      <c r="AK495" s="18" t="s">
        <v>1180</v>
      </c>
      <c r="AL495" s="18" t="s">
        <v>1181</v>
      </c>
      <c r="AM495" s="18" t="s">
        <v>927</v>
      </c>
      <c r="AN495" s="18" t="s">
        <v>142</v>
      </c>
      <c r="AO495" s="18">
        <v>5.4</v>
      </c>
      <c r="AP495" s="18" t="s">
        <v>143</v>
      </c>
      <c r="AQ495" s="18">
        <v>4.63666</v>
      </c>
      <c r="AR495" s="19" t="s">
        <v>18</v>
      </c>
    </row>
    <row r="496" spans="31:44" x14ac:dyDescent="0.25">
      <c r="AE496" s="17"/>
      <c r="AF496" s="18" t="s">
        <v>135</v>
      </c>
      <c r="AG496" s="18" t="s">
        <v>943</v>
      </c>
      <c r="AH496" s="18" t="s">
        <v>1181</v>
      </c>
      <c r="AI496" s="18" t="s">
        <v>927</v>
      </c>
      <c r="AJ496" s="18" t="s">
        <v>139</v>
      </c>
      <c r="AK496" s="18" t="s">
        <v>1182</v>
      </c>
      <c r="AL496" s="18" t="s">
        <v>1183</v>
      </c>
      <c r="AM496" s="18" t="s">
        <v>927</v>
      </c>
      <c r="AN496" s="18" t="s">
        <v>142</v>
      </c>
      <c r="AO496" s="18">
        <v>4.7</v>
      </c>
      <c r="AP496" s="18" t="s">
        <v>143</v>
      </c>
      <c r="AQ496" s="18">
        <v>4.0375699999999997</v>
      </c>
      <c r="AR496" s="19" t="s">
        <v>18</v>
      </c>
    </row>
    <row r="497" spans="31:44" x14ac:dyDescent="0.25">
      <c r="AE497" s="17"/>
      <c r="AF497" s="18" t="s">
        <v>135</v>
      </c>
      <c r="AG497" s="18" t="s">
        <v>1184</v>
      </c>
      <c r="AH497" s="18" t="s">
        <v>1185</v>
      </c>
      <c r="AI497" s="18" t="s">
        <v>927</v>
      </c>
      <c r="AJ497" s="18" t="s">
        <v>139</v>
      </c>
      <c r="AK497" s="18" t="s">
        <v>1186</v>
      </c>
      <c r="AL497" s="18" t="s">
        <v>1187</v>
      </c>
      <c r="AM497" s="18" t="s">
        <v>927</v>
      </c>
      <c r="AN497" s="18" t="s">
        <v>142</v>
      </c>
      <c r="AO497" s="18">
        <v>5.5</v>
      </c>
      <c r="AP497" s="18" t="s">
        <v>143</v>
      </c>
      <c r="AQ497" s="18">
        <v>4.7536699999999996</v>
      </c>
      <c r="AR497" s="19" t="s">
        <v>18</v>
      </c>
    </row>
    <row r="498" spans="31:44" x14ac:dyDescent="0.25">
      <c r="AE498" s="17"/>
      <c r="AF498" s="18" t="s">
        <v>135</v>
      </c>
      <c r="AG498" s="18" t="s">
        <v>1186</v>
      </c>
      <c r="AH498" s="18" t="s">
        <v>1187</v>
      </c>
      <c r="AI498" s="18" t="s">
        <v>927</v>
      </c>
      <c r="AJ498" s="18" t="s">
        <v>139</v>
      </c>
      <c r="AK498" s="18" t="s">
        <v>1188</v>
      </c>
      <c r="AL498" s="18" t="s">
        <v>1189</v>
      </c>
      <c r="AM498" s="18" t="s">
        <v>927</v>
      </c>
      <c r="AN498" s="18" t="s">
        <v>142</v>
      </c>
      <c r="AO498" s="18">
        <v>5.2</v>
      </c>
      <c r="AP498" s="18" t="s">
        <v>143</v>
      </c>
      <c r="AQ498" s="18">
        <v>4.4470200000000002</v>
      </c>
      <c r="AR498" s="19" t="s">
        <v>18</v>
      </c>
    </row>
    <row r="499" spans="31:44" x14ac:dyDescent="0.25">
      <c r="AE499" s="17"/>
      <c r="AF499" s="18" t="s">
        <v>135</v>
      </c>
      <c r="AG499" s="18" t="s">
        <v>1188</v>
      </c>
      <c r="AH499" s="18" t="s">
        <v>1189</v>
      </c>
      <c r="AI499" s="18" t="s">
        <v>927</v>
      </c>
      <c r="AJ499" s="18" t="s">
        <v>139</v>
      </c>
      <c r="AK499" s="18" t="s">
        <v>1190</v>
      </c>
      <c r="AL499" s="18" t="s">
        <v>1191</v>
      </c>
      <c r="AM499" s="18" t="s">
        <v>927</v>
      </c>
      <c r="AN499" s="18" t="s">
        <v>142</v>
      </c>
      <c r="AO499" s="18">
        <v>4.9000000000000004</v>
      </c>
      <c r="AP499" s="18" t="s">
        <v>143</v>
      </c>
      <c r="AQ499" s="18">
        <v>4.2042200000000003</v>
      </c>
      <c r="AR499" s="19" t="s">
        <v>18</v>
      </c>
    </row>
    <row r="500" spans="31:44" x14ac:dyDescent="0.25">
      <c r="AE500" s="17"/>
      <c r="AF500" s="18" t="s">
        <v>135</v>
      </c>
      <c r="AG500" s="18" t="s">
        <v>1190</v>
      </c>
      <c r="AH500" s="18" t="s">
        <v>1191</v>
      </c>
      <c r="AI500" s="18" t="s">
        <v>927</v>
      </c>
      <c r="AJ500" s="18" t="s">
        <v>139</v>
      </c>
      <c r="AK500" s="18" t="s">
        <v>342</v>
      </c>
      <c r="AL500" s="18" t="s">
        <v>1192</v>
      </c>
      <c r="AM500" s="18" t="s">
        <v>927</v>
      </c>
      <c r="AN500" s="18" t="s">
        <v>142</v>
      </c>
      <c r="AO500" s="18">
        <v>5.4</v>
      </c>
      <c r="AP500" s="18" t="s">
        <v>143</v>
      </c>
      <c r="AQ500" s="18">
        <v>4.6557899999999997</v>
      </c>
      <c r="AR500" s="19" t="s">
        <v>18</v>
      </c>
    </row>
    <row r="501" spans="31:44" x14ac:dyDescent="0.25">
      <c r="AE501" s="17"/>
      <c r="AF501" s="18" t="s">
        <v>135</v>
      </c>
      <c r="AG501" s="18" t="s">
        <v>342</v>
      </c>
      <c r="AH501" s="18" t="s">
        <v>1192</v>
      </c>
      <c r="AI501" s="18" t="s">
        <v>927</v>
      </c>
      <c r="AJ501" s="18" t="s">
        <v>139</v>
      </c>
      <c r="AK501" s="18" t="s">
        <v>344</v>
      </c>
      <c r="AL501" s="18" t="s">
        <v>1193</v>
      </c>
      <c r="AM501" s="18" t="s">
        <v>927</v>
      </c>
      <c r="AN501" s="18" t="s">
        <v>142</v>
      </c>
      <c r="AO501" s="18">
        <v>5.3</v>
      </c>
      <c r="AP501" s="18" t="s">
        <v>143</v>
      </c>
      <c r="AQ501" s="18">
        <v>4.5494399999999997</v>
      </c>
      <c r="AR501" s="19" t="s">
        <v>18</v>
      </c>
    </row>
    <row r="502" spans="31:44" x14ac:dyDescent="0.25">
      <c r="AE502" s="17"/>
      <c r="AF502" s="18" t="s">
        <v>135</v>
      </c>
      <c r="AG502" s="18" t="s">
        <v>344</v>
      </c>
      <c r="AH502" s="18" t="s">
        <v>1193</v>
      </c>
      <c r="AI502" s="18" t="s">
        <v>927</v>
      </c>
      <c r="AJ502" s="18" t="s">
        <v>139</v>
      </c>
      <c r="AK502" s="18" t="s">
        <v>1194</v>
      </c>
      <c r="AL502" s="18" t="s">
        <v>1195</v>
      </c>
      <c r="AM502" s="18" t="s">
        <v>927</v>
      </c>
      <c r="AN502" s="18" t="s">
        <v>142</v>
      </c>
      <c r="AO502" s="18">
        <v>5.4</v>
      </c>
      <c r="AP502" s="18" t="s">
        <v>143</v>
      </c>
      <c r="AQ502" s="18">
        <v>4.63666</v>
      </c>
      <c r="AR502" s="19" t="s">
        <v>18</v>
      </c>
    </row>
    <row r="503" spans="31:44" x14ac:dyDescent="0.25">
      <c r="AE503" s="17"/>
      <c r="AF503" s="18" t="s">
        <v>135</v>
      </c>
      <c r="AG503" s="18" t="s">
        <v>1196</v>
      </c>
      <c r="AH503" s="18" t="s">
        <v>1197</v>
      </c>
      <c r="AI503" s="18" t="s">
        <v>927</v>
      </c>
      <c r="AJ503" s="18" t="s">
        <v>139</v>
      </c>
      <c r="AK503" s="18" t="s">
        <v>1198</v>
      </c>
      <c r="AL503" s="18" t="s">
        <v>1199</v>
      </c>
      <c r="AM503" s="18" t="s">
        <v>927</v>
      </c>
      <c r="AN503" s="18" t="s">
        <v>142</v>
      </c>
      <c r="AO503" s="18">
        <v>5.7</v>
      </c>
      <c r="AP503" s="18" t="s">
        <v>143</v>
      </c>
      <c r="AQ503" s="18">
        <v>4.88009</v>
      </c>
      <c r="AR503" s="19" t="s">
        <v>18</v>
      </c>
    </row>
    <row r="504" spans="31:44" x14ac:dyDescent="0.25">
      <c r="AE504" s="17"/>
      <c r="AF504" s="18" t="s">
        <v>135</v>
      </c>
      <c r="AG504" s="18" t="s">
        <v>1198</v>
      </c>
      <c r="AH504" s="18" t="s">
        <v>1199</v>
      </c>
      <c r="AI504" s="18" t="s">
        <v>927</v>
      </c>
      <c r="AJ504" s="18" t="s">
        <v>139</v>
      </c>
      <c r="AK504" s="18" t="s">
        <v>890</v>
      </c>
      <c r="AL504" s="18" t="s">
        <v>1200</v>
      </c>
      <c r="AM504" s="18" t="s">
        <v>927</v>
      </c>
      <c r="AN504" s="18" t="s">
        <v>142</v>
      </c>
      <c r="AO504" s="18">
        <v>5.4</v>
      </c>
      <c r="AP504" s="18" t="s">
        <v>143</v>
      </c>
      <c r="AQ504" s="18">
        <v>4.6876199999999999</v>
      </c>
      <c r="AR504" s="19" t="s">
        <v>18</v>
      </c>
    </row>
    <row r="505" spans="31:44" x14ac:dyDescent="0.25">
      <c r="AE505" s="17"/>
      <c r="AF505" s="18" t="s">
        <v>135</v>
      </c>
      <c r="AG505" s="18" t="s">
        <v>890</v>
      </c>
      <c r="AH505" s="18" t="s">
        <v>1200</v>
      </c>
      <c r="AI505" s="18" t="s">
        <v>927</v>
      </c>
      <c r="AJ505" s="18" t="s">
        <v>139</v>
      </c>
      <c r="AK505" s="18" t="s">
        <v>892</v>
      </c>
      <c r="AL505" s="18" t="s">
        <v>1201</v>
      </c>
      <c r="AM505" s="18" t="s">
        <v>927</v>
      </c>
      <c r="AN505" s="18" t="s">
        <v>142</v>
      </c>
      <c r="AO505" s="18">
        <v>5.2</v>
      </c>
      <c r="AP505" s="18" t="s">
        <v>143</v>
      </c>
      <c r="AQ505" s="18">
        <v>4.5231399999999997</v>
      </c>
      <c r="AR505" s="19" t="s">
        <v>18</v>
      </c>
    </row>
    <row r="506" spans="31:44" x14ac:dyDescent="0.25">
      <c r="AE506" s="17"/>
      <c r="AF506" s="18" t="s">
        <v>135</v>
      </c>
      <c r="AG506" s="18" t="s">
        <v>892</v>
      </c>
      <c r="AH506" s="18" t="s">
        <v>1201</v>
      </c>
      <c r="AI506" s="18" t="s">
        <v>927</v>
      </c>
      <c r="AJ506" s="18" t="s">
        <v>139</v>
      </c>
      <c r="AK506" s="18" t="s">
        <v>1202</v>
      </c>
      <c r="AL506" s="18" t="s">
        <v>1203</v>
      </c>
      <c r="AM506" s="18" t="s">
        <v>927</v>
      </c>
      <c r="AN506" s="18" t="s">
        <v>142</v>
      </c>
      <c r="AO506" s="18">
        <v>5.4</v>
      </c>
      <c r="AP506" s="18" t="s">
        <v>143</v>
      </c>
      <c r="AQ506" s="18">
        <v>4.6302899999999996</v>
      </c>
      <c r="AR506" s="19" t="s">
        <v>18</v>
      </c>
    </row>
    <row r="507" spans="31:44" x14ac:dyDescent="0.25">
      <c r="AE507" s="17"/>
      <c r="AF507" s="18" t="s">
        <v>135</v>
      </c>
      <c r="AG507" s="18" t="s">
        <v>1202</v>
      </c>
      <c r="AH507" s="18" t="s">
        <v>1203</v>
      </c>
      <c r="AI507" s="18" t="s">
        <v>927</v>
      </c>
      <c r="AJ507" s="18" t="s">
        <v>139</v>
      </c>
      <c r="AK507" s="18" t="s">
        <v>899</v>
      </c>
      <c r="AL507" s="18" t="s">
        <v>1204</v>
      </c>
      <c r="AM507" s="18" t="s">
        <v>927</v>
      </c>
      <c r="AN507" s="18" t="s">
        <v>142</v>
      </c>
      <c r="AO507" s="18">
        <v>4.8</v>
      </c>
      <c r="AP507" s="18" t="s">
        <v>143</v>
      </c>
      <c r="AQ507" s="18">
        <v>4.1714200000000003</v>
      </c>
      <c r="AR507" s="19" t="s">
        <v>18</v>
      </c>
    </row>
    <row r="508" spans="31:44" x14ac:dyDescent="0.25">
      <c r="AE508" s="17"/>
      <c r="AF508" s="18" t="s">
        <v>135</v>
      </c>
      <c r="AG508" s="18" t="s">
        <v>899</v>
      </c>
      <c r="AH508" s="18" t="s">
        <v>1204</v>
      </c>
      <c r="AI508" s="18" t="s">
        <v>927</v>
      </c>
      <c r="AJ508" s="18" t="s">
        <v>139</v>
      </c>
      <c r="AK508" s="18" t="s">
        <v>1205</v>
      </c>
      <c r="AL508" s="18" t="s">
        <v>1206</v>
      </c>
      <c r="AM508" s="18" t="s">
        <v>927</v>
      </c>
      <c r="AN508" s="18" t="s">
        <v>142</v>
      </c>
      <c r="AO508" s="18">
        <v>5.5</v>
      </c>
      <c r="AP508" s="18" t="s">
        <v>143</v>
      </c>
      <c r="AQ508" s="18">
        <v>4.7569600000000003</v>
      </c>
      <c r="AR508" s="19" t="s">
        <v>18</v>
      </c>
    </row>
    <row r="509" spans="31:44" x14ac:dyDescent="0.25">
      <c r="AE509" s="17"/>
      <c r="AF509" s="18" t="s">
        <v>135</v>
      </c>
      <c r="AG509" s="18" t="s">
        <v>361</v>
      </c>
      <c r="AH509" s="18" t="s">
        <v>1207</v>
      </c>
      <c r="AI509" s="18" t="s">
        <v>927</v>
      </c>
      <c r="AJ509" s="18" t="s">
        <v>139</v>
      </c>
      <c r="AK509" s="18" t="s">
        <v>1208</v>
      </c>
      <c r="AL509" s="18" t="s">
        <v>1209</v>
      </c>
      <c r="AM509" s="18" t="s">
        <v>927</v>
      </c>
      <c r="AN509" s="18" t="s">
        <v>142</v>
      </c>
      <c r="AO509" s="18">
        <v>4.8</v>
      </c>
      <c r="AP509" s="18" t="s">
        <v>143</v>
      </c>
      <c r="AQ509" s="18">
        <v>4.1499699999999997</v>
      </c>
      <c r="AR509" s="19" t="s">
        <v>18</v>
      </c>
    </row>
    <row r="510" spans="31:44" x14ac:dyDescent="0.25">
      <c r="AE510" s="17"/>
      <c r="AF510" s="18" t="s">
        <v>135</v>
      </c>
      <c r="AG510" s="18" t="s">
        <v>1208</v>
      </c>
      <c r="AH510" s="18" t="s">
        <v>1209</v>
      </c>
      <c r="AI510" s="18" t="s">
        <v>927</v>
      </c>
      <c r="AJ510" s="18" t="s">
        <v>139</v>
      </c>
      <c r="AK510" s="18" t="s">
        <v>1210</v>
      </c>
      <c r="AL510" s="18" t="s">
        <v>1211</v>
      </c>
      <c r="AM510" s="18" t="s">
        <v>927</v>
      </c>
      <c r="AN510" s="18" t="s">
        <v>142</v>
      </c>
      <c r="AO510" s="18">
        <v>4.3</v>
      </c>
      <c r="AP510" s="18" t="s">
        <v>143</v>
      </c>
      <c r="AQ510" s="18">
        <v>3.6635499999999999</v>
      </c>
      <c r="AR510" s="19" t="s">
        <v>18</v>
      </c>
    </row>
    <row r="511" spans="31:44" x14ac:dyDescent="0.25">
      <c r="AE511" s="17"/>
      <c r="AF511" s="18" t="s">
        <v>135</v>
      </c>
      <c r="AG511" s="18" t="s">
        <v>1210</v>
      </c>
      <c r="AH511" s="18" t="s">
        <v>1211</v>
      </c>
      <c r="AI511" s="18" t="s">
        <v>927</v>
      </c>
      <c r="AJ511" s="18" t="s">
        <v>139</v>
      </c>
      <c r="AK511" s="18" t="s">
        <v>1212</v>
      </c>
      <c r="AL511" s="18" t="s">
        <v>1213</v>
      </c>
      <c r="AM511" s="18" t="s">
        <v>927</v>
      </c>
      <c r="AN511" s="18" t="s">
        <v>142</v>
      </c>
      <c r="AO511" s="18">
        <v>5</v>
      </c>
      <c r="AP511" s="18" t="s">
        <v>143</v>
      </c>
      <c r="AQ511" s="18">
        <v>4.2803599999999999</v>
      </c>
      <c r="AR511" s="19" t="s">
        <v>18</v>
      </c>
    </row>
    <row r="512" spans="31:44" x14ac:dyDescent="0.25">
      <c r="AE512" s="17"/>
      <c r="AF512" s="18" t="s">
        <v>135</v>
      </c>
      <c r="AG512" s="18" t="s">
        <v>1212</v>
      </c>
      <c r="AH512" s="18" t="s">
        <v>1213</v>
      </c>
      <c r="AI512" s="18" t="s">
        <v>927</v>
      </c>
      <c r="AJ512" s="18" t="s">
        <v>139</v>
      </c>
      <c r="AK512" s="18" t="s">
        <v>1214</v>
      </c>
      <c r="AL512" s="18" t="s">
        <v>1215</v>
      </c>
      <c r="AM512" s="18" t="s">
        <v>927</v>
      </c>
      <c r="AN512" s="18" t="s">
        <v>142</v>
      </c>
      <c r="AO512" s="18">
        <v>5.7</v>
      </c>
      <c r="AP512" s="18" t="s">
        <v>143</v>
      </c>
      <c r="AQ512" s="18">
        <v>4.8800100000000004</v>
      </c>
      <c r="AR512" s="19" t="s">
        <v>18</v>
      </c>
    </row>
    <row r="513" spans="31:44" x14ac:dyDescent="0.25">
      <c r="AE513" s="17"/>
      <c r="AF513" s="18" t="s">
        <v>135</v>
      </c>
      <c r="AG513" s="18" t="s">
        <v>1214</v>
      </c>
      <c r="AH513" s="18" t="s">
        <v>1215</v>
      </c>
      <c r="AI513" s="18" t="s">
        <v>927</v>
      </c>
      <c r="AJ513" s="18" t="s">
        <v>139</v>
      </c>
      <c r="AK513" s="18" t="s">
        <v>1216</v>
      </c>
      <c r="AL513" s="18" t="s">
        <v>1217</v>
      </c>
      <c r="AM513" s="18" t="s">
        <v>927</v>
      </c>
      <c r="AN513" s="18" t="s">
        <v>142</v>
      </c>
      <c r="AO513" s="18">
        <v>5</v>
      </c>
      <c r="AP513" s="18" t="s">
        <v>143</v>
      </c>
      <c r="AQ513" s="18">
        <v>4.2803699999999996</v>
      </c>
      <c r="AR513" s="19" t="s">
        <v>18</v>
      </c>
    </row>
    <row r="514" spans="31:44" x14ac:dyDescent="0.25">
      <c r="AE514" s="17"/>
      <c r="AF514" s="18" t="s">
        <v>135</v>
      </c>
      <c r="AG514" s="18" t="s">
        <v>1218</v>
      </c>
      <c r="AH514" s="18" t="s">
        <v>1219</v>
      </c>
      <c r="AI514" s="18" t="s">
        <v>927</v>
      </c>
      <c r="AJ514" s="18" t="s">
        <v>139</v>
      </c>
      <c r="AK514" s="18" t="s">
        <v>1220</v>
      </c>
      <c r="AL514" s="18" t="s">
        <v>858</v>
      </c>
      <c r="AM514" s="18" t="s">
        <v>927</v>
      </c>
      <c r="AN514" s="18" t="s">
        <v>142</v>
      </c>
      <c r="AO514" s="18">
        <v>5</v>
      </c>
      <c r="AP514" s="18" t="s">
        <v>143</v>
      </c>
      <c r="AQ514" s="18">
        <v>4.2664400000000002</v>
      </c>
      <c r="AR514" s="19" t="s">
        <v>18</v>
      </c>
    </row>
    <row r="515" spans="31:44" x14ac:dyDescent="0.25">
      <c r="AE515" s="17"/>
      <c r="AF515" s="18" t="s">
        <v>135</v>
      </c>
      <c r="AG515" s="18" t="s">
        <v>1221</v>
      </c>
      <c r="AH515" s="18" t="s">
        <v>1222</v>
      </c>
      <c r="AI515" s="18" t="s">
        <v>927</v>
      </c>
      <c r="AJ515" s="18" t="s">
        <v>139</v>
      </c>
      <c r="AK515" s="18" t="s">
        <v>1223</v>
      </c>
      <c r="AL515" s="18" t="s">
        <v>1224</v>
      </c>
      <c r="AM515" s="18" t="s">
        <v>927</v>
      </c>
      <c r="AN515" s="18" t="s">
        <v>142</v>
      </c>
      <c r="AO515" s="18">
        <v>4.8</v>
      </c>
      <c r="AP515" s="18" t="s">
        <v>143</v>
      </c>
      <c r="AQ515" s="18">
        <v>4.1428700000000003</v>
      </c>
      <c r="AR515" s="19" t="s">
        <v>18</v>
      </c>
    </row>
    <row r="516" spans="31:44" x14ac:dyDescent="0.25">
      <c r="AE516" s="17"/>
      <c r="AF516" s="18" t="s">
        <v>135</v>
      </c>
      <c r="AG516" s="18" t="s">
        <v>1223</v>
      </c>
      <c r="AH516" s="18" t="s">
        <v>1224</v>
      </c>
      <c r="AI516" s="18" t="s">
        <v>927</v>
      </c>
      <c r="AJ516" s="18" t="s">
        <v>139</v>
      </c>
      <c r="AK516" s="18" t="s">
        <v>1225</v>
      </c>
      <c r="AL516" s="18" t="s">
        <v>410</v>
      </c>
      <c r="AM516" s="18" t="s">
        <v>927</v>
      </c>
      <c r="AN516" s="18" t="s">
        <v>142</v>
      </c>
      <c r="AO516" s="18">
        <v>5.2</v>
      </c>
      <c r="AP516" s="18" t="s">
        <v>143</v>
      </c>
      <c r="AQ516" s="18">
        <v>4.5231899999999996</v>
      </c>
      <c r="AR516" s="19" t="s">
        <v>18</v>
      </c>
    </row>
    <row r="517" spans="31:44" x14ac:dyDescent="0.25">
      <c r="AE517" s="17"/>
      <c r="AF517" s="18" t="s">
        <v>135</v>
      </c>
      <c r="AG517" s="18" t="s">
        <v>1225</v>
      </c>
      <c r="AH517" s="18" t="s">
        <v>410</v>
      </c>
      <c r="AI517" s="18" t="s">
        <v>927</v>
      </c>
      <c r="AJ517" s="18" t="s">
        <v>139</v>
      </c>
      <c r="AK517" s="18" t="s">
        <v>1226</v>
      </c>
      <c r="AL517" s="18" t="s">
        <v>1227</v>
      </c>
      <c r="AM517" s="18" t="s">
        <v>927</v>
      </c>
      <c r="AN517" s="18" t="s">
        <v>142</v>
      </c>
      <c r="AO517" s="18">
        <v>5.0999999999999996</v>
      </c>
      <c r="AP517" s="18" t="s">
        <v>143</v>
      </c>
      <c r="AQ517" s="18">
        <v>4.3865400000000001</v>
      </c>
      <c r="AR517" s="19" t="s">
        <v>18</v>
      </c>
    </row>
    <row r="518" spans="31:44" x14ac:dyDescent="0.25">
      <c r="AE518" s="17"/>
      <c r="AF518" s="18" t="s">
        <v>135</v>
      </c>
      <c r="AG518" s="18" t="s">
        <v>1226</v>
      </c>
      <c r="AH518" s="18" t="s">
        <v>1227</v>
      </c>
      <c r="AI518" s="18" t="s">
        <v>927</v>
      </c>
      <c r="AJ518" s="18" t="s">
        <v>139</v>
      </c>
      <c r="AK518" s="18" t="s">
        <v>1228</v>
      </c>
      <c r="AL518" s="18" t="s">
        <v>1229</v>
      </c>
      <c r="AM518" s="18" t="s">
        <v>927</v>
      </c>
      <c r="AN518" s="18" t="s">
        <v>142</v>
      </c>
      <c r="AO518" s="18">
        <v>4.7</v>
      </c>
      <c r="AP518" s="18" t="s">
        <v>143</v>
      </c>
      <c r="AQ518" s="18">
        <v>4.0375899999999998</v>
      </c>
      <c r="AR518" s="19" t="s">
        <v>18</v>
      </c>
    </row>
    <row r="519" spans="31:44" x14ac:dyDescent="0.25">
      <c r="AE519" s="17"/>
      <c r="AF519" s="18" t="s">
        <v>135</v>
      </c>
      <c r="AG519" s="18" t="s">
        <v>1228</v>
      </c>
      <c r="AH519" s="18" t="s">
        <v>1229</v>
      </c>
      <c r="AI519" s="18" t="s">
        <v>927</v>
      </c>
      <c r="AJ519" s="18" t="s">
        <v>139</v>
      </c>
      <c r="AK519" s="18" t="s">
        <v>1230</v>
      </c>
      <c r="AL519" s="18" t="s">
        <v>1231</v>
      </c>
      <c r="AM519" s="18" t="s">
        <v>927</v>
      </c>
      <c r="AN519" s="18" t="s">
        <v>142</v>
      </c>
      <c r="AO519" s="18">
        <v>5.7</v>
      </c>
      <c r="AP519" s="18" t="s">
        <v>143</v>
      </c>
      <c r="AQ519" s="18">
        <v>4.88</v>
      </c>
      <c r="AR519" s="19" t="s">
        <v>18</v>
      </c>
    </row>
    <row r="520" spans="31:44" x14ac:dyDescent="0.25">
      <c r="AE520" s="17"/>
      <c r="AF520" s="18" t="s">
        <v>135</v>
      </c>
      <c r="AG520" s="18" t="s">
        <v>1232</v>
      </c>
      <c r="AH520" s="18" t="s">
        <v>1233</v>
      </c>
      <c r="AI520" s="18" t="s">
        <v>927</v>
      </c>
      <c r="AJ520" s="18" t="s">
        <v>139</v>
      </c>
      <c r="AK520" s="18" t="s">
        <v>1234</v>
      </c>
      <c r="AL520" s="18" t="s">
        <v>1235</v>
      </c>
      <c r="AM520" s="18" t="s">
        <v>927</v>
      </c>
      <c r="AN520" s="18" t="s">
        <v>142</v>
      </c>
      <c r="AO520" s="18">
        <v>5.7</v>
      </c>
      <c r="AP520" s="18" t="s">
        <v>143</v>
      </c>
      <c r="AQ520" s="18">
        <v>4.88009</v>
      </c>
      <c r="AR520" s="19" t="s">
        <v>18</v>
      </c>
    </row>
    <row r="521" spans="31:44" x14ac:dyDescent="0.25">
      <c r="AE521" s="17"/>
      <c r="AF521" s="18" t="s">
        <v>135</v>
      </c>
      <c r="AG521" s="18" t="s">
        <v>1234</v>
      </c>
      <c r="AH521" s="18" t="s">
        <v>1235</v>
      </c>
      <c r="AI521" s="18" t="s">
        <v>927</v>
      </c>
      <c r="AJ521" s="18" t="s">
        <v>139</v>
      </c>
      <c r="AK521" s="18" t="s">
        <v>1236</v>
      </c>
      <c r="AL521" s="18" t="s">
        <v>1237</v>
      </c>
      <c r="AM521" s="18" t="s">
        <v>927</v>
      </c>
      <c r="AN521" s="18" t="s">
        <v>142</v>
      </c>
      <c r="AO521" s="18">
        <v>4.8</v>
      </c>
      <c r="AP521" s="18" t="s">
        <v>143</v>
      </c>
      <c r="AQ521" s="18">
        <v>4.1427899999999998</v>
      </c>
      <c r="AR521" s="19" t="s">
        <v>18</v>
      </c>
    </row>
    <row r="522" spans="31:44" x14ac:dyDescent="0.25">
      <c r="AE522" s="17"/>
      <c r="AF522" s="18" t="s">
        <v>135</v>
      </c>
      <c r="AG522" s="18" t="s">
        <v>1236</v>
      </c>
      <c r="AH522" s="18" t="s">
        <v>1237</v>
      </c>
      <c r="AI522" s="18" t="s">
        <v>927</v>
      </c>
      <c r="AJ522" s="18" t="s">
        <v>139</v>
      </c>
      <c r="AK522" s="18" t="s">
        <v>1082</v>
      </c>
      <c r="AL522" s="18" t="s">
        <v>1238</v>
      </c>
      <c r="AM522" s="18" t="s">
        <v>927</v>
      </c>
      <c r="AN522" s="18" t="s">
        <v>142</v>
      </c>
      <c r="AO522" s="18">
        <v>6.2</v>
      </c>
      <c r="AP522" s="18" t="s">
        <v>143</v>
      </c>
      <c r="AQ522" s="18">
        <v>5.3613499999999998</v>
      </c>
      <c r="AR522" s="19" t="s">
        <v>18</v>
      </c>
    </row>
    <row r="523" spans="31:44" x14ac:dyDescent="0.25">
      <c r="AE523" s="17"/>
      <c r="AF523" s="18" t="s">
        <v>135</v>
      </c>
      <c r="AG523" s="18" t="s">
        <v>1239</v>
      </c>
      <c r="AH523" s="18" t="s">
        <v>1240</v>
      </c>
      <c r="AI523" s="18" t="s">
        <v>927</v>
      </c>
      <c r="AJ523" s="18" t="s">
        <v>139</v>
      </c>
      <c r="AK523" s="18" t="s">
        <v>1241</v>
      </c>
      <c r="AL523" s="18" t="s">
        <v>1242</v>
      </c>
      <c r="AM523" s="18" t="s">
        <v>927</v>
      </c>
      <c r="AN523" s="18" t="s">
        <v>142</v>
      </c>
      <c r="AO523" s="18">
        <v>4</v>
      </c>
      <c r="AP523" s="18" t="s">
        <v>143</v>
      </c>
      <c r="AQ523" s="18">
        <v>3.4678599999999999</v>
      </c>
      <c r="AR523" s="19" t="s">
        <v>18</v>
      </c>
    </row>
    <row r="524" spans="31:44" x14ac:dyDescent="0.25">
      <c r="AE524" s="17"/>
      <c r="AF524" s="18" t="s">
        <v>135</v>
      </c>
      <c r="AG524" s="18" t="s">
        <v>1241</v>
      </c>
      <c r="AH524" s="18" t="s">
        <v>1242</v>
      </c>
      <c r="AI524" s="18" t="s">
        <v>927</v>
      </c>
      <c r="AJ524" s="18" t="s">
        <v>139</v>
      </c>
      <c r="AK524" s="18" t="s">
        <v>1118</v>
      </c>
      <c r="AL524" s="18" t="s">
        <v>999</v>
      </c>
      <c r="AM524" s="18" t="s">
        <v>927</v>
      </c>
      <c r="AN524" s="18" t="s">
        <v>142</v>
      </c>
      <c r="AO524" s="18">
        <v>5.8</v>
      </c>
      <c r="AP524" s="18" t="s">
        <v>143</v>
      </c>
      <c r="AQ524" s="18">
        <v>4.9972500000000002</v>
      </c>
      <c r="AR524" s="19" t="s">
        <v>18</v>
      </c>
    </row>
    <row r="525" spans="31:44" x14ac:dyDescent="0.25">
      <c r="AE525" s="17"/>
      <c r="AF525" s="18" t="s">
        <v>135</v>
      </c>
      <c r="AG525" s="18" t="s">
        <v>1118</v>
      </c>
      <c r="AH525" s="18" t="s">
        <v>999</v>
      </c>
      <c r="AI525" s="18" t="s">
        <v>927</v>
      </c>
      <c r="AJ525" s="18" t="s">
        <v>139</v>
      </c>
      <c r="AK525" s="18" t="s">
        <v>1243</v>
      </c>
      <c r="AL525" s="18" t="s">
        <v>901</v>
      </c>
      <c r="AM525" s="18" t="s">
        <v>927</v>
      </c>
      <c r="AN525" s="18" t="s">
        <v>142</v>
      </c>
      <c r="AO525" s="18">
        <v>6.4</v>
      </c>
      <c r="AP525" s="18" t="s">
        <v>143</v>
      </c>
      <c r="AQ525" s="18">
        <v>5.4953900000000004</v>
      </c>
      <c r="AR525" s="19" t="s">
        <v>18</v>
      </c>
    </row>
    <row r="526" spans="31:44" x14ac:dyDescent="0.25">
      <c r="AE526" s="17"/>
      <c r="AF526" s="18" t="s">
        <v>135</v>
      </c>
      <c r="AG526" s="18" t="s">
        <v>1243</v>
      </c>
      <c r="AH526" s="18" t="s">
        <v>901</v>
      </c>
      <c r="AI526" s="18" t="s">
        <v>927</v>
      </c>
      <c r="AJ526" s="18" t="s">
        <v>139</v>
      </c>
      <c r="AK526" s="18" t="s">
        <v>1244</v>
      </c>
      <c r="AL526" s="18" t="s">
        <v>904</v>
      </c>
      <c r="AM526" s="18" t="s">
        <v>927</v>
      </c>
      <c r="AN526" s="18" t="s">
        <v>142</v>
      </c>
      <c r="AO526" s="18">
        <v>5.0999999999999996</v>
      </c>
      <c r="AP526" s="18" t="s">
        <v>143</v>
      </c>
      <c r="AQ526" s="18">
        <v>4.4135499999999999</v>
      </c>
      <c r="AR526" s="19" t="s">
        <v>18</v>
      </c>
    </row>
    <row r="527" spans="31:44" x14ac:dyDescent="0.25">
      <c r="AE527" s="17"/>
      <c r="AF527" s="18" t="s">
        <v>135</v>
      </c>
      <c r="AG527" s="18" t="s">
        <v>1244</v>
      </c>
      <c r="AH527" s="18" t="s">
        <v>904</v>
      </c>
      <c r="AI527" s="18" t="s">
        <v>927</v>
      </c>
      <c r="AJ527" s="18" t="s">
        <v>139</v>
      </c>
      <c r="AK527" s="18" t="s">
        <v>1245</v>
      </c>
      <c r="AL527" s="18" t="s">
        <v>1010</v>
      </c>
      <c r="AM527" s="18" t="s">
        <v>927</v>
      </c>
      <c r="AN527" s="18" t="s">
        <v>142</v>
      </c>
      <c r="AO527" s="18">
        <v>5</v>
      </c>
      <c r="AP527" s="18" t="s">
        <v>143</v>
      </c>
      <c r="AQ527" s="18">
        <v>4.3079999999999998</v>
      </c>
      <c r="AR527" s="19" t="s">
        <v>18</v>
      </c>
    </row>
    <row r="528" spans="31:44" x14ac:dyDescent="0.25">
      <c r="AE528" s="17"/>
      <c r="AF528" s="18" t="s">
        <v>135</v>
      </c>
      <c r="AG528" s="18" t="s">
        <v>1245</v>
      </c>
      <c r="AH528" s="18" t="s">
        <v>1010</v>
      </c>
      <c r="AI528" s="18" t="s">
        <v>927</v>
      </c>
      <c r="AJ528" s="18" t="s">
        <v>139</v>
      </c>
      <c r="AK528" s="18" t="s">
        <v>1246</v>
      </c>
      <c r="AL528" s="18" t="s">
        <v>1247</v>
      </c>
      <c r="AM528" s="18" t="s">
        <v>927</v>
      </c>
      <c r="AN528" s="18" t="s">
        <v>142</v>
      </c>
      <c r="AO528" s="18">
        <v>5.8</v>
      </c>
      <c r="AP528" s="18" t="s">
        <v>143</v>
      </c>
      <c r="AQ528" s="18">
        <v>5.00908</v>
      </c>
      <c r="AR528" s="19" t="s">
        <v>18</v>
      </c>
    </row>
    <row r="529" spans="31:44" x14ac:dyDescent="0.25">
      <c r="AE529" s="17"/>
      <c r="AF529" s="18" t="s">
        <v>135</v>
      </c>
      <c r="AG529" s="18" t="s">
        <v>1246</v>
      </c>
      <c r="AH529" s="18" t="s">
        <v>1247</v>
      </c>
      <c r="AI529" s="18" t="s">
        <v>927</v>
      </c>
      <c r="AJ529" s="18" t="s">
        <v>139</v>
      </c>
      <c r="AK529" s="18" t="s">
        <v>1248</v>
      </c>
      <c r="AL529" s="18" t="s">
        <v>1249</v>
      </c>
      <c r="AM529" s="18" t="s">
        <v>927</v>
      </c>
      <c r="AN529" s="18" t="s">
        <v>142</v>
      </c>
      <c r="AO529" s="18">
        <v>5.0999999999999996</v>
      </c>
      <c r="AP529" s="18" t="s">
        <v>143</v>
      </c>
      <c r="AQ529" s="18">
        <v>4.4034599999999999</v>
      </c>
      <c r="AR529" s="19" t="s">
        <v>18</v>
      </c>
    </row>
    <row r="530" spans="31:44" x14ac:dyDescent="0.25">
      <c r="AE530" s="17"/>
      <c r="AF530" s="18" t="s">
        <v>135</v>
      </c>
      <c r="AG530" s="18" t="s">
        <v>1248</v>
      </c>
      <c r="AH530" s="18" t="s">
        <v>1249</v>
      </c>
      <c r="AI530" s="18" t="s">
        <v>927</v>
      </c>
      <c r="AJ530" s="18" t="s">
        <v>139</v>
      </c>
      <c r="AK530" s="18" t="s">
        <v>864</v>
      </c>
      <c r="AL530" s="18" t="s">
        <v>1250</v>
      </c>
      <c r="AM530" s="18" t="s">
        <v>927</v>
      </c>
      <c r="AN530" s="18" t="s">
        <v>142</v>
      </c>
      <c r="AO530" s="18">
        <v>5.5</v>
      </c>
      <c r="AP530" s="18" t="s">
        <v>143</v>
      </c>
      <c r="AQ530" s="18">
        <v>4.7661899999999999</v>
      </c>
      <c r="AR530" s="19" t="s">
        <v>18</v>
      </c>
    </row>
    <row r="531" spans="31:44" x14ac:dyDescent="0.25">
      <c r="AE531" s="17"/>
      <c r="AF531" s="18" t="s">
        <v>135</v>
      </c>
      <c r="AG531" s="18" t="s">
        <v>864</v>
      </c>
      <c r="AH531" s="18" t="s">
        <v>1250</v>
      </c>
      <c r="AI531" s="18" t="s">
        <v>927</v>
      </c>
      <c r="AJ531" s="18" t="s">
        <v>139</v>
      </c>
      <c r="AK531" s="18" t="s">
        <v>1251</v>
      </c>
      <c r="AL531" s="18" t="s">
        <v>1022</v>
      </c>
      <c r="AM531" s="18" t="s">
        <v>927</v>
      </c>
      <c r="AN531" s="18" t="s">
        <v>142</v>
      </c>
      <c r="AO531" s="18">
        <v>5.3</v>
      </c>
      <c r="AP531" s="18" t="s">
        <v>143</v>
      </c>
      <c r="AQ531" s="18">
        <v>4.5526099999999996</v>
      </c>
      <c r="AR531" s="19" t="s">
        <v>18</v>
      </c>
    </row>
    <row r="532" spans="31:44" x14ac:dyDescent="0.25">
      <c r="AE532" s="17"/>
      <c r="AF532" s="18" t="s">
        <v>135</v>
      </c>
      <c r="AG532" s="18" t="s">
        <v>1251</v>
      </c>
      <c r="AH532" s="18" t="s">
        <v>1022</v>
      </c>
      <c r="AI532" s="18" t="s">
        <v>927</v>
      </c>
      <c r="AJ532" s="18" t="s">
        <v>139</v>
      </c>
      <c r="AK532" s="18" t="s">
        <v>1252</v>
      </c>
      <c r="AL532" s="18" t="s">
        <v>1024</v>
      </c>
      <c r="AM532" s="18" t="s">
        <v>927</v>
      </c>
      <c r="AN532" s="18" t="s">
        <v>142</v>
      </c>
      <c r="AO532" s="18">
        <v>5.7</v>
      </c>
      <c r="AP532" s="18" t="s">
        <v>143</v>
      </c>
      <c r="AQ532" s="18">
        <v>4.88</v>
      </c>
      <c r="AR532" s="19" t="s">
        <v>18</v>
      </c>
    </row>
    <row r="533" spans="31:44" x14ac:dyDescent="0.25">
      <c r="AE533" s="17"/>
      <c r="AF533" s="18" t="s">
        <v>135</v>
      </c>
      <c r="AG533" s="18" t="s">
        <v>1252</v>
      </c>
      <c r="AH533" s="18" t="s">
        <v>1253</v>
      </c>
      <c r="AI533" s="18" t="s">
        <v>927</v>
      </c>
      <c r="AJ533" s="18" t="s">
        <v>139</v>
      </c>
      <c r="AK533" s="18" t="s">
        <v>1254</v>
      </c>
      <c r="AL533" s="18" t="s">
        <v>1028</v>
      </c>
      <c r="AM533" s="18" t="s">
        <v>927</v>
      </c>
      <c r="AN533" s="18" t="s">
        <v>142</v>
      </c>
      <c r="AO533" s="18">
        <v>4.9000000000000004</v>
      </c>
      <c r="AP533" s="18" t="s">
        <v>143</v>
      </c>
      <c r="AQ533" s="18">
        <v>4.2068599999999998</v>
      </c>
      <c r="AR533" s="19" t="s">
        <v>18</v>
      </c>
    </row>
    <row r="534" spans="31:44" x14ac:dyDescent="0.25">
      <c r="AE534" s="17"/>
      <c r="AF534" s="18" t="s">
        <v>135</v>
      </c>
      <c r="AG534" s="18" t="s">
        <v>1255</v>
      </c>
      <c r="AH534" s="18" t="s">
        <v>1256</v>
      </c>
      <c r="AI534" s="18" t="s">
        <v>1257</v>
      </c>
      <c r="AJ534" s="18" t="s">
        <v>139</v>
      </c>
      <c r="AK534" s="18" t="s">
        <v>1258</v>
      </c>
      <c r="AL534" s="18" t="s">
        <v>1259</v>
      </c>
      <c r="AM534" s="18" t="s">
        <v>1257</v>
      </c>
      <c r="AN534" s="18" t="s">
        <v>142</v>
      </c>
      <c r="AO534" s="18">
        <v>5</v>
      </c>
      <c r="AP534" s="18" t="s">
        <v>143</v>
      </c>
      <c r="AQ534" s="18">
        <v>4.26952</v>
      </c>
      <c r="AR534" s="19" t="s">
        <v>18</v>
      </c>
    </row>
    <row r="535" spans="31:44" x14ac:dyDescent="0.25">
      <c r="AE535" s="17"/>
      <c r="AF535" s="18" t="s">
        <v>135</v>
      </c>
      <c r="AG535" s="18" t="s">
        <v>1255</v>
      </c>
      <c r="AH535" s="18" t="s">
        <v>1256</v>
      </c>
      <c r="AI535" s="18" t="s">
        <v>1257</v>
      </c>
      <c r="AJ535" s="18" t="s">
        <v>139</v>
      </c>
      <c r="AK535" s="18" t="s">
        <v>1260</v>
      </c>
      <c r="AL535" s="18" t="s">
        <v>1261</v>
      </c>
      <c r="AM535" s="18" t="s">
        <v>1257</v>
      </c>
      <c r="AN535" s="18" t="s">
        <v>142</v>
      </c>
      <c r="AO535" s="18">
        <v>6</v>
      </c>
      <c r="AP535" s="18" t="s">
        <v>143</v>
      </c>
      <c r="AQ535" s="18">
        <v>5.1875200000000001</v>
      </c>
      <c r="AR535" s="19" t="s">
        <v>18</v>
      </c>
    </row>
    <row r="536" spans="31:44" x14ac:dyDescent="0.25">
      <c r="AE536" s="17"/>
      <c r="AF536" s="18" t="s">
        <v>135</v>
      </c>
      <c r="AG536" s="18" t="s">
        <v>1262</v>
      </c>
      <c r="AH536" s="18" t="s">
        <v>1259</v>
      </c>
      <c r="AI536" s="18" t="s">
        <v>1257</v>
      </c>
      <c r="AJ536" s="18" t="s">
        <v>139</v>
      </c>
      <c r="AK536" s="18" t="s">
        <v>1263</v>
      </c>
      <c r="AL536" s="18" t="s">
        <v>1264</v>
      </c>
      <c r="AM536" s="18" t="s">
        <v>1257</v>
      </c>
      <c r="AN536" s="18" t="s">
        <v>142</v>
      </c>
      <c r="AO536" s="18">
        <v>5.2</v>
      </c>
      <c r="AP536" s="18" t="s">
        <v>143</v>
      </c>
      <c r="AQ536" s="18">
        <v>4.4724199999999996</v>
      </c>
      <c r="AR536" s="19" t="s">
        <v>18</v>
      </c>
    </row>
    <row r="537" spans="31:44" x14ac:dyDescent="0.25">
      <c r="AE537" s="17"/>
      <c r="AF537" s="18" t="s">
        <v>135</v>
      </c>
      <c r="AG537" s="18" t="s">
        <v>1263</v>
      </c>
      <c r="AH537" s="18" t="s">
        <v>1264</v>
      </c>
      <c r="AI537" s="18" t="s">
        <v>1257</v>
      </c>
      <c r="AJ537" s="18" t="s">
        <v>139</v>
      </c>
      <c r="AK537" s="18" t="s">
        <v>1265</v>
      </c>
      <c r="AL537" s="18" t="s">
        <v>1266</v>
      </c>
      <c r="AM537" s="18" t="s">
        <v>1257</v>
      </c>
      <c r="AN537" s="18" t="s">
        <v>142</v>
      </c>
      <c r="AO537" s="18">
        <v>4.5999999999999996</v>
      </c>
      <c r="AP537" s="18" t="s">
        <v>143</v>
      </c>
      <c r="AQ537" s="18">
        <v>3.9717799999999999</v>
      </c>
      <c r="AR537" s="19" t="s">
        <v>18</v>
      </c>
    </row>
    <row r="538" spans="31:44" x14ac:dyDescent="0.25">
      <c r="AE538" s="17"/>
      <c r="AF538" s="18" t="s">
        <v>135</v>
      </c>
      <c r="AG538" s="18" t="s">
        <v>1265</v>
      </c>
      <c r="AH538" s="18" t="s">
        <v>1266</v>
      </c>
      <c r="AI538" s="18" t="s">
        <v>1257</v>
      </c>
      <c r="AJ538" s="18" t="s">
        <v>139</v>
      </c>
      <c r="AK538" s="18" t="s">
        <v>1267</v>
      </c>
      <c r="AL538" s="18" t="s">
        <v>1268</v>
      </c>
      <c r="AM538" s="18" t="s">
        <v>1257</v>
      </c>
      <c r="AN538" s="18" t="s">
        <v>142</v>
      </c>
      <c r="AO538" s="18">
        <v>5.6</v>
      </c>
      <c r="AP538" s="18" t="s">
        <v>143</v>
      </c>
      <c r="AQ538" s="18">
        <v>4.7993399999999999</v>
      </c>
      <c r="AR538" s="19" t="s">
        <v>18</v>
      </c>
    </row>
    <row r="539" spans="31:44" x14ac:dyDescent="0.25">
      <c r="AE539" s="17"/>
      <c r="AF539" s="18" t="s">
        <v>135</v>
      </c>
      <c r="AG539" s="18" t="s">
        <v>1269</v>
      </c>
      <c r="AH539" s="18" t="s">
        <v>1270</v>
      </c>
      <c r="AI539" s="18" t="s">
        <v>1257</v>
      </c>
      <c r="AJ539" s="18" t="s">
        <v>139</v>
      </c>
      <c r="AK539" s="18" t="s">
        <v>1271</v>
      </c>
      <c r="AL539" s="18" t="s">
        <v>1272</v>
      </c>
      <c r="AM539" s="18" t="s">
        <v>1257</v>
      </c>
      <c r="AN539" s="18" t="s">
        <v>142</v>
      </c>
      <c r="AO539" s="18">
        <v>5.3</v>
      </c>
      <c r="AP539" s="18" t="s">
        <v>143</v>
      </c>
      <c r="AQ539" s="18">
        <v>4.5974199999999996</v>
      </c>
      <c r="AR539" s="19" t="s">
        <v>18</v>
      </c>
    </row>
    <row r="540" spans="31:44" x14ac:dyDescent="0.25">
      <c r="AE540" s="17"/>
      <c r="AF540" s="18" t="s">
        <v>135</v>
      </c>
      <c r="AG540" s="18" t="s">
        <v>1271</v>
      </c>
      <c r="AH540" s="18" t="s">
        <v>1272</v>
      </c>
      <c r="AI540" s="18" t="s">
        <v>1257</v>
      </c>
      <c r="AJ540" s="18" t="s">
        <v>139</v>
      </c>
      <c r="AK540" s="18" t="s">
        <v>1273</v>
      </c>
      <c r="AL540" s="18" t="s">
        <v>1274</v>
      </c>
      <c r="AM540" s="18" t="s">
        <v>1257</v>
      </c>
      <c r="AN540" s="18" t="s">
        <v>142</v>
      </c>
      <c r="AO540" s="18">
        <v>4.5999999999999996</v>
      </c>
      <c r="AP540" s="18" t="s">
        <v>143</v>
      </c>
      <c r="AQ540" s="18">
        <v>3.9717799999999999</v>
      </c>
      <c r="AR540" s="19" t="s">
        <v>18</v>
      </c>
    </row>
    <row r="541" spans="31:44" x14ac:dyDescent="0.25">
      <c r="AE541" s="17"/>
      <c r="AF541" s="18" t="s">
        <v>135</v>
      </c>
      <c r="AG541" s="18" t="s">
        <v>1273</v>
      </c>
      <c r="AH541" s="18" t="s">
        <v>1274</v>
      </c>
      <c r="AI541" s="18" t="s">
        <v>1257</v>
      </c>
      <c r="AJ541" s="18" t="s">
        <v>139</v>
      </c>
      <c r="AK541" s="18" t="s">
        <v>1275</v>
      </c>
      <c r="AL541" s="18" t="s">
        <v>1276</v>
      </c>
      <c r="AM541" s="18" t="s">
        <v>1257</v>
      </c>
      <c r="AN541" s="18" t="s">
        <v>142</v>
      </c>
      <c r="AO541" s="18">
        <v>6.4</v>
      </c>
      <c r="AP541" s="18" t="s">
        <v>143</v>
      </c>
      <c r="AQ541" s="18">
        <v>5.4869700000000003</v>
      </c>
      <c r="AR541" s="19" t="s">
        <v>18</v>
      </c>
    </row>
    <row r="542" spans="31:44" x14ac:dyDescent="0.25">
      <c r="AE542" s="17"/>
      <c r="AF542" s="18" t="s">
        <v>135</v>
      </c>
      <c r="AG542" s="18" t="s">
        <v>1275</v>
      </c>
      <c r="AH542" s="18" t="s">
        <v>1276</v>
      </c>
      <c r="AI542" s="18" t="s">
        <v>1257</v>
      </c>
      <c r="AJ542" s="18" t="s">
        <v>139</v>
      </c>
      <c r="AK542" s="18" t="s">
        <v>1277</v>
      </c>
      <c r="AL542" s="18" t="s">
        <v>1278</v>
      </c>
      <c r="AM542" s="18" t="s">
        <v>1257</v>
      </c>
      <c r="AN542" s="18" t="s">
        <v>142</v>
      </c>
      <c r="AO542" s="18">
        <v>4.5</v>
      </c>
      <c r="AP542" s="18" t="s">
        <v>143</v>
      </c>
      <c r="AQ542" s="18">
        <v>3.86388</v>
      </c>
      <c r="AR542" s="19" t="s">
        <v>18</v>
      </c>
    </row>
    <row r="543" spans="31:44" x14ac:dyDescent="0.25">
      <c r="AE543" s="17"/>
      <c r="AF543" s="18" t="s">
        <v>135</v>
      </c>
      <c r="AG543" s="18" t="s">
        <v>1277</v>
      </c>
      <c r="AH543" s="18" t="s">
        <v>1278</v>
      </c>
      <c r="AI543" s="18" t="s">
        <v>1257</v>
      </c>
      <c r="AJ543" s="18" t="s">
        <v>139</v>
      </c>
      <c r="AK543" s="18" t="s">
        <v>1279</v>
      </c>
      <c r="AL543" s="18" t="s">
        <v>1280</v>
      </c>
      <c r="AM543" s="18" t="s">
        <v>1257</v>
      </c>
      <c r="AN543" s="18" t="s">
        <v>142</v>
      </c>
      <c r="AO543" s="18">
        <v>5.3</v>
      </c>
      <c r="AP543" s="18" t="s">
        <v>143</v>
      </c>
      <c r="AQ543" s="18">
        <v>4.5794699999999997</v>
      </c>
      <c r="AR543" s="19" t="s">
        <v>18</v>
      </c>
    </row>
    <row r="544" spans="31:44" x14ac:dyDescent="0.25">
      <c r="AE544" s="17"/>
      <c r="AF544" s="18" t="s">
        <v>135</v>
      </c>
      <c r="AG544" s="18" t="s">
        <v>1279</v>
      </c>
      <c r="AH544" s="18" t="s">
        <v>1280</v>
      </c>
      <c r="AI544" s="18" t="s">
        <v>1257</v>
      </c>
      <c r="AJ544" s="18" t="s">
        <v>139</v>
      </c>
      <c r="AK544" s="18" t="s">
        <v>1281</v>
      </c>
      <c r="AL544" s="18" t="s">
        <v>1282</v>
      </c>
      <c r="AM544" s="18" t="s">
        <v>1257</v>
      </c>
      <c r="AN544" s="18" t="s">
        <v>142</v>
      </c>
      <c r="AO544" s="18">
        <v>5.5</v>
      </c>
      <c r="AP544" s="18" t="s">
        <v>143</v>
      </c>
      <c r="AQ544" s="18">
        <v>4.7103799999999998</v>
      </c>
      <c r="AR544" s="19" t="s">
        <v>18</v>
      </c>
    </row>
    <row r="545" spans="31:44" x14ac:dyDescent="0.25">
      <c r="AE545" s="17"/>
      <c r="AF545" s="18" t="s">
        <v>135</v>
      </c>
      <c r="AG545" s="18" t="s">
        <v>1281</v>
      </c>
      <c r="AH545" s="18" t="s">
        <v>1282</v>
      </c>
      <c r="AI545" s="18" t="s">
        <v>1257</v>
      </c>
      <c r="AJ545" s="18" t="s">
        <v>139</v>
      </c>
      <c r="AK545" s="18" t="s">
        <v>1283</v>
      </c>
      <c r="AL545" s="18" t="s">
        <v>1284</v>
      </c>
      <c r="AM545" s="18" t="s">
        <v>1257</v>
      </c>
      <c r="AN545" s="18" t="s">
        <v>142</v>
      </c>
      <c r="AO545" s="18">
        <v>4.8</v>
      </c>
      <c r="AP545" s="18" t="s">
        <v>143</v>
      </c>
      <c r="AQ545" s="18">
        <v>4.1070900000000004</v>
      </c>
      <c r="AR545" s="19" t="s">
        <v>18</v>
      </c>
    </row>
    <row r="546" spans="31:44" x14ac:dyDescent="0.25">
      <c r="AE546" s="17"/>
      <c r="AF546" s="18" t="s">
        <v>135</v>
      </c>
      <c r="AG546" s="18" t="s">
        <v>1285</v>
      </c>
      <c r="AH546" s="18" t="s">
        <v>1286</v>
      </c>
      <c r="AI546" s="18" t="s">
        <v>1257</v>
      </c>
      <c r="AJ546" s="18" t="s">
        <v>139</v>
      </c>
      <c r="AK546" s="18" t="s">
        <v>1287</v>
      </c>
      <c r="AL546" s="18" t="s">
        <v>1288</v>
      </c>
      <c r="AM546" s="18" t="s">
        <v>1257</v>
      </c>
      <c r="AN546" s="18" t="s">
        <v>142</v>
      </c>
      <c r="AO546" s="18">
        <v>5.7</v>
      </c>
      <c r="AP546" s="18" t="s">
        <v>143</v>
      </c>
      <c r="AQ546" s="18">
        <v>4.8739499999999998</v>
      </c>
      <c r="AR546" s="19" t="s">
        <v>18</v>
      </c>
    </row>
    <row r="547" spans="31:44" x14ac:dyDescent="0.25">
      <c r="AE547" s="17"/>
      <c r="AF547" s="18" t="s">
        <v>135</v>
      </c>
      <c r="AG547" s="18" t="s">
        <v>1289</v>
      </c>
      <c r="AH547" s="18" t="s">
        <v>1290</v>
      </c>
      <c r="AI547" s="18" t="s">
        <v>1257</v>
      </c>
      <c r="AJ547" s="18" t="s">
        <v>139</v>
      </c>
      <c r="AK547" s="18" t="s">
        <v>1291</v>
      </c>
      <c r="AL547" s="18" t="s">
        <v>1292</v>
      </c>
      <c r="AM547" s="18" t="s">
        <v>1257</v>
      </c>
      <c r="AN547" s="18" t="s">
        <v>142</v>
      </c>
      <c r="AO547" s="18">
        <v>4.8</v>
      </c>
      <c r="AP547" s="18" t="s">
        <v>143</v>
      </c>
      <c r="AQ547" s="18">
        <v>4.1644199999999998</v>
      </c>
      <c r="AR547" s="19" t="s">
        <v>18</v>
      </c>
    </row>
    <row r="548" spans="31:44" x14ac:dyDescent="0.25">
      <c r="AE548" s="17"/>
      <c r="AF548" s="18" t="s">
        <v>135</v>
      </c>
      <c r="AG548" s="18" t="s">
        <v>1293</v>
      </c>
      <c r="AH548" s="18" t="s">
        <v>1294</v>
      </c>
      <c r="AI548" s="18" t="s">
        <v>1257</v>
      </c>
      <c r="AJ548" s="18" t="s">
        <v>139</v>
      </c>
      <c r="AK548" s="18" t="s">
        <v>1295</v>
      </c>
      <c r="AL548" s="18" t="s">
        <v>1296</v>
      </c>
      <c r="AM548" s="18" t="s">
        <v>1257</v>
      </c>
      <c r="AN548" s="18" t="s">
        <v>142</v>
      </c>
      <c r="AO548" s="18">
        <v>6</v>
      </c>
      <c r="AP548" s="18" t="s">
        <v>143</v>
      </c>
      <c r="AQ548" s="18">
        <v>5.1795900000000001</v>
      </c>
      <c r="AR548" s="19" t="s">
        <v>18</v>
      </c>
    </row>
    <row r="549" spans="31:44" x14ac:dyDescent="0.25">
      <c r="AE549" s="17"/>
      <c r="AF549" s="18" t="s">
        <v>135</v>
      </c>
      <c r="AG549" s="18" t="s">
        <v>1295</v>
      </c>
      <c r="AH549" s="18" t="s">
        <v>1296</v>
      </c>
      <c r="AI549" s="18" t="s">
        <v>1257</v>
      </c>
      <c r="AJ549" s="18" t="s">
        <v>139</v>
      </c>
      <c r="AK549" s="18" t="s">
        <v>1297</v>
      </c>
      <c r="AL549" s="18" t="s">
        <v>1298</v>
      </c>
      <c r="AM549" s="18" t="s">
        <v>1257</v>
      </c>
      <c r="AN549" s="18" t="s">
        <v>142</v>
      </c>
      <c r="AO549" s="18">
        <v>4.5</v>
      </c>
      <c r="AP549" s="18" t="s">
        <v>143</v>
      </c>
      <c r="AQ549" s="18">
        <v>3.8798599999999999</v>
      </c>
      <c r="AR549" s="19" t="s">
        <v>18</v>
      </c>
    </row>
    <row r="550" spans="31:44" x14ac:dyDescent="0.25">
      <c r="AE550" s="17"/>
      <c r="AF550" s="18" t="s">
        <v>135</v>
      </c>
      <c r="AG550" s="18" t="s">
        <v>1299</v>
      </c>
      <c r="AH550" s="18" t="s">
        <v>1298</v>
      </c>
      <c r="AI550" s="18" t="s">
        <v>1257</v>
      </c>
      <c r="AJ550" s="18" t="s">
        <v>139</v>
      </c>
      <c r="AK550" s="18" t="s">
        <v>1300</v>
      </c>
      <c r="AL550" s="18" t="s">
        <v>1301</v>
      </c>
      <c r="AM550" s="18" t="s">
        <v>1257</v>
      </c>
      <c r="AN550" s="18" t="s">
        <v>142</v>
      </c>
      <c r="AO550" s="18">
        <v>5.9</v>
      </c>
      <c r="AP550" s="18" t="s">
        <v>143</v>
      </c>
      <c r="AQ550" s="18">
        <v>5.0811099999999998</v>
      </c>
      <c r="AR550" s="19" t="s">
        <v>18</v>
      </c>
    </row>
    <row r="551" spans="31:44" x14ac:dyDescent="0.25">
      <c r="AE551" s="17"/>
      <c r="AF551" s="18" t="s">
        <v>135</v>
      </c>
      <c r="AG551" s="18" t="s">
        <v>1300</v>
      </c>
      <c r="AH551" s="18" t="s">
        <v>1301</v>
      </c>
      <c r="AI551" s="18" t="s">
        <v>1257</v>
      </c>
      <c r="AJ551" s="18" t="s">
        <v>139</v>
      </c>
      <c r="AK551" s="18" t="s">
        <v>1302</v>
      </c>
      <c r="AL551" s="18" t="s">
        <v>1303</v>
      </c>
      <c r="AM551" s="18" t="s">
        <v>1257</v>
      </c>
      <c r="AN551" s="18" t="s">
        <v>142</v>
      </c>
      <c r="AO551" s="18">
        <v>4.7</v>
      </c>
      <c r="AP551" s="18" t="s">
        <v>143</v>
      </c>
      <c r="AQ551" s="18">
        <v>4.0666900000000004</v>
      </c>
      <c r="AR551" s="19" t="s">
        <v>18</v>
      </c>
    </row>
    <row r="552" spans="31:44" x14ac:dyDescent="0.25">
      <c r="AE552" s="17"/>
      <c r="AF552" s="18" t="s">
        <v>135</v>
      </c>
      <c r="AG552" s="18" t="s">
        <v>1304</v>
      </c>
      <c r="AH552" s="18" t="s">
        <v>1305</v>
      </c>
      <c r="AI552" s="18" t="s">
        <v>1257</v>
      </c>
      <c r="AJ552" s="18" t="s">
        <v>139</v>
      </c>
      <c r="AK552" s="18" t="s">
        <v>1306</v>
      </c>
      <c r="AL552" s="18" t="s">
        <v>1307</v>
      </c>
      <c r="AM552" s="18" t="s">
        <v>1257</v>
      </c>
      <c r="AN552" s="18" t="s">
        <v>142</v>
      </c>
      <c r="AO552" s="18">
        <v>3.8</v>
      </c>
      <c r="AP552" s="18" t="s">
        <v>143</v>
      </c>
      <c r="AQ552" s="18">
        <v>3.3146100000000001</v>
      </c>
      <c r="AR552" s="19" t="s">
        <v>18</v>
      </c>
    </row>
    <row r="553" spans="31:44" x14ac:dyDescent="0.25">
      <c r="AE553" s="17"/>
      <c r="AF553" s="18" t="s">
        <v>135</v>
      </c>
      <c r="AG553" s="18" t="s">
        <v>1306</v>
      </c>
      <c r="AH553" s="18" t="s">
        <v>1307</v>
      </c>
      <c r="AI553" s="18" t="s">
        <v>1257</v>
      </c>
      <c r="AJ553" s="18" t="s">
        <v>139</v>
      </c>
      <c r="AK553" s="18" t="s">
        <v>1308</v>
      </c>
      <c r="AL553" s="18" t="s">
        <v>1309</v>
      </c>
      <c r="AM553" s="18" t="s">
        <v>1257</v>
      </c>
      <c r="AN553" s="18" t="s">
        <v>142</v>
      </c>
      <c r="AO553" s="18">
        <v>4.7</v>
      </c>
      <c r="AP553" s="18" t="s">
        <v>143</v>
      </c>
      <c r="AQ553" s="18">
        <v>4.0669300000000002</v>
      </c>
      <c r="AR553" s="19" t="s">
        <v>18</v>
      </c>
    </row>
    <row r="554" spans="31:44" x14ac:dyDescent="0.25">
      <c r="AE554" s="17"/>
      <c r="AF554" s="18" t="s">
        <v>135</v>
      </c>
      <c r="AG554" s="18" t="s">
        <v>1269</v>
      </c>
      <c r="AH554" s="18" t="s">
        <v>1310</v>
      </c>
      <c r="AI554" s="18" t="s">
        <v>1257</v>
      </c>
      <c r="AJ554" s="18" t="s">
        <v>139</v>
      </c>
      <c r="AK554" s="18" t="s">
        <v>1311</v>
      </c>
      <c r="AL554" s="18" t="s">
        <v>1312</v>
      </c>
      <c r="AM554" s="18" t="s">
        <v>1257</v>
      </c>
      <c r="AN554" s="18" t="s">
        <v>142</v>
      </c>
      <c r="AO554" s="18">
        <v>5.0999999999999996</v>
      </c>
      <c r="AP554" s="18" t="s">
        <v>143</v>
      </c>
      <c r="AQ554" s="18">
        <v>4.4135900000000001</v>
      </c>
      <c r="AR554" s="19" t="s">
        <v>18</v>
      </c>
    </row>
    <row r="555" spans="31:44" x14ac:dyDescent="0.25">
      <c r="AE555" s="17"/>
      <c r="AF555" s="18" t="s">
        <v>135</v>
      </c>
      <c r="AG555" s="18" t="s">
        <v>1311</v>
      </c>
      <c r="AH555" s="18" t="s">
        <v>1313</v>
      </c>
      <c r="AI555" s="18" t="s">
        <v>1257</v>
      </c>
      <c r="AJ555" s="18" t="s">
        <v>139</v>
      </c>
      <c r="AK555" s="18" t="s">
        <v>1314</v>
      </c>
      <c r="AL555" s="18" t="s">
        <v>1315</v>
      </c>
      <c r="AM555" s="18" t="s">
        <v>1257</v>
      </c>
      <c r="AN555" s="18" t="s">
        <v>142</v>
      </c>
      <c r="AO555" s="18">
        <v>5.4</v>
      </c>
      <c r="AP555" s="18" t="s">
        <v>143</v>
      </c>
      <c r="AQ555" s="18">
        <v>4.6558400000000004</v>
      </c>
      <c r="AR555" s="19" t="s">
        <v>18</v>
      </c>
    </row>
    <row r="556" spans="31:44" x14ac:dyDescent="0.25">
      <c r="AE556" s="17"/>
      <c r="AF556" s="18" t="s">
        <v>135</v>
      </c>
      <c r="AG556" s="18" t="s">
        <v>1314</v>
      </c>
      <c r="AH556" s="18" t="s">
        <v>1315</v>
      </c>
      <c r="AI556" s="18" t="s">
        <v>1257</v>
      </c>
      <c r="AJ556" s="18" t="s">
        <v>139</v>
      </c>
      <c r="AK556" s="18" t="s">
        <v>1316</v>
      </c>
      <c r="AL556" s="18" t="s">
        <v>1317</v>
      </c>
      <c r="AM556" s="18" t="s">
        <v>1257</v>
      </c>
      <c r="AN556" s="18" t="s">
        <v>142</v>
      </c>
      <c r="AO556" s="18">
        <v>5.9</v>
      </c>
      <c r="AP556" s="18" t="s">
        <v>143</v>
      </c>
      <c r="AQ556" s="18">
        <v>5.0885699999999998</v>
      </c>
      <c r="AR556" s="19" t="s">
        <v>18</v>
      </c>
    </row>
    <row r="557" spans="31:44" x14ac:dyDescent="0.25">
      <c r="AE557" s="17"/>
      <c r="AF557" s="18" t="s">
        <v>135</v>
      </c>
      <c r="AG557" s="18" t="s">
        <v>1316</v>
      </c>
      <c r="AH557" s="18" t="s">
        <v>1317</v>
      </c>
      <c r="AI557" s="18" t="s">
        <v>1257</v>
      </c>
      <c r="AJ557" s="18" t="s">
        <v>139</v>
      </c>
      <c r="AK557" s="18" t="s">
        <v>1318</v>
      </c>
      <c r="AL557" s="18" t="s">
        <v>1319</v>
      </c>
      <c r="AM557" s="18" t="s">
        <v>1257</v>
      </c>
      <c r="AN557" s="18" t="s">
        <v>142</v>
      </c>
      <c r="AO557" s="18">
        <v>4.5</v>
      </c>
      <c r="AP557" s="18" t="s">
        <v>143</v>
      </c>
      <c r="AQ557" s="18">
        <v>3.9067599999999998</v>
      </c>
      <c r="AR557" s="19" t="s">
        <v>18</v>
      </c>
    </row>
    <row r="558" spans="31:44" x14ac:dyDescent="0.25">
      <c r="AE558" s="17"/>
      <c r="AF558" s="18" t="s">
        <v>135</v>
      </c>
      <c r="AG558" s="18" t="s">
        <v>1318</v>
      </c>
      <c r="AH558" s="18" t="s">
        <v>1319</v>
      </c>
      <c r="AI558" s="18" t="s">
        <v>1257</v>
      </c>
      <c r="AJ558" s="18" t="s">
        <v>139</v>
      </c>
      <c r="AK558" s="18" t="s">
        <v>1320</v>
      </c>
      <c r="AL558" s="18" t="s">
        <v>1321</v>
      </c>
      <c r="AM558" s="18" t="s">
        <v>1257</v>
      </c>
      <c r="AN558" s="18" t="s">
        <v>142</v>
      </c>
      <c r="AO558" s="18">
        <v>6</v>
      </c>
      <c r="AP558" s="18" t="s">
        <v>143</v>
      </c>
      <c r="AQ558" s="18">
        <v>5.1724699999999997</v>
      </c>
      <c r="AR558" s="19" t="s">
        <v>18</v>
      </c>
    </row>
    <row r="559" spans="31:44" x14ac:dyDescent="0.25">
      <c r="AE559" s="17"/>
      <c r="AF559" s="18" t="s">
        <v>135</v>
      </c>
      <c r="AG559" s="18" t="s">
        <v>1320</v>
      </c>
      <c r="AH559" s="18" t="s">
        <v>1321</v>
      </c>
      <c r="AI559" s="18" t="s">
        <v>1257</v>
      </c>
      <c r="AJ559" s="18" t="s">
        <v>139</v>
      </c>
      <c r="AK559" s="18" t="s">
        <v>1322</v>
      </c>
      <c r="AL559" s="18" t="s">
        <v>1323</v>
      </c>
      <c r="AM559" s="18" t="s">
        <v>1257</v>
      </c>
      <c r="AN559" s="18" t="s">
        <v>142</v>
      </c>
      <c r="AO559" s="18">
        <v>5.0999999999999996</v>
      </c>
      <c r="AP559" s="18" t="s">
        <v>143</v>
      </c>
      <c r="AQ559" s="18">
        <v>4.4034399999999998</v>
      </c>
      <c r="AR559" s="19" t="s">
        <v>18</v>
      </c>
    </row>
    <row r="560" spans="31:44" x14ac:dyDescent="0.25">
      <c r="AE560" s="17"/>
      <c r="AF560" s="18" t="s">
        <v>135</v>
      </c>
      <c r="AG560" s="18" t="s">
        <v>1322</v>
      </c>
      <c r="AH560" s="18" t="s">
        <v>1323</v>
      </c>
      <c r="AI560" s="18" t="s">
        <v>1257</v>
      </c>
      <c r="AJ560" s="18" t="s">
        <v>139</v>
      </c>
      <c r="AK560" s="18" t="s">
        <v>1324</v>
      </c>
      <c r="AL560" s="18" t="s">
        <v>975</v>
      </c>
      <c r="AM560" s="18" t="s">
        <v>1257</v>
      </c>
      <c r="AN560" s="18" t="s">
        <v>142</v>
      </c>
      <c r="AO560" s="18">
        <v>5.5</v>
      </c>
      <c r="AP560" s="18" t="s">
        <v>143</v>
      </c>
      <c r="AQ560" s="18">
        <v>4.7317400000000003</v>
      </c>
      <c r="AR560" s="19" t="s">
        <v>18</v>
      </c>
    </row>
    <row r="561" spans="31:44" x14ac:dyDescent="0.25">
      <c r="AE561" s="17"/>
      <c r="AF561" s="18" t="s">
        <v>135</v>
      </c>
      <c r="AG561" s="18" t="s">
        <v>1324</v>
      </c>
      <c r="AH561" s="18" t="s">
        <v>975</v>
      </c>
      <c r="AI561" s="18" t="s">
        <v>1257</v>
      </c>
      <c r="AJ561" s="18" t="s">
        <v>139</v>
      </c>
      <c r="AK561" s="18" t="s">
        <v>1325</v>
      </c>
      <c r="AL561" s="18" t="s">
        <v>798</v>
      </c>
      <c r="AM561" s="18" t="s">
        <v>1257</v>
      </c>
      <c r="AN561" s="18" t="s">
        <v>142</v>
      </c>
      <c r="AO561" s="18">
        <v>5.3</v>
      </c>
      <c r="AP561" s="18" t="s">
        <v>143</v>
      </c>
      <c r="AQ561" s="18">
        <v>4.5883799999999999</v>
      </c>
      <c r="AR561" s="19" t="s">
        <v>18</v>
      </c>
    </row>
    <row r="562" spans="31:44" x14ac:dyDescent="0.25">
      <c r="AE562" s="17"/>
      <c r="AF562" s="18" t="s">
        <v>135</v>
      </c>
      <c r="AG562" s="18" t="s">
        <v>1326</v>
      </c>
      <c r="AH562" s="18" t="s">
        <v>1327</v>
      </c>
      <c r="AI562" s="18" t="s">
        <v>1257</v>
      </c>
      <c r="AJ562" s="18" t="s">
        <v>139</v>
      </c>
      <c r="AK562" s="18" t="s">
        <v>1328</v>
      </c>
      <c r="AL562" s="18" t="s">
        <v>1329</v>
      </c>
      <c r="AM562" s="18" t="s">
        <v>1257</v>
      </c>
      <c r="AN562" s="18" t="s">
        <v>142</v>
      </c>
      <c r="AO562" s="18">
        <v>5.0999999999999996</v>
      </c>
      <c r="AP562" s="18" t="s">
        <v>143</v>
      </c>
      <c r="AQ562" s="18">
        <v>4.4135200000000001</v>
      </c>
      <c r="AR562" s="19" t="s">
        <v>18</v>
      </c>
    </row>
    <row r="563" spans="31:44" x14ac:dyDescent="0.25">
      <c r="AE563" s="17"/>
      <c r="AF563" s="18" t="s">
        <v>135</v>
      </c>
      <c r="AG563" s="18" t="s">
        <v>1328</v>
      </c>
      <c r="AH563" s="18" t="s">
        <v>1329</v>
      </c>
      <c r="AI563" s="18" t="s">
        <v>1257</v>
      </c>
      <c r="AJ563" s="18" t="s">
        <v>139</v>
      </c>
      <c r="AK563" s="18" t="s">
        <v>1330</v>
      </c>
      <c r="AL563" s="18" t="s">
        <v>1305</v>
      </c>
      <c r="AM563" s="18" t="s">
        <v>1257</v>
      </c>
      <c r="AN563" s="18" t="s">
        <v>142</v>
      </c>
      <c r="AO563" s="18">
        <v>5</v>
      </c>
      <c r="AP563" s="18" t="s">
        <v>143</v>
      </c>
      <c r="AQ563" s="18">
        <v>4.3491799999999996</v>
      </c>
      <c r="AR563" s="19" t="s">
        <v>18</v>
      </c>
    </row>
    <row r="564" spans="31:44" x14ac:dyDescent="0.25">
      <c r="AE564" s="17"/>
      <c r="AF564" s="18" t="s">
        <v>135</v>
      </c>
      <c r="AG564" s="18" t="s">
        <v>1330</v>
      </c>
      <c r="AH564" s="18" t="s">
        <v>1305</v>
      </c>
      <c r="AI564" s="18" t="s">
        <v>1257</v>
      </c>
      <c r="AJ564" s="18" t="s">
        <v>139</v>
      </c>
      <c r="AK564" s="18" t="s">
        <v>1331</v>
      </c>
      <c r="AL564" s="18" t="s">
        <v>1332</v>
      </c>
      <c r="AM564" s="18" t="s">
        <v>1257</v>
      </c>
      <c r="AN564" s="18" t="s">
        <v>142</v>
      </c>
      <c r="AO564" s="18">
        <v>5.8</v>
      </c>
      <c r="AP564" s="18" t="s">
        <v>143</v>
      </c>
      <c r="AQ564" s="18">
        <v>5.0239500000000001</v>
      </c>
      <c r="AR564" s="19" t="s">
        <v>18</v>
      </c>
    </row>
    <row r="565" spans="31:44" x14ac:dyDescent="0.25">
      <c r="AE565" s="17"/>
      <c r="AF565" s="18" t="s">
        <v>135</v>
      </c>
      <c r="AG565" s="18" t="s">
        <v>1331</v>
      </c>
      <c r="AH565" s="18" t="s">
        <v>1332</v>
      </c>
      <c r="AI565" s="18" t="s">
        <v>1257</v>
      </c>
      <c r="AJ565" s="18" t="s">
        <v>139</v>
      </c>
      <c r="AK565" s="18" t="s">
        <v>1333</v>
      </c>
      <c r="AL565" s="18" t="s">
        <v>652</v>
      </c>
      <c r="AM565" s="18" t="s">
        <v>1257</v>
      </c>
      <c r="AN565" s="18" t="s">
        <v>142</v>
      </c>
      <c r="AO565" s="18">
        <v>4.2</v>
      </c>
      <c r="AP565" s="18" t="s">
        <v>143</v>
      </c>
      <c r="AQ565" s="18">
        <v>3.6514000000000002</v>
      </c>
      <c r="AR565" s="19" t="s">
        <v>18</v>
      </c>
    </row>
    <row r="566" spans="31:44" x14ac:dyDescent="0.25">
      <c r="AE566" s="17"/>
      <c r="AF566" s="18" t="s">
        <v>135</v>
      </c>
      <c r="AG566" s="18" t="s">
        <v>1334</v>
      </c>
      <c r="AH566" s="18" t="s">
        <v>1335</v>
      </c>
      <c r="AI566" s="18" t="s">
        <v>1257</v>
      </c>
      <c r="AJ566" s="18" t="s">
        <v>139</v>
      </c>
      <c r="AK566" s="18" t="s">
        <v>1336</v>
      </c>
      <c r="AL566" s="18" t="s">
        <v>1337</v>
      </c>
      <c r="AM566" s="18" t="s">
        <v>1257</v>
      </c>
      <c r="AN566" s="18" t="s">
        <v>142</v>
      </c>
      <c r="AO566" s="18">
        <v>6.8</v>
      </c>
      <c r="AP566" s="18" t="s">
        <v>143</v>
      </c>
      <c r="AQ566" s="18">
        <v>5.8537999999999997</v>
      </c>
      <c r="AR566" s="19" t="s">
        <v>18</v>
      </c>
    </row>
    <row r="567" spans="31:44" x14ac:dyDescent="0.25">
      <c r="AE567" s="17"/>
      <c r="AF567" s="18" t="s">
        <v>135</v>
      </c>
      <c r="AG567" s="18" t="s">
        <v>1285</v>
      </c>
      <c r="AH567" s="18" t="s">
        <v>662</v>
      </c>
      <c r="AI567" s="18" t="s">
        <v>1257</v>
      </c>
      <c r="AJ567" s="18" t="s">
        <v>139</v>
      </c>
      <c r="AK567" s="18" t="s">
        <v>1338</v>
      </c>
      <c r="AL567" s="18" t="s">
        <v>947</v>
      </c>
      <c r="AM567" s="18" t="s">
        <v>1257</v>
      </c>
      <c r="AN567" s="18" t="s">
        <v>142</v>
      </c>
      <c r="AO567" s="18">
        <v>3.5</v>
      </c>
      <c r="AP567" s="18" t="s">
        <v>143</v>
      </c>
      <c r="AQ567" s="18">
        <v>3.0486599999999999</v>
      </c>
      <c r="AR567" s="19" t="s">
        <v>18</v>
      </c>
    </row>
    <row r="568" spans="31:44" x14ac:dyDescent="0.25">
      <c r="AE568" s="17"/>
      <c r="AF568" s="18" t="s">
        <v>135</v>
      </c>
      <c r="AG568" s="18" t="s">
        <v>1339</v>
      </c>
      <c r="AH568" s="18" t="s">
        <v>1317</v>
      </c>
      <c r="AI568" s="18" t="s">
        <v>1257</v>
      </c>
      <c r="AJ568" s="18" t="s">
        <v>139</v>
      </c>
      <c r="AK568" s="18" t="s">
        <v>1340</v>
      </c>
      <c r="AL568" s="18" t="s">
        <v>964</v>
      </c>
      <c r="AM568" s="18" t="s">
        <v>1257</v>
      </c>
      <c r="AN568" s="18" t="s">
        <v>142</v>
      </c>
      <c r="AO568" s="18">
        <v>3.3</v>
      </c>
      <c r="AP568" s="18" t="s">
        <v>143</v>
      </c>
      <c r="AQ568" s="18">
        <v>2.8262499999999999</v>
      </c>
      <c r="AR568" s="19" t="s">
        <v>18</v>
      </c>
    </row>
    <row r="569" spans="31:44" x14ac:dyDescent="0.25">
      <c r="AE569" s="17"/>
      <c r="AF569" s="18" t="s">
        <v>135</v>
      </c>
      <c r="AG569" s="18" t="s">
        <v>1341</v>
      </c>
      <c r="AH569" s="18" t="s">
        <v>770</v>
      </c>
      <c r="AI569" s="18" t="s">
        <v>1257</v>
      </c>
      <c r="AJ569" s="18" t="s">
        <v>139</v>
      </c>
      <c r="AK569" s="18" t="s">
        <v>1342</v>
      </c>
      <c r="AL569" s="18" t="s">
        <v>1343</v>
      </c>
      <c r="AM569" s="18" t="s">
        <v>1257</v>
      </c>
      <c r="AN569" s="18" t="s">
        <v>142</v>
      </c>
      <c r="AO569" s="18">
        <v>3.2</v>
      </c>
      <c r="AP569" s="18" t="s">
        <v>143</v>
      </c>
      <c r="AQ569" s="18">
        <v>2.72464</v>
      </c>
      <c r="AR569" s="19" t="s">
        <v>18</v>
      </c>
    </row>
    <row r="570" spans="31:44" x14ac:dyDescent="0.25">
      <c r="AE570" s="17"/>
      <c r="AF570" s="18" t="s">
        <v>135</v>
      </c>
      <c r="AG570" s="18" t="s">
        <v>1342</v>
      </c>
      <c r="AH570" s="18" t="s">
        <v>1343</v>
      </c>
      <c r="AI570" s="18" t="s">
        <v>1257</v>
      </c>
      <c r="AJ570" s="18" t="s">
        <v>139</v>
      </c>
      <c r="AK570" s="18" t="s">
        <v>1344</v>
      </c>
      <c r="AL570" s="18" t="s">
        <v>1321</v>
      </c>
      <c r="AM570" s="18" t="s">
        <v>1257</v>
      </c>
      <c r="AN570" s="18" t="s">
        <v>142</v>
      </c>
      <c r="AO570" s="18">
        <v>3.6</v>
      </c>
      <c r="AP570" s="18" t="s">
        <v>143</v>
      </c>
      <c r="AQ570" s="18">
        <v>3.1065399999999999</v>
      </c>
      <c r="AR570" s="19" t="s">
        <v>18</v>
      </c>
    </row>
    <row r="571" spans="31:44" x14ac:dyDescent="0.25">
      <c r="AE571" s="17"/>
      <c r="AF571" s="18" t="s">
        <v>135</v>
      </c>
      <c r="AG571" s="18" t="s">
        <v>1344</v>
      </c>
      <c r="AH571" s="18" t="s">
        <v>1321</v>
      </c>
      <c r="AI571" s="18" t="s">
        <v>1257</v>
      </c>
      <c r="AJ571" s="18" t="s">
        <v>139</v>
      </c>
      <c r="AK571" s="18" t="s">
        <v>1345</v>
      </c>
      <c r="AL571" s="18" t="s">
        <v>1346</v>
      </c>
      <c r="AM571" s="18" t="s">
        <v>1257</v>
      </c>
      <c r="AN571" s="18" t="s">
        <v>142</v>
      </c>
      <c r="AO571" s="18">
        <v>4.0999999999999996</v>
      </c>
      <c r="AP571" s="18" t="s">
        <v>143</v>
      </c>
      <c r="AQ571" s="18">
        <v>3.5482900000000002</v>
      </c>
      <c r="AR571" s="19" t="s">
        <v>18</v>
      </c>
    </row>
    <row r="572" spans="31:44" x14ac:dyDescent="0.25">
      <c r="AE572" s="17"/>
      <c r="AF572" s="18" t="s">
        <v>135</v>
      </c>
      <c r="AG572" s="18" t="s">
        <v>1347</v>
      </c>
      <c r="AH572" s="18" t="s">
        <v>1319</v>
      </c>
      <c r="AI572" s="18" t="s">
        <v>1257</v>
      </c>
      <c r="AJ572" s="18" t="s">
        <v>139</v>
      </c>
      <c r="AK572" s="18" t="s">
        <v>1348</v>
      </c>
      <c r="AL572" s="18" t="s">
        <v>1349</v>
      </c>
      <c r="AM572" s="18" t="s">
        <v>1257</v>
      </c>
      <c r="AN572" s="18" t="s">
        <v>142</v>
      </c>
      <c r="AO572" s="18">
        <v>5.7</v>
      </c>
      <c r="AP572" s="18" t="s">
        <v>143</v>
      </c>
      <c r="AQ572" s="18">
        <v>4.9345100000000004</v>
      </c>
      <c r="AR572" s="19" t="s">
        <v>18</v>
      </c>
    </row>
    <row r="573" spans="31:44" x14ac:dyDescent="0.25">
      <c r="AE573" s="17"/>
      <c r="AF573" s="18" t="s">
        <v>135</v>
      </c>
      <c r="AG573" s="18" t="s">
        <v>1350</v>
      </c>
      <c r="AH573" s="18" t="s">
        <v>1349</v>
      </c>
      <c r="AI573" s="18" t="s">
        <v>1257</v>
      </c>
      <c r="AJ573" s="18" t="s">
        <v>139</v>
      </c>
      <c r="AK573" s="18" t="s">
        <v>740</v>
      </c>
      <c r="AL573" s="18" t="s">
        <v>1351</v>
      </c>
      <c r="AM573" s="18" t="s">
        <v>1257</v>
      </c>
      <c r="AN573" s="18" t="s">
        <v>142</v>
      </c>
      <c r="AO573" s="18">
        <v>5.2</v>
      </c>
      <c r="AP573" s="18" t="s">
        <v>143</v>
      </c>
      <c r="AQ573" s="18">
        <v>4.4935700000000001</v>
      </c>
      <c r="AR573" s="19" t="s">
        <v>18</v>
      </c>
    </row>
    <row r="574" spans="31:44" x14ac:dyDescent="0.25">
      <c r="AE574" s="17"/>
      <c r="AF574" s="18" t="s">
        <v>135</v>
      </c>
      <c r="AG574" s="18" t="s">
        <v>740</v>
      </c>
      <c r="AH574" s="18" t="s">
        <v>1351</v>
      </c>
      <c r="AI574" s="18" t="s">
        <v>1257</v>
      </c>
      <c r="AJ574" s="18" t="s">
        <v>139</v>
      </c>
      <c r="AK574" s="18" t="s">
        <v>1352</v>
      </c>
      <c r="AL574" s="18" t="s">
        <v>832</v>
      </c>
      <c r="AM574" s="18" t="s">
        <v>1257</v>
      </c>
      <c r="AN574" s="18" t="s">
        <v>142</v>
      </c>
      <c r="AO574" s="18">
        <v>5</v>
      </c>
      <c r="AP574" s="18" t="s">
        <v>143</v>
      </c>
      <c r="AQ574" s="18">
        <v>4.3079999999999998</v>
      </c>
      <c r="AR574" s="19" t="s">
        <v>18</v>
      </c>
    </row>
    <row r="575" spans="31:44" x14ac:dyDescent="0.25">
      <c r="AE575" s="17"/>
      <c r="AF575" s="18" t="s">
        <v>135</v>
      </c>
      <c r="AG575" s="18" t="s">
        <v>1353</v>
      </c>
      <c r="AH575" s="18" t="s">
        <v>832</v>
      </c>
      <c r="AI575" s="18" t="s">
        <v>1257</v>
      </c>
      <c r="AJ575" s="18" t="s">
        <v>139</v>
      </c>
      <c r="AK575" s="18" t="s">
        <v>1354</v>
      </c>
      <c r="AL575" s="18" t="s">
        <v>1355</v>
      </c>
      <c r="AM575" s="18" t="s">
        <v>1257</v>
      </c>
      <c r="AN575" s="18" t="s">
        <v>142</v>
      </c>
      <c r="AO575" s="18">
        <v>5.6</v>
      </c>
      <c r="AP575" s="18" t="s">
        <v>143</v>
      </c>
      <c r="AQ575" s="18">
        <v>4.8280099999999999</v>
      </c>
      <c r="AR575" s="19" t="s">
        <v>18</v>
      </c>
    </row>
    <row r="576" spans="31:44" x14ac:dyDescent="0.25">
      <c r="AE576" s="17"/>
      <c r="AF576" s="18" t="s">
        <v>135</v>
      </c>
      <c r="AG576" s="18" t="s">
        <v>1356</v>
      </c>
      <c r="AH576" s="18" t="s">
        <v>754</v>
      </c>
      <c r="AI576" s="18" t="s">
        <v>1257</v>
      </c>
      <c r="AJ576" s="18" t="s">
        <v>139</v>
      </c>
      <c r="AK576" s="18" t="s">
        <v>1262</v>
      </c>
      <c r="AL576" s="18" t="s">
        <v>652</v>
      </c>
      <c r="AM576" s="18" t="s">
        <v>1257</v>
      </c>
      <c r="AN576" s="18" t="s">
        <v>142</v>
      </c>
      <c r="AO576" s="18">
        <v>4.5</v>
      </c>
      <c r="AP576" s="18" t="s">
        <v>143</v>
      </c>
      <c r="AQ576" s="18">
        <v>3.8531900000000001</v>
      </c>
      <c r="AR576" s="19" t="s">
        <v>18</v>
      </c>
    </row>
    <row r="577" spans="31:44" x14ac:dyDescent="0.25">
      <c r="AE577" s="17"/>
      <c r="AF577" s="18" t="s">
        <v>135</v>
      </c>
      <c r="AG577" s="18" t="s">
        <v>1262</v>
      </c>
      <c r="AH577" s="18" t="s">
        <v>652</v>
      </c>
      <c r="AI577" s="18" t="s">
        <v>1257</v>
      </c>
      <c r="AJ577" s="18" t="s">
        <v>139</v>
      </c>
      <c r="AK577" s="18" t="s">
        <v>1304</v>
      </c>
      <c r="AL577" s="18" t="s">
        <v>1357</v>
      </c>
      <c r="AM577" s="18" t="s">
        <v>1257</v>
      </c>
      <c r="AN577" s="18" t="s">
        <v>142</v>
      </c>
      <c r="AO577" s="18">
        <v>3.8</v>
      </c>
      <c r="AP577" s="18" t="s">
        <v>143</v>
      </c>
      <c r="AQ577" s="18">
        <v>3.3146599999999999</v>
      </c>
      <c r="AR577" s="19" t="s">
        <v>18</v>
      </c>
    </row>
    <row r="578" spans="31:44" x14ac:dyDescent="0.25">
      <c r="AE578" s="17"/>
      <c r="AF578" s="18" t="s">
        <v>135</v>
      </c>
      <c r="AG578" s="18" t="s">
        <v>1304</v>
      </c>
      <c r="AH578" s="18" t="s">
        <v>1357</v>
      </c>
      <c r="AI578" s="18" t="s">
        <v>1257</v>
      </c>
      <c r="AJ578" s="18" t="s">
        <v>139</v>
      </c>
      <c r="AK578" s="18" t="s">
        <v>1358</v>
      </c>
      <c r="AL578" s="18" t="s">
        <v>1359</v>
      </c>
      <c r="AM578" s="18" t="s">
        <v>1257</v>
      </c>
      <c r="AN578" s="18" t="s">
        <v>142</v>
      </c>
      <c r="AO578" s="18">
        <v>5.4</v>
      </c>
      <c r="AP578" s="18" t="s">
        <v>143</v>
      </c>
      <c r="AQ578" s="18">
        <v>4.6398200000000003</v>
      </c>
      <c r="AR578" s="19" t="s">
        <v>18</v>
      </c>
    </row>
    <row r="579" spans="31:44" x14ac:dyDescent="0.25">
      <c r="AE579" s="17"/>
      <c r="AF579" s="18" t="s">
        <v>135</v>
      </c>
      <c r="AG579" s="18" t="s">
        <v>1358</v>
      </c>
      <c r="AH579" s="18" t="s">
        <v>1359</v>
      </c>
      <c r="AI579" s="18" t="s">
        <v>1257</v>
      </c>
      <c r="AJ579" s="18" t="s">
        <v>139</v>
      </c>
      <c r="AK579" s="18" t="s">
        <v>1360</v>
      </c>
      <c r="AL579" s="18" t="s">
        <v>1315</v>
      </c>
      <c r="AM579" s="18" t="s">
        <v>1257</v>
      </c>
      <c r="AN579" s="18" t="s">
        <v>142</v>
      </c>
      <c r="AO579" s="18">
        <v>5.0999999999999996</v>
      </c>
      <c r="AP579" s="18" t="s">
        <v>143</v>
      </c>
      <c r="AQ579" s="18">
        <v>4.4034899999999997</v>
      </c>
      <c r="AR579" s="19" t="s">
        <v>18</v>
      </c>
    </row>
    <row r="580" spans="31:44" x14ac:dyDescent="0.25">
      <c r="AE580" s="17"/>
      <c r="AF580" s="18" t="s">
        <v>135</v>
      </c>
      <c r="AG580" s="18" t="s">
        <v>1361</v>
      </c>
      <c r="AH580" s="18" t="s">
        <v>1362</v>
      </c>
      <c r="AI580" s="18" t="s">
        <v>1257</v>
      </c>
      <c r="AJ580" s="18" t="s">
        <v>139</v>
      </c>
      <c r="AK580" s="18" t="s">
        <v>1363</v>
      </c>
      <c r="AL580" s="18" t="s">
        <v>971</v>
      </c>
      <c r="AM580" s="18" t="s">
        <v>1257</v>
      </c>
      <c r="AN580" s="18" t="s">
        <v>142</v>
      </c>
      <c r="AO580" s="18">
        <v>4.7</v>
      </c>
      <c r="AP580" s="18" t="s">
        <v>143</v>
      </c>
      <c r="AQ580" s="18">
        <v>4.0669300000000002</v>
      </c>
      <c r="AR580" s="19" t="s">
        <v>18</v>
      </c>
    </row>
    <row r="581" spans="31:44" x14ac:dyDescent="0.25">
      <c r="AE581" s="17"/>
      <c r="AF581" s="18" t="s">
        <v>135</v>
      </c>
      <c r="AG581" s="18" t="s">
        <v>1364</v>
      </c>
      <c r="AH581" s="18" t="s">
        <v>1365</v>
      </c>
      <c r="AI581" s="18" t="s">
        <v>1257</v>
      </c>
      <c r="AJ581" s="18" t="s">
        <v>139</v>
      </c>
      <c r="AK581" s="18" t="s">
        <v>1366</v>
      </c>
      <c r="AL581" s="18" t="s">
        <v>942</v>
      </c>
      <c r="AM581" s="18" t="s">
        <v>1257</v>
      </c>
      <c r="AN581" s="18" t="s">
        <v>142</v>
      </c>
      <c r="AO581" s="18">
        <v>3.9</v>
      </c>
      <c r="AP581" s="18" t="s">
        <v>143</v>
      </c>
      <c r="AQ581" s="18">
        <v>3.3280599999999998</v>
      </c>
      <c r="AR581" s="19" t="s">
        <v>18</v>
      </c>
    </row>
    <row r="582" spans="31:44" x14ac:dyDescent="0.25">
      <c r="AE582" s="17"/>
      <c r="AF582" s="18" t="s">
        <v>135</v>
      </c>
      <c r="AG582" s="18" t="s">
        <v>1366</v>
      </c>
      <c r="AH582" s="18" t="s">
        <v>942</v>
      </c>
      <c r="AI582" s="18" t="s">
        <v>1257</v>
      </c>
      <c r="AJ582" s="18" t="s">
        <v>139</v>
      </c>
      <c r="AK582" s="18" t="s">
        <v>1367</v>
      </c>
      <c r="AL582" s="18" t="s">
        <v>1368</v>
      </c>
      <c r="AM582" s="18" t="s">
        <v>1257</v>
      </c>
      <c r="AN582" s="18" t="s">
        <v>142</v>
      </c>
      <c r="AO582" s="18">
        <v>6.3</v>
      </c>
      <c r="AP582" s="18" t="s">
        <v>143</v>
      </c>
      <c r="AQ582" s="18">
        <v>5.4109800000000003</v>
      </c>
      <c r="AR582" s="19" t="s">
        <v>18</v>
      </c>
    </row>
    <row r="583" spans="31:44" x14ac:dyDescent="0.25">
      <c r="AE583" s="17"/>
      <c r="AF583" s="18" t="s">
        <v>135</v>
      </c>
      <c r="AG583" s="18" t="s">
        <v>1369</v>
      </c>
      <c r="AH583" s="18" t="s">
        <v>1349</v>
      </c>
      <c r="AI583" s="18" t="s">
        <v>1257</v>
      </c>
      <c r="AJ583" s="18" t="s">
        <v>139</v>
      </c>
      <c r="AK583" s="18" t="s">
        <v>1370</v>
      </c>
      <c r="AL583" s="18" t="s">
        <v>1371</v>
      </c>
      <c r="AM583" s="18" t="s">
        <v>1257</v>
      </c>
      <c r="AN583" s="18" t="s">
        <v>142</v>
      </c>
      <c r="AO583" s="18">
        <v>5.2</v>
      </c>
      <c r="AP583" s="18" t="s">
        <v>143</v>
      </c>
      <c r="AQ583" s="18">
        <v>4.4470599999999996</v>
      </c>
      <c r="AR583" s="19" t="s">
        <v>18</v>
      </c>
    </row>
    <row r="584" spans="31:44" x14ac:dyDescent="0.25">
      <c r="AE584" s="17"/>
      <c r="AF584" s="18" t="s">
        <v>135</v>
      </c>
      <c r="AG584" s="18" t="s">
        <v>1370</v>
      </c>
      <c r="AH584" s="18" t="s">
        <v>1371</v>
      </c>
      <c r="AI584" s="18" t="s">
        <v>1257</v>
      </c>
      <c r="AJ584" s="18" t="s">
        <v>139</v>
      </c>
      <c r="AK584" s="18" t="s">
        <v>1283</v>
      </c>
      <c r="AL584" s="18" t="s">
        <v>832</v>
      </c>
      <c r="AM584" s="18" t="s">
        <v>1257</v>
      </c>
      <c r="AN584" s="18" t="s">
        <v>142</v>
      </c>
      <c r="AO584" s="18">
        <v>4.7</v>
      </c>
      <c r="AP584" s="18" t="s">
        <v>143</v>
      </c>
      <c r="AQ584" s="18">
        <v>4.0669300000000002</v>
      </c>
      <c r="AR584" s="19" t="s">
        <v>18</v>
      </c>
    </row>
    <row r="585" spans="31:44" x14ac:dyDescent="0.25">
      <c r="AE585" s="17"/>
      <c r="AF585" s="18" t="s">
        <v>135</v>
      </c>
      <c r="AG585" s="18" t="s">
        <v>1372</v>
      </c>
      <c r="AH585" s="18" t="s">
        <v>1373</v>
      </c>
      <c r="AI585" s="18" t="s">
        <v>606</v>
      </c>
      <c r="AJ585" s="18" t="s">
        <v>139</v>
      </c>
      <c r="AK585" s="18" t="s">
        <v>1374</v>
      </c>
      <c r="AL585" s="18" t="s">
        <v>1375</v>
      </c>
      <c r="AM585" s="18" t="s">
        <v>606</v>
      </c>
      <c r="AN585" s="18" t="s">
        <v>142</v>
      </c>
      <c r="AO585" s="18">
        <v>5.6</v>
      </c>
      <c r="AP585" s="18" t="s">
        <v>143</v>
      </c>
      <c r="AQ585" s="18">
        <v>4.8442299999999996</v>
      </c>
      <c r="AR585" s="19" t="s">
        <v>18</v>
      </c>
    </row>
    <row r="586" spans="31:44" x14ac:dyDescent="0.25">
      <c r="AE586" s="17"/>
      <c r="AF586" s="18" t="s">
        <v>135</v>
      </c>
      <c r="AG586" s="18" t="s">
        <v>1374</v>
      </c>
      <c r="AH586" s="18" t="s">
        <v>1375</v>
      </c>
      <c r="AI586" s="18" t="s">
        <v>606</v>
      </c>
      <c r="AJ586" s="18" t="s">
        <v>139</v>
      </c>
      <c r="AK586" s="18" t="s">
        <v>1376</v>
      </c>
      <c r="AL586" s="18" t="s">
        <v>1377</v>
      </c>
      <c r="AM586" s="18" t="s">
        <v>606</v>
      </c>
      <c r="AN586" s="18" t="s">
        <v>142</v>
      </c>
      <c r="AO586" s="18">
        <v>5</v>
      </c>
      <c r="AP586" s="18" t="s">
        <v>143</v>
      </c>
      <c r="AQ586" s="18">
        <v>4.2840100000000003</v>
      </c>
      <c r="AR586" s="19" t="s">
        <v>18</v>
      </c>
    </row>
    <row r="587" spans="31:44" x14ac:dyDescent="0.25">
      <c r="AE587" s="17"/>
      <c r="AF587" s="18" t="s">
        <v>135</v>
      </c>
      <c r="AG587" s="18" t="s">
        <v>1376</v>
      </c>
      <c r="AH587" s="18" t="s">
        <v>1377</v>
      </c>
      <c r="AI587" s="18" t="s">
        <v>606</v>
      </c>
      <c r="AJ587" s="18" t="s">
        <v>139</v>
      </c>
      <c r="AK587" s="18" t="s">
        <v>1378</v>
      </c>
      <c r="AL587" s="18" t="s">
        <v>1379</v>
      </c>
      <c r="AM587" s="18" t="s">
        <v>606</v>
      </c>
      <c r="AN587" s="18" t="s">
        <v>142</v>
      </c>
      <c r="AO587" s="18">
        <v>6.1</v>
      </c>
      <c r="AP587" s="18" t="s">
        <v>143</v>
      </c>
      <c r="AQ587" s="18">
        <v>5.2664099999999996</v>
      </c>
      <c r="AR587" s="19" t="s">
        <v>18</v>
      </c>
    </row>
    <row r="588" spans="31:44" x14ac:dyDescent="0.25">
      <c r="AE588" s="17"/>
      <c r="AF588" s="18" t="s">
        <v>135</v>
      </c>
      <c r="AG588" s="18" t="s">
        <v>1378</v>
      </c>
      <c r="AH588" s="18" t="s">
        <v>1379</v>
      </c>
      <c r="AI588" s="18" t="s">
        <v>606</v>
      </c>
      <c r="AJ588" s="18" t="s">
        <v>139</v>
      </c>
      <c r="AK588" s="18" t="s">
        <v>1380</v>
      </c>
      <c r="AL588" s="18" t="s">
        <v>1381</v>
      </c>
      <c r="AM588" s="18" t="s">
        <v>606</v>
      </c>
      <c r="AN588" s="18" t="s">
        <v>142</v>
      </c>
      <c r="AO588" s="18">
        <v>5.0999999999999996</v>
      </c>
      <c r="AP588" s="18" t="s">
        <v>143</v>
      </c>
      <c r="AQ588" s="18">
        <v>4.3674299999999997</v>
      </c>
      <c r="AR588" s="19" t="s">
        <v>18</v>
      </c>
    </row>
    <row r="589" spans="31:44" x14ac:dyDescent="0.25">
      <c r="AE589" s="17"/>
      <c r="AF589" s="18" t="s">
        <v>135</v>
      </c>
      <c r="AG589" s="18" t="s">
        <v>1380</v>
      </c>
      <c r="AH589" s="18" t="s">
        <v>1381</v>
      </c>
      <c r="AI589" s="18" t="s">
        <v>606</v>
      </c>
      <c r="AJ589" s="18" t="s">
        <v>139</v>
      </c>
      <c r="AK589" s="18" t="s">
        <v>1382</v>
      </c>
      <c r="AL589" s="18" t="s">
        <v>636</v>
      </c>
      <c r="AM589" s="18" t="s">
        <v>606</v>
      </c>
      <c r="AN589" s="18" t="s">
        <v>142</v>
      </c>
      <c r="AO589" s="18">
        <v>5.4</v>
      </c>
      <c r="AP589" s="18" t="s">
        <v>143</v>
      </c>
      <c r="AQ589" s="18">
        <v>4.6242400000000004</v>
      </c>
      <c r="AR589" s="19" t="s">
        <v>18</v>
      </c>
    </row>
    <row r="590" spans="31:44" x14ac:dyDescent="0.25">
      <c r="AE590" s="17"/>
      <c r="AF590" s="18" t="s">
        <v>135</v>
      </c>
      <c r="AG590" s="18" t="s">
        <v>1382</v>
      </c>
      <c r="AH590" s="18" t="s">
        <v>636</v>
      </c>
      <c r="AI590" s="18" t="s">
        <v>606</v>
      </c>
      <c r="AJ590" s="18" t="s">
        <v>139</v>
      </c>
      <c r="AK590" s="18" t="s">
        <v>1383</v>
      </c>
      <c r="AL590" s="18" t="s">
        <v>1384</v>
      </c>
      <c r="AM590" s="18" t="s">
        <v>606</v>
      </c>
      <c r="AN590" s="18" t="s">
        <v>142</v>
      </c>
      <c r="AO590" s="18">
        <v>5</v>
      </c>
      <c r="AP590" s="18" t="s">
        <v>143</v>
      </c>
      <c r="AQ590" s="18">
        <v>4.3199699999999996</v>
      </c>
      <c r="AR590" s="19" t="s">
        <v>18</v>
      </c>
    </row>
    <row r="591" spans="31:44" x14ac:dyDescent="0.25">
      <c r="AE591" s="17"/>
      <c r="AF591" s="18" t="s">
        <v>135</v>
      </c>
      <c r="AG591" s="18" t="s">
        <v>1383</v>
      </c>
      <c r="AH591" s="18" t="s">
        <v>1384</v>
      </c>
      <c r="AI591" s="18" t="s">
        <v>606</v>
      </c>
      <c r="AJ591" s="18" t="s">
        <v>139</v>
      </c>
      <c r="AK591" s="18" t="s">
        <v>1385</v>
      </c>
      <c r="AL591" s="18" t="s">
        <v>689</v>
      </c>
      <c r="AM591" s="18" t="s">
        <v>606</v>
      </c>
      <c r="AN591" s="18" t="s">
        <v>142</v>
      </c>
      <c r="AO591" s="18">
        <v>5.6</v>
      </c>
      <c r="AP591" s="18" t="s">
        <v>143</v>
      </c>
      <c r="AQ591" s="18">
        <v>4.8164899999999999</v>
      </c>
      <c r="AR591" s="19" t="s">
        <v>18</v>
      </c>
    </row>
    <row r="592" spans="31:44" x14ac:dyDescent="0.25">
      <c r="AE592" s="17"/>
      <c r="AF592" s="18" t="s">
        <v>135</v>
      </c>
      <c r="AG592" s="18" t="s">
        <v>1385</v>
      </c>
      <c r="AH592" s="18" t="s">
        <v>689</v>
      </c>
      <c r="AI592" s="18" t="s">
        <v>606</v>
      </c>
      <c r="AJ592" s="18" t="s">
        <v>139</v>
      </c>
      <c r="AK592" s="18" t="s">
        <v>1386</v>
      </c>
      <c r="AL592" s="18" t="s">
        <v>1387</v>
      </c>
      <c r="AM592" s="18" t="s">
        <v>606</v>
      </c>
      <c r="AN592" s="18" t="s">
        <v>142</v>
      </c>
      <c r="AO592" s="18">
        <v>4.7</v>
      </c>
      <c r="AP592" s="18" t="s">
        <v>143</v>
      </c>
      <c r="AQ592" s="18">
        <v>4.03104</v>
      </c>
      <c r="AR592" s="19" t="s">
        <v>18</v>
      </c>
    </row>
    <row r="593" spans="31:44" x14ac:dyDescent="0.25">
      <c r="AE593" s="17"/>
      <c r="AF593" s="18" t="s">
        <v>135</v>
      </c>
      <c r="AG593" s="18" t="s">
        <v>1386</v>
      </c>
      <c r="AH593" s="18" t="s">
        <v>1387</v>
      </c>
      <c r="AI593" s="18" t="s">
        <v>606</v>
      </c>
      <c r="AJ593" s="18" t="s">
        <v>139</v>
      </c>
      <c r="AK593" s="18" t="s">
        <v>1388</v>
      </c>
      <c r="AL593" s="18" t="s">
        <v>1389</v>
      </c>
      <c r="AM593" s="18" t="s">
        <v>606</v>
      </c>
      <c r="AN593" s="18" t="s">
        <v>142</v>
      </c>
      <c r="AO593" s="18">
        <v>5.5</v>
      </c>
      <c r="AP593" s="18" t="s">
        <v>143</v>
      </c>
      <c r="AQ593" s="18">
        <v>4.7583399999999996</v>
      </c>
      <c r="AR593" s="19" t="s">
        <v>18</v>
      </c>
    </row>
    <row r="594" spans="31:44" x14ac:dyDescent="0.25">
      <c r="AE594" s="17"/>
      <c r="AF594" s="18" t="s">
        <v>135</v>
      </c>
      <c r="AG594" s="18" t="s">
        <v>1388</v>
      </c>
      <c r="AH594" s="18" t="s">
        <v>1389</v>
      </c>
      <c r="AI594" s="18" t="s">
        <v>606</v>
      </c>
      <c r="AJ594" s="18" t="s">
        <v>139</v>
      </c>
      <c r="AK594" s="18" t="s">
        <v>1390</v>
      </c>
      <c r="AL594" s="18" t="s">
        <v>1391</v>
      </c>
      <c r="AM594" s="18" t="s">
        <v>606</v>
      </c>
      <c r="AN594" s="18" t="s">
        <v>142</v>
      </c>
      <c r="AO594" s="18">
        <v>5</v>
      </c>
      <c r="AP594" s="18" t="s">
        <v>143</v>
      </c>
      <c r="AQ594" s="18">
        <v>4.34612</v>
      </c>
      <c r="AR594" s="19" t="s">
        <v>18</v>
      </c>
    </row>
    <row r="595" spans="31:44" x14ac:dyDescent="0.25">
      <c r="AE595" s="17"/>
      <c r="AF595" s="18" t="s">
        <v>135</v>
      </c>
      <c r="AG595" s="18" t="s">
        <v>1392</v>
      </c>
      <c r="AH595" s="18" t="s">
        <v>1391</v>
      </c>
      <c r="AI595" s="18" t="s">
        <v>606</v>
      </c>
      <c r="AJ595" s="18" t="s">
        <v>139</v>
      </c>
      <c r="AK595" s="18" t="s">
        <v>1393</v>
      </c>
      <c r="AL595" s="18" t="s">
        <v>646</v>
      </c>
      <c r="AM595" s="18" t="s">
        <v>606</v>
      </c>
      <c r="AN595" s="18" t="s">
        <v>142</v>
      </c>
      <c r="AO595" s="18">
        <v>5.6</v>
      </c>
      <c r="AP595" s="18" t="s">
        <v>143</v>
      </c>
      <c r="AQ595" s="18">
        <v>4.7928899999999999</v>
      </c>
      <c r="AR595" s="19" t="s">
        <v>18</v>
      </c>
    </row>
    <row r="596" spans="31:44" x14ac:dyDescent="0.25">
      <c r="AE596" s="17"/>
      <c r="AF596" s="18" t="s">
        <v>135</v>
      </c>
      <c r="AG596" s="18" t="s">
        <v>1393</v>
      </c>
      <c r="AH596" s="18" t="s">
        <v>646</v>
      </c>
      <c r="AI596" s="18" t="s">
        <v>606</v>
      </c>
      <c r="AJ596" s="18" t="s">
        <v>139</v>
      </c>
      <c r="AK596" s="18" t="s">
        <v>1394</v>
      </c>
      <c r="AL596" s="18" t="s">
        <v>933</v>
      </c>
      <c r="AM596" s="18" t="s">
        <v>606</v>
      </c>
      <c r="AN596" s="18" t="s">
        <v>142</v>
      </c>
      <c r="AO596" s="18">
        <v>4.8</v>
      </c>
      <c r="AP596" s="18" t="s">
        <v>143</v>
      </c>
      <c r="AQ596" s="18">
        <v>4.1445299999999996</v>
      </c>
      <c r="AR596" s="19" t="s">
        <v>18</v>
      </c>
    </row>
    <row r="597" spans="31:44" x14ac:dyDescent="0.25">
      <c r="AE597" s="17"/>
      <c r="AF597" s="18" t="s">
        <v>135</v>
      </c>
      <c r="AG597" s="18" t="s">
        <v>1394</v>
      </c>
      <c r="AH597" s="18" t="s">
        <v>933</v>
      </c>
      <c r="AI597" s="18" t="s">
        <v>606</v>
      </c>
      <c r="AJ597" s="18" t="s">
        <v>139</v>
      </c>
      <c r="AK597" s="18" t="s">
        <v>1395</v>
      </c>
      <c r="AL597" s="18" t="s">
        <v>1396</v>
      </c>
      <c r="AM597" s="18" t="s">
        <v>606</v>
      </c>
      <c r="AN597" s="18" t="s">
        <v>142</v>
      </c>
      <c r="AO597" s="18">
        <v>5.6</v>
      </c>
      <c r="AP597" s="18" t="s">
        <v>143</v>
      </c>
      <c r="AQ597" s="18">
        <v>4.8271699999999997</v>
      </c>
      <c r="AR597" s="19" t="s">
        <v>18</v>
      </c>
    </row>
    <row r="598" spans="31:44" x14ac:dyDescent="0.25">
      <c r="AE598" s="17"/>
      <c r="AF598" s="18" t="s">
        <v>135</v>
      </c>
      <c r="AG598" s="18" t="s">
        <v>1395</v>
      </c>
      <c r="AH598" s="18" t="s">
        <v>1396</v>
      </c>
      <c r="AI598" s="18" t="s">
        <v>606</v>
      </c>
      <c r="AJ598" s="18" t="s">
        <v>139</v>
      </c>
      <c r="AK598" s="18" t="s">
        <v>1397</v>
      </c>
      <c r="AL598" s="18" t="s">
        <v>761</v>
      </c>
      <c r="AM598" s="18" t="s">
        <v>606</v>
      </c>
      <c r="AN598" s="18" t="s">
        <v>142</v>
      </c>
      <c r="AO598" s="18">
        <v>5.9</v>
      </c>
      <c r="AP598" s="18" t="s">
        <v>143</v>
      </c>
      <c r="AQ598" s="18">
        <v>5.0892200000000001</v>
      </c>
      <c r="AR598" s="19" t="s">
        <v>18</v>
      </c>
    </row>
    <row r="599" spans="31:44" x14ac:dyDescent="0.25">
      <c r="AE599" s="17"/>
      <c r="AF599" s="18" t="s">
        <v>135</v>
      </c>
      <c r="AG599" s="18" t="s">
        <v>1397</v>
      </c>
      <c r="AH599" s="18" t="s">
        <v>761</v>
      </c>
      <c r="AI599" s="18" t="s">
        <v>606</v>
      </c>
      <c r="AJ599" s="18" t="s">
        <v>139</v>
      </c>
      <c r="AK599" s="18" t="s">
        <v>657</v>
      </c>
      <c r="AL599" s="18" t="s">
        <v>728</v>
      </c>
      <c r="AM599" s="18" t="s">
        <v>606</v>
      </c>
      <c r="AN599" s="18" t="s">
        <v>142</v>
      </c>
      <c r="AO599" s="18">
        <v>5.0999999999999996</v>
      </c>
      <c r="AP599" s="18" t="s">
        <v>143</v>
      </c>
      <c r="AQ599" s="18">
        <v>4.3674099999999996</v>
      </c>
      <c r="AR599" s="19" t="s">
        <v>18</v>
      </c>
    </row>
    <row r="600" spans="31:44" x14ac:dyDescent="0.25">
      <c r="AE600" s="17"/>
      <c r="AF600" s="18" t="s">
        <v>135</v>
      </c>
      <c r="AG600" s="18" t="s">
        <v>657</v>
      </c>
      <c r="AH600" s="18" t="s">
        <v>728</v>
      </c>
      <c r="AI600" s="18" t="s">
        <v>606</v>
      </c>
      <c r="AJ600" s="18" t="s">
        <v>139</v>
      </c>
      <c r="AK600" s="18" t="s">
        <v>1398</v>
      </c>
      <c r="AL600" s="18" t="s">
        <v>697</v>
      </c>
      <c r="AM600" s="18" t="s">
        <v>606</v>
      </c>
      <c r="AN600" s="18" t="s">
        <v>142</v>
      </c>
      <c r="AO600" s="18">
        <v>5.0999999999999996</v>
      </c>
      <c r="AP600" s="18" t="s">
        <v>143</v>
      </c>
      <c r="AQ600" s="18">
        <v>4.3674299999999997</v>
      </c>
      <c r="AR600" s="19" t="s">
        <v>18</v>
      </c>
    </row>
    <row r="601" spans="31:44" x14ac:dyDescent="0.25">
      <c r="AE601" s="17"/>
      <c r="AF601" s="18" t="s">
        <v>135</v>
      </c>
      <c r="AG601" s="18" t="s">
        <v>1398</v>
      </c>
      <c r="AH601" s="18" t="s">
        <v>697</v>
      </c>
      <c r="AI601" s="18" t="s">
        <v>606</v>
      </c>
      <c r="AJ601" s="18" t="s">
        <v>139</v>
      </c>
      <c r="AK601" s="18" t="s">
        <v>1399</v>
      </c>
      <c r="AL601" s="18" t="s">
        <v>1337</v>
      </c>
      <c r="AM601" s="18" t="s">
        <v>606</v>
      </c>
      <c r="AN601" s="18" t="s">
        <v>142</v>
      </c>
      <c r="AO601" s="18">
        <v>5.6</v>
      </c>
      <c r="AP601" s="18" t="s">
        <v>143</v>
      </c>
      <c r="AQ601" s="18">
        <v>4.8191600000000001</v>
      </c>
      <c r="AR601" s="19" t="s">
        <v>18</v>
      </c>
    </row>
    <row r="602" spans="31:44" x14ac:dyDescent="0.25">
      <c r="AE602" s="17"/>
      <c r="AF602" s="18" t="s">
        <v>135</v>
      </c>
      <c r="AG602" s="18" t="s">
        <v>1399</v>
      </c>
      <c r="AH602" s="18" t="s">
        <v>1337</v>
      </c>
      <c r="AI602" s="18" t="s">
        <v>606</v>
      </c>
      <c r="AJ602" s="18" t="s">
        <v>139</v>
      </c>
      <c r="AK602" s="18" t="s">
        <v>663</v>
      </c>
      <c r="AL602" s="18" t="s">
        <v>695</v>
      </c>
      <c r="AM602" s="18" t="s">
        <v>606</v>
      </c>
      <c r="AN602" s="18" t="s">
        <v>142</v>
      </c>
      <c r="AO602" s="18">
        <v>4.7</v>
      </c>
      <c r="AP602" s="18" t="s">
        <v>143</v>
      </c>
      <c r="AQ602" s="18">
        <v>4.0843999999999996</v>
      </c>
      <c r="AR602" s="19" t="s">
        <v>18</v>
      </c>
    </row>
    <row r="603" spans="31:44" x14ac:dyDescent="0.25">
      <c r="AE603" s="17"/>
      <c r="AF603" s="18" t="s">
        <v>135</v>
      </c>
      <c r="AG603" s="18" t="s">
        <v>663</v>
      </c>
      <c r="AH603" s="18" t="s">
        <v>695</v>
      </c>
      <c r="AI603" s="18" t="s">
        <v>606</v>
      </c>
      <c r="AJ603" s="18" t="s">
        <v>139</v>
      </c>
      <c r="AK603" s="18" t="s">
        <v>665</v>
      </c>
      <c r="AL603" s="18" t="s">
        <v>699</v>
      </c>
      <c r="AM603" s="18" t="s">
        <v>606</v>
      </c>
      <c r="AN603" s="18" t="s">
        <v>142</v>
      </c>
      <c r="AO603" s="18">
        <v>5.0999999999999996</v>
      </c>
      <c r="AP603" s="18" t="s">
        <v>143</v>
      </c>
      <c r="AQ603" s="18">
        <v>4.3933200000000001</v>
      </c>
      <c r="AR603" s="19" t="s">
        <v>18</v>
      </c>
    </row>
    <row r="604" spans="31:44" x14ac:dyDescent="0.25">
      <c r="AE604" s="17"/>
      <c r="AF604" s="18" t="s">
        <v>135</v>
      </c>
      <c r="AG604" s="18" t="s">
        <v>1400</v>
      </c>
      <c r="AH604" s="18" t="s">
        <v>699</v>
      </c>
      <c r="AI604" s="18" t="s">
        <v>606</v>
      </c>
      <c r="AJ604" s="18" t="s">
        <v>139</v>
      </c>
      <c r="AK604" s="18" t="s">
        <v>1401</v>
      </c>
      <c r="AL604" s="18" t="s">
        <v>1402</v>
      </c>
      <c r="AM604" s="18" t="s">
        <v>606</v>
      </c>
      <c r="AN604" s="18" t="s">
        <v>142</v>
      </c>
      <c r="AO604" s="18">
        <v>4.5999999999999996</v>
      </c>
      <c r="AP604" s="18" t="s">
        <v>143</v>
      </c>
      <c r="AQ604" s="18">
        <v>3.94313</v>
      </c>
      <c r="AR604" s="19" t="s">
        <v>18</v>
      </c>
    </row>
    <row r="605" spans="31:44" x14ac:dyDescent="0.25">
      <c r="AE605" s="17"/>
      <c r="AF605" s="18" t="s">
        <v>135</v>
      </c>
      <c r="AG605" s="18" t="s">
        <v>1401</v>
      </c>
      <c r="AH605" s="18" t="s">
        <v>1402</v>
      </c>
      <c r="AI605" s="18" t="s">
        <v>606</v>
      </c>
      <c r="AJ605" s="18" t="s">
        <v>139</v>
      </c>
      <c r="AK605" s="18" t="s">
        <v>1403</v>
      </c>
      <c r="AL605" s="18" t="s">
        <v>940</v>
      </c>
      <c r="AM605" s="18" t="s">
        <v>606</v>
      </c>
      <c r="AN605" s="18" t="s">
        <v>142</v>
      </c>
      <c r="AO605" s="18">
        <v>6</v>
      </c>
      <c r="AP605" s="18" t="s">
        <v>143</v>
      </c>
      <c r="AQ605" s="18">
        <v>5.1895199999999999</v>
      </c>
      <c r="AR605" s="19" t="s">
        <v>18</v>
      </c>
    </row>
    <row r="606" spans="31:44" x14ac:dyDescent="0.25">
      <c r="AE606" s="17"/>
      <c r="AF606" s="18" t="s">
        <v>135</v>
      </c>
      <c r="AG606" s="18" t="s">
        <v>1403</v>
      </c>
      <c r="AH606" s="18" t="s">
        <v>940</v>
      </c>
      <c r="AI606" s="18" t="s">
        <v>606</v>
      </c>
      <c r="AJ606" s="18" t="s">
        <v>139</v>
      </c>
      <c r="AK606" s="18" t="s">
        <v>1404</v>
      </c>
      <c r="AL606" s="18" t="s">
        <v>1405</v>
      </c>
      <c r="AM606" s="18" t="s">
        <v>606</v>
      </c>
      <c r="AN606" s="18" t="s">
        <v>142</v>
      </c>
      <c r="AO606" s="18">
        <v>5</v>
      </c>
      <c r="AP606" s="18" t="s">
        <v>143</v>
      </c>
      <c r="AQ606" s="18">
        <v>4.31996</v>
      </c>
      <c r="AR606" s="19" t="s">
        <v>18</v>
      </c>
    </row>
    <row r="607" spans="31:44" x14ac:dyDescent="0.25">
      <c r="AE607" s="17"/>
      <c r="AF607" s="18" t="s">
        <v>135</v>
      </c>
      <c r="AG607" s="18" t="s">
        <v>1404</v>
      </c>
      <c r="AH607" s="18" t="s">
        <v>1405</v>
      </c>
      <c r="AI607" s="18" t="s">
        <v>606</v>
      </c>
      <c r="AJ607" s="18" t="s">
        <v>139</v>
      </c>
      <c r="AK607" s="18" t="s">
        <v>1406</v>
      </c>
      <c r="AL607" s="18" t="s">
        <v>1407</v>
      </c>
      <c r="AM607" s="18" t="s">
        <v>606</v>
      </c>
      <c r="AN607" s="18" t="s">
        <v>142</v>
      </c>
      <c r="AO607" s="18">
        <v>5</v>
      </c>
      <c r="AP607" s="18" t="s">
        <v>143</v>
      </c>
      <c r="AQ607" s="18">
        <v>4.2839900000000002</v>
      </c>
      <c r="AR607" s="19" t="s">
        <v>18</v>
      </c>
    </row>
    <row r="608" spans="31:44" x14ac:dyDescent="0.25">
      <c r="AE608" s="17"/>
      <c r="AF608" s="18" t="s">
        <v>135</v>
      </c>
      <c r="AG608" s="18" t="s">
        <v>1408</v>
      </c>
      <c r="AH608" s="18" t="s">
        <v>1409</v>
      </c>
      <c r="AI608" s="18" t="s">
        <v>606</v>
      </c>
      <c r="AJ608" s="18" t="s">
        <v>139</v>
      </c>
      <c r="AK608" s="18" t="s">
        <v>1410</v>
      </c>
      <c r="AL608" s="18" t="s">
        <v>1371</v>
      </c>
      <c r="AM608" s="18" t="s">
        <v>606</v>
      </c>
      <c r="AN608" s="18" t="s">
        <v>142</v>
      </c>
      <c r="AO608" s="18">
        <v>6.2</v>
      </c>
      <c r="AP608" s="18" t="s">
        <v>143</v>
      </c>
      <c r="AQ608" s="18">
        <v>5.3826099999999997</v>
      </c>
      <c r="AR608" s="19" t="s">
        <v>18</v>
      </c>
    </row>
    <row r="609" spans="31:44" x14ac:dyDescent="0.25">
      <c r="AE609" s="17"/>
      <c r="AF609" s="18" t="s">
        <v>135</v>
      </c>
      <c r="AG609" s="18" t="s">
        <v>1410</v>
      </c>
      <c r="AH609" s="18" t="s">
        <v>1371</v>
      </c>
      <c r="AI609" s="18" t="s">
        <v>606</v>
      </c>
      <c r="AJ609" s="18" t="s">
        <v>139</v>
      </c>
      <c r="AK609" s="18" t="s">
        <v>1401</v>
      </c>
      <c r="AL609" s="18" t="s">
        <v>1411</v>
      </c>
      <c r="AM609" s="18" t="s">
        <v>606</v>
      </c>
      <c r="AN609" s="18" t="s">
        <v>142</v>
      </c>
      <c r="AO609" s="18">
        <v>5</v>
      </c>
      <c r="AP609" s="18" t="s">
        <v>143</v>
      </c>
      <c r="AQ609" s="18">
        <v>4.2839900000000002</v>
      </c>
      <c r="AR609" s="19" t="s">
        <v>18</v>
      </c>
    </row>
    <row r="610" spans="31:44" x14ac:dyDescent="0.25">
      <c r="AE610" s="17"/>
      <c r="AF610" s="18" t="s">
        <v>135</v>
      </c>
      <c r="AG610" s="18" t="s">
        <v>1401</v>
      </c>
      <c r="AH610" s="18" t="s">
        <v>1411</v>
      </c>
      <c r="AI610" s="18" t="s">
        <v>606</v>
      </c>
      <c r="AJ610" s="18" t="s">
        <v>139</v>
      </c>
      <c r="AK610" s="18" t="s">
        <v>1412</v>
      </c>
      <c r="AL610" s="18" t="s">
        <v>1413</v>
      </c>
      <c r="AM610" s="18" t="s">
        <v>606</v>
      </c>
      <c r="AN610" s="18" t="s">
        <v>142</v>
      </c>
      <c r="AO610" s="18">
        <v>5.0999999999999996</v>
      </c>
      <c r="AP610" s="18" t="s">
        <v>143</v>
      </c>
      <c r="AQ610" s="18">
        <v>4.3603399999999999</v>
      </c>
      <c r="AR610" s="19" t="s">
        <v>18</v>
      </c>
    </row>
    <row r="611" spans="31:44" x14ac:dyDescent="0.25">
      <c r="AE611" s="17"/>
      <c r="AF611" s="18" t="s">
        <v>135</v>
      </c>
      <c r="AG611" s="18" t="s">
        <v>1412</v>
      </c>
      <c r="AH611" s="18" t="s">
        <v>1413</v>
      </c>
      <c r="AI611" s="18" t="s">
        <v>606</v>
      </c>
      <c r="AJ611" s="18" t="s">
        <v>139</v>
      </c>
      <c r="AK611" s="18" t="s">
        <v>1414</v>
      </c>
      <c r="AL611" s="18" t="s">
        <v>1415</v>
      </c>
      <c r="AM611" s="18" t="s">
        <v>606</v>
      </c>
      <c r="AN611" s="18" t="s">
        <v>142</v>
      </c>
      <c r="AO611" s="18">
        <v>5.6</v>
      </c>
      <c r="AP611" s="18" t="s">
        <v>143</v>
      </c>
      <c r="AQ611" s="18">
        <v>4.8164899999999999</v>
      </c>
      <c r="AR611" s="19" t="s">
        <v>18</v>
      </c>
    </row>
    <row r="612" spans="31:44" x14ac:dyDescent="0.25">
      <c r="AE612" s="17"/>
      <c r="AF612" s="18" t="s">
        <v>135</v>
      </c>
      <c r="AG612" s="18" t="s">
        <v>1414</v>
      </c>
      <c r="AH612" s="18" t="s">
        <v>1415</v>
      </c>
      <c r="AI612" s="18" t="s">
        <v>606</v>
      </c>
      <c r="AJ612" s="18" t="s">
        <v>139</v>
      </c>
      <c r="AK612" s="18" t="s">
        <v>1416</v>
      </c>
      <c r="AL612" s="18" t="s">
        <v>1181</v>
      </c>
      <c r="AM612" s="18" t="s">
        <v>606</v>
      </c>
      <c r="AN612" s="18" t="s">
        <v>142</v>
      </c>
      <c r="AO612" s="18">
        <v>6</v>
      </c>
      <c r="AP612" s="18" t="s">
        <v>143</v>
      </c>
      <c r="AQ612" s="18">
        <v>5.1775599999999997</v>
      </c>
      <c r="AR612" s="19" t="s">
        <v>18</v>
      </c>
    </row>
    <row r="613" spans="31:44" x14ac:dyDescent="0.25">
      <c r="AE613" s="17"/>
      <c r="AF613" s="18" t="s">
        <v>135</v>
      </c>
      <c r="AG613" s="18" t="s">
        <v>1417</v>
      </c>
      <c r="AH613" s="18" t="s">
        <v>1418</v>
      </c>
      <c r="AI613" s="18" t="s">
        <v>606</v>
      </c>
      <c r="AJ613" s="18" t="s">
        <v>139</v>
      </c>
      <c r="AK613" s="18" t="s">
        <v>271</v>
      </c>
      <c r="AL613" s="18" t="s">
        <v>1419</v>
      </c>
      <c r="AM613" s="18" t="s">
        <v>606</v>
      </c>
      <c r="AN613" s="18" t="s">
        <v>142</v>
      </c>
      <c r="AO613" s="18">
        <v>4.5</v>
      </c>
      <c r="AP613" s="18" t="s">
        <v>143</v>
      </c>
      <c r="AQ613" s="18">
        <v>3.88781</v>
      </c>
      <c r="AR613" s="19" t="s">
        <v>18</v>
      </c>
    </row>
    <row r="614" spans="31:44" x14ac:dyDescent="0.25">
      <c r="AE614" s="17"/>
      <c r="AF614" s="18" t="s">
        <v>135</v>
      </c>
      <c r="AG614" s="18" t="s">
        <v>271</v>
      </c>
      <c r="AH614" s="18" t="s">
        <v>1419</v>
      </c>
      <c r="AI614" s="18" t="s">
        <v>606</v>
      </c>
      <c r="AJ614" s="18" t="s">
        <v>139</v>
      </c>
      <c r="AK614" s="18" t="s">
        <v>1420</v>
      </c>
      <c r="AL614" s="18" t="s">
        <v>1421</v>
      </c>
      <c r="AM614" s="18" t="s">
        <v>606</v>
      </c>
      <c r="AN614" s="18" t="s">
        <v>142</v>
      </c>
      <c r="AO614" s="18">
        <v>4.7</v>
      </c>
      <c r="AP614" s="18" t="s">
        <v>143</v>
      </c>
      <c r="AQ614" s="18">
        <v>4.0647799999999998</v>
      </c>
      <c r="AR614" s="19" t="s">
        <v>18</v>
      </c>
    </row>
    <row r="615" spans="31:44" x14ac:dyDescent="0.25">
      <c r="AE615" s="17"/>
      <c r="AF615" s="18" t="s">
        <v>135</v>
      </c>
      <c r="AG615" s="18" t="s">
        <v>1420</v>
      </c>
      <c r="AH615" s="18" t="s">
        <v>1421</v>
      </c>
      <c r="AI615" s="18" t="s">
        <v>606</v>
      </c>
      <c r="AJ615" s="18" t="s">
        <v>139</v>
      </c>
      <c r="AK615" s="18" t="s">
        <v>1422</v>
      </c>
      <c r="AL615" s="18" t="s">
        <v>1423</v>
      </c>
      <c r="AM615" s="18" t="s">
        <v>606</v>
      </c>
      <c r="AN615" s="18" t="s">
        <v>142</v>
      </c>
      <c r="AO615" s="18">
        <v>5.0999999999999996</v>
      </c>
      <c r="AP615" s="18" t="s">
        <v>143</v>
      </c>
      <c r="AQ615" s="18">
        <v>4.3674299999999997</v>
      </c>
      <c r="AR615" s="19" t="s">
        <v>18</v>
      </c>
    </row>
    <row r="616" spans="31:44" x14ac:dyDescent="0.25">
      <c r="AE616" s="17"/>
      <c r="AF616" s="18" t="s">
        <v>135</v>
      </c>
      <c r="AG616" s="18" t="s">
        <v>1422</v>
      </c>
      <c r="AH616" s="18" t="s">
        <v>1423</v>
      </c>
      <c r="AI616" s="18" t="s">
        <v>606</v>
      </c>
      <c r="AJ616" s="18" t="s">
        <v>139</v>
      </c>
      <c r="AK616" s="18" t="s">
        <v>1424</v>
      </c>
      <c r="AL616" s="18" t="s">
        <v>737</v>
      </c>
      <c r="AM616" s="18" t="s">
        <v>606</v>
      </c>
      <c r="AN616" s="18" t="s">
        <v>142</v>
      </c>
      <c r="AO616" s="18">
        <v>5.0999999999999996</v>
      </c>
      <c r="AP616" s="18" t="s">
        <v>143</v>
      </c>
      <c r="AQ616" s="18">
        <v>4.4237099999999998</v>
      </c>
      <c r="AR616" s="19" t="s">
        <v>18</v>
      </c>
    </row>
    <row r="617" spans="31:44" x14ac:dyDescent="0.25">
      <c r="AE617" s="17"/>
      <c r="AF617" s="18" t="s">
        <v>135</v>
      </c>
      <c r="AG617" s="18" t="s">
        <v>1425</v>
      </c>
      <c r="AH617" s="18" t="s">
        <v>715</v>
      </c>
      <c r="AI617" s="18" t="s">
        <v>606</v>
      </c>
      <c r="AJ617" s="18" t="s">
        <v>139</v>
      </c>
      <c r="AK617" s="18" t="s">
        <v>1426</v>
      </c>
      <c r="AL617" s="18" t="s">
        <v>1427</v>
      </c>
      <c r="AM617" s="18" t="s">
        <v>606</v>
      </c>
      <c r="AN617" s="18" t="s">
        <v>142</v>
      </c>
      <c r="AO617" s="18">
        <v>5.0999999999999996</v>
      </c>
      <c r="AP617" s="18" t="s">
        <v>143</v>
      </c>
      <c r="AQ617" s="18">
        <v>4.4050099999999999</v>
      </c>
      <c r="AR617" s="19" t="s">
        <v>18</v>
      </c>
    </row>
    <row r="618" spans="31:44" x14ac:dyDescent="0.25">
      <c r="AE618" s="17"/>
      <c r="AF618" s="18" t="s">
        <v>135</v>
      </c>
      <c r="AG618" s="18" t="s">
        <v>1426</v>
      </c>
      <c r="AH618" s="18" t="s">
        <v>1427</v>
      </c>
      <c r="AI618" s="18" t="s">
        <v>606</v>
      </c>
      <c r="AJ618" s="18" t="s">
        <v>139</v>
      </c>
      <c r="AK618" s="18" t="s">
        <v>1428</v>
      </c>
      <c r="AL618" s="18" t="s">
        <v>1429</v>
      </c>
      <c r="AM618" s="18" t="s">
        <v>606</v>
      </c>
      <c r="AN618" s="18" t="s">
        <v>142</v>
      </c>
      <c r="AO618" s="18">
        <v>5.5</v>
      </c>
      <c r="AP618" s="18" t="s">
        <v>143</v>
      </c>
      <c r="AQ618" s="18">
        <v>4.7366400000000004</v>
      </c>
      <c r="AR618" s="19" t="s">
        <v>18</v>
      </c>
    </row>
    <row r="619" spans="31:44" x14ac:dyDescent="0.25">
      <c r="AE619" s="17"/>
      <c r="AF619" s="18" t="s">
        <v>135</v>
      </c>
      <c r="AG619" s="18" t="s">
        <v>1428</v>
      </c>
      <c r="AH619" s="18" t="s">
        <v>1429</v>
      </c>
      <c r="AI619" s="18" t="s">
        <v>606</v>
      </c>
      <c r="AJ619" s="18" t="s">
        <v>139</v>
      </c>
      <c r="AK619" s="18" t="s">
        <v>1430</v>
      </c>
      <c r="AL619" s="18" t="s">
        <v>1431</v>
      </c>
      <c r="AM619" s="18" t="s">
        <v>606</v>
      </c>
      <c r="AN619" s="18" t="s">
        <v>142</v>
      </c>
      <c r="AO619" s="18">
        <v>5</v>
      </c>
      <c r="AP619" s="18" t="s">
        <v>143</v>
      </c>
      <c r="AQ619" s="18">
        <v>4.3199699999999996</v>
      </c>
      <c r="AR619" s="19" t="s">
        <v>18</v>
      </c>
    </row>
    <row r="620" spans="31:44" x14ac:dyDescent="0.25">
      <c r="AE620" s="17"/>
      <c r="AF620" s="18" t="s">
        <v>135</v>
      </c>
      <c r="AG620" s="18" t="s">
        <v>1430</v>
      </c>
      <c r="AH620" s="18" t="s">
        <v>1431</v>
      </c>
      <c r="AI620" s="18" t="s">
        <v>606</v>
      </c>
      <c r="AJ620" s="18" t="s">
        <v>139</v>
      </c>
      <c r="AK620" s="18" t="s">
        <v>1432</v>
      </c>
      <c r="AL620" s="18" t="s">
        <v>792</v>
      </c>
      <c r="AM620" s="18" t="s">
        <v>606</v>
      </c>
      <c r="AN620" s="18" t="s">
        <v>142</v>
      </c>
      <c r="AO620" s="18">
        <v>5.8</v>
      </c>
      <c r="AP620" s="18" t="s">
        <v>143</v>
      </c>
      <c r="AQ620" s="18">
        <v>4.9847900000000003</v>
      </c>
      <c r="AR620" s="19" t="s">
        <v>18</v>
      </c>
    </row>
    <row r="621" spans="31:44" x14ac:dyDescent="0.25">
      <c r="AE621" s="17"/>
      <c r="AF621" s="18" t="s">
        <v>135</v>
      </c>
      <c r="AG621" s="18" t="s">
        <v>1432</v>
      </c>
      <c r="AH621" s="18" t="s">
        <v>792</v>
      </c>
      <c r="AI621" s="18" t="s">
        <v>606</v>
      </c>
      <c r="AJ621" s="18" t="s">
        <v>139</v>
      </c>
      <c r="AK621" s="18" t="s">
        <v>1433</v>
      </c>
      <c r="AL621" s="18" t="s">
        <v>1434</v>
      </c>
      <c r="AM621" s="18" t="s">
        <v>606</v>
      </c>
      <c r="AN621" s="18" t="s">
        <v>142</v>
      </c>
      <c r="AO621" s="18">
        <v>5.7</v>
      </c>
      <c r="AP621" s="18" t="s">
        <v>143</v>
      </c>
      <c r="AQ621" s="18">
        <v>4.91188</v>
      </c>
      <c r="AR621" s="19" t="s">
        <v>18</v>
      </c>
    </row>
    <row r="622" spans="31:44" x14ac:dyDescent="0.25">
      <c r="AE622" s="17"/>
      <c r="AF622" s="18" t="s">
        <v>135</v>
      </c>
      <c r="AG622" s="18" t="s">
        <v>1433</v>
      </c>
      <c r="AH622" s="18" t="s">
        <v>1434</v>
      </c>
      <c r="AI622" s="18" t="s">
        <v>606</v>
      </c>
      <c r="AJ622" s="18" t="s">
        <v>139</v>
      </c>
      <c r="AK622" s="18" t="s">
        <v>258</v>
      </c>
      <c r="AL622" s="18" t="s">
        <v>1435</v>
      </c>
      <c r="AM622" s="18" t="s">
        <v>606</v>
      </c>
      <c r="AN622" s="18" t="s">
        <v>142</v>
      </c>
      <c r="AO622" s="18">
        <v>4.9000000000000004</v>
      </c>
      <c r="AP622" s="18" t="s">
        <v>143</v>
      </c>
      <c r="AQ622" s="18">
        <v>4.2258599999999999</v>
      </c>
      <c r="AR622" s="19" t="s">
        <v>18</v>
      </c>
    </row>
    <row r="623" spans="31:44" x14ac:dyDescent="0.25">
      <c r="AE623" s="17"/>
      <c r="AF623" s="18" t="s">
        <v>135</v>
      </c>
      <c r="AG623" s="18" t="s">
        <v>258</v>
      </c>
      <c r="AH623" s="18" t="s">
        <v>1435</v>
      </c>
      <c r="AI623" s="18" t="s">
        <v>606</v>
      </c>
      <c r="AJ623" s="18" t="s">
        <v>139</v>
      </c>
      <c r="AK623" s="18" t="s">
        <v>1436</v>
      </c>
      <c r="AL623" s="18" t="s">
        <v>1437</v>
      </c>
      <c r="AM623" s="18" t="s">
        <v>606</v>
      </c>
      <c r="AN623" s="18" t="s">
        <v>142</v>
      </c>
      <c r="AO623" s="18">
        <v>5</v>
      </c>
      <c r="AP623" s="18" t="s">
        <v>143</v>
      </c>
      <c r="AQ623" s="18">
        <v>4.2839700000000001</v>
      </c>
      <c r="AR623" s="19" t="s">
        <v>18</v>
      </c>
    </row>
    <row r="624" spans="31:44" x14ac:dyDescent="0.25">
      <c r="AE624" s="17"/>
      <c r="AF624" s="18" t="s">
        <v>135</v>
      </c>
      <c r="AG624" s="18" t="s">
        <v>1438</v>
      </c>
      <c r="AH624" s="18" t="s">
        <v>1439</v>
      </c>
      <c r="AI624" s="18" t="s">
        <v>606</v>
      </c>
      <c r="AJ624" s="18" t="s">
        <v>139</v>
      </c>
      <c r="AK624" s="18" t="s">
        <v>1440</v>
      </c>
      <c r="AL624" s="18" t="s">
        <v>1441</v>
      </c>
      <c r="AM624" s="18" t="s">
        <v>606</v>
      </c>
      <c r="AN624" s="18" t="s">
        <v>142</v>
      </c>
      <c r="AO624" s="18">
        <v>4.2</v>
      </c>
      <c r="AP624" s="18" t="s">
        <v>143</v>
      </c>
      <c r="AQ624" s="18">
        <v>3.6611199999999999</v>
      </c>
      <c r="AR624" s="19" t="s">
        <v>18</v>
      </c>
    </row>
    <row r="625" spans="31:44" x14ac:dyDescent="0.25">
      <c r="AE625" s="17"/>
      <c r="AF625" s="18" t="s">
        <v>135</v>
      </c>
      <c r="AG625" s="18" t="s">
        <v>1440</v>
      </c>
      <c r="AH625" s="18" t="s">
        <v>1441</v>
      </c>
      <c r="AI625" s="18" t="s">
        <v>606</v>
      </c>
      <c r="AJ625" s="18" t="s">
        <v>139</v>
      </c>
      <c r="AK625" s="18" t="s">
        <v>1241</v>
      </c>
      <c r="AL625" s="18" t="s">
        <v>1442</v>
      </c>
      <c r="AM625" s="18" t="s">
        <v>606</v>
      </c>
      <c r="AN625" s="18" t="s">
        <v>142</v>
      </c>
      <c r="AO625" s="18">
        <v>5.6</v>
      </c>
      <c r="AP625" s="18" t="s">
        <v>143</v>
      </c>
      <c r="AQ625" s="18">
        <v>4.8143500000000001</v>
      </c>
      <c r="AR625" s="19" t="s">
        <v>18</v>
      </c>
    </row>
    <row r="626" spans="31:44" x14ac:dyDescent="0.25">
      <c r="AE626" s="17"/>
      <c r="AF626" s="18" t="s">
        <v>135</v>
      </c>
      <c r="AG626" s="18" t="s">
        <v>1241</v>
      </c>
      <c r="AH626" s="18" t="s">
        <v>1442</v>
      </c>
      <c r="AI626" s="18" t="s">
        <v>606</v>
      </c>
      <c r="AJ626" s="18" t="s">
        <v>139</v>
      </c>
      <c r="AK626" s="18" t="s">
        <v>1443</v>
      </c>
      <c r="AL626" s="18" t="s">
        <v>871</v>
      </c>
      <c r="AM626" s="18" t="s">
        <v>606</v>
      </c>
      <c r="AN626" s="18" t="s">
        <v>142</v>
      </c>
      <c r="AO626" s="18">
        <v>6.1</v>
      </c>
      <c r="AP626" s="18" t="s">
        <v>143</v>
      </c>
      <c r="AQ626" s="18">
        <v>5.2664299999999997</v>
      </c>
      <c r="AR626" s="19" t="s">
        <v>18</v>
      </c>
    </row>
    <row r="627" spans="31:44" x14ac:dyDescent="0.25">
      <c r="AE627" s="17"/>
      <c r="AF627" s="18"/>
      <c r="AG627" s="18"/>
      <c r="AH627" s="18"/>
      <c r="AI627" s="18"/>
      <c r="AJ627" s="18"/>
      <c r="AK627" s="18"/>
      <c r="AL627" s="18"/>
      <c r="AM627" s="18"/>
      <c r="AN627" s="18"/>
      <c r="AO627" s="18"/>
      <c r="AP627" s="18"/>
      <c r="AQ627" s="18"/>
      <c r="AR627" s="19"/>
    </row>
    <row r="628" spans="31:44" x14ac:dyDescent="0.25">
      <c r="AE628" s="17"/>
      <c r="AF628" s="18" t="s">
        <v>135</v>
      </c>
      <c r="AG628" s="18" t="s">
        <v>1444</v>
      </c>
      <c r="AH628" s="18" t="s">
        <v>1445</v>
      </c>
      <c r="AI628" s="18" t="s">
        <v>1446</v>
      </c>
      <c r="AJ628" s="18" t="s">
        <v>139</v>
      </c>
      <c r="AK628" s="18" t="s">
        <v>1447</v>
      </c>
      <c r="AL628" s="18" t="s">
        <v>1448</v>
      </c>
      <c r="AM628" s="18" t="s">
        <v>1446</v>
      </c>
      <c r="AN628" s="18" t="s">
        <v>142</v>
      </c>
      <c r="AO628" s="18">
        <v>5.4</v>
      </c>
      <c r="AP628" s="18" t="s">
        <v>143</v>
      </c>
      <c r="AQ628" s="18">
        <v>4.6498499999999998</v>
      </c>
      <c r="AR628" s="19" t="s">
        <v>18</v>
      </c>
    </row>
    <row r="629" spans="31:44" x14ac:dyDescent="0.25">
      <c r="AE629" s="17"/>
      <c r="AF629" s="18" t="s">
        <v>135</v>
      </c>
      <c r="AG629" s="18" t="s">
        <v>1447</v>
      </c>
      <c r="AH629" s="18" t="s">
        <v>1449</v>
      </c>
      <c r="AI629" s="18" t="s">
        <v>1446</v>
      </c>
      <c r="AJ629" s="18" t="s">
        <v>139</v>
      </c>
      <c r="AK629" s="18" t="s">
        <v>1450</v>
      </c>
      <c r="AL629" s="18" t="s">
        <v>1451</v>
      </c>
      <c r="AM629" s="18" t="s">
        <v>1446</v>
      </c>
      <c r="AN629" s="18" t="s">
        <v>142</v>
      </c>
      <c r="AO629" s="18">
        <v>4.8</v>
      </c>
      <c r="AP629" s="18" t="s">
        <v>143</v>
      </c>
      <c r="AQ629" s="18">
        <v>4.1600700000000002</v>
      </c>
      <c r="AR629" s="19" t="s">
        <v>18</v>
      </c>
    </row>
    <row r="630" spans="31:44" x14ac:dyDescent="0.25">
      <c r="AE630" s="17"/>
      <c r="AF630" s="18" t="s">
        <v>135</v>
      </c>
      <c r="AG630" s="18" t="s">
        <v>1450</v>
      </c>
      <c r="AH630" s="18" t="s">
        <v>1451</v>
      </c>
      <c r="AI630" s="18" t="s">
        <v>1446</v>
      </c>
      <c r="AJ630" s="18" t="s">
        <v>139</v>
      </c>
      <c r="AK630" s="18" t="s">
        <v>1452</v>
      </c>
      <c r="AL630" s="18" t="s">
        <v>1453</v>
      </c>
      <c r="AM630" s="18" t="s">
        <v>1446</v>
      </c>
      <c r="AN630" s="18" t="s">
        <v>142</v>
      </c>
      <c r="AO630" s="18">
        <v>5.7</v>
      </c>
      <c r="AP630" s="18" t="s">
        <v>143</v>
      </c>
      <c r="AQ630" s="18">
        <v>4.9213100000000001</v>
      </c>
      <c r="AR630" s="19" t="s">
        <v>18</v>
      </c>
    </row>
    <row r="631" spans="31:44" x14ac:dyDescent="0.25">
      <c r="AE631" s="17"/>
      <c r="AF631" s="18" t="s">
        <v>135</v>
      </c>
      <c r="AG631" s="18" t="s">
        <v>1452</v>
      </c>
      <c r="AH631" s="18" t="s">
        <v>1453</v>
      </c>
      <c r="AI631" s="18" t="s">
        <v>1446</v>
      </c>
      <c r="AJ631" s="18" t="s">
        <v>139</v>
      </c>
      <c r="AK631" s="18" t="s">
        <v>1454</v>
      </c>
      <c r="AL631" s="18" t="s">
        <v>1455</v>
      </c>
      <c r="AM631" s="18" t="s">
        <v>1446</v>
      </c>
      <c r="AN631" s="18" t="s">
        <v>142</v>
      </c>
      <c r="AO631" s="18">
        <v>5</v>
      </c>
      <c r="AP631" s="18" t="s">
        <v>143</v>
      </c>
      <c r="AQ631" s="18">
        <v>4.2918099999999999</v>
      </c>
      <c r="AR631" s="19" t="s">
        <v>18</v>
      </c>
    </row>
    <row r="632" spans="31:44" x14ac:dyDescent="0.25">
      <c r="AE632" s="17"/>
      <c r="AF632" s="18" t="s">
        <v>135</v>
      </c>
      <c r="AG632" s="18" t="s">
        <v>1454</v>
      </c>
      <c r="AH632" s="18" t="s">
        <v>1456</v>
      </c>
      <c r="AI632" s="18" t="s">
        <v>1446</v>
      </c>
      <c r="AJ632" s="18" t="s">
        <v>139</v>
      </c>
      <c r="AK632" s="18" t="s">
        <v>1457</v>
      </c>
      <c r="AL632" s="18" t="s">
        <v>1458</v>
      </c>
      <c r="AM632" s="18" t="s">
        <v>1446</v>
      </c>
      <c r="AN632" s="18" t="s">
        <v>142</v>
      </c>
      <c r="AO632" s="18">
        <v>5.8</v>
      </c>
      <c r="AP632" s="18" t="s">
        <v>143</v>
      </c>
      <c r="AQ632" s="18">
        <v>5.0100800000000003</v>
      </c>
      <c r="AR632" s="19" t="s">
        <v>18</v>
      </c>
    </row>
    <row r="633" spans="31:44" x14ac:dyDescent="0.25">
      <c r="AE633" s="17"/>
      <c r="AF633" s="18" t="s">
        <v>135</v>
      </c>
      <c r="AG633" s="18" t="s">
        <v>1457</v>
      </c>
      <c r="AH633" s="18" t="s">
        <v>1458</v>
      </c>
      <c r="AI633" s="18" t="s">
        <v>1446</v>
      </c>
      <c r="AJ633" s="18" t="s">
        <v>139</v>
      </c>
      <c r="AK633" s="18" t="s">
        <v>1459</v>
      </c>
      <c r="AL633" s="18" t="s">
        <v>1460</v>
      </c>
      <c r="AM633" s="18" t="s">
        <v>1446</v>
      </c>
      <c r="AN633" s="18" t="s">
        <v>142</v>
      </c>
      <c r="AO633" s="18">
        <v>5</v>
      </c>
      <c r="AP633" s="18" t="s">
        <v>143</v>
      </c>
      <c r="AQ633" s="18">
        <v>4.2918099999999999</v>
      </c>
      <c r="AR633" s="19" t="s">
        <v>18</v>
      </c>
    </row>
    <row r="634" spans="31:44" x14ac:dyDescent="0.25">
      <c r="AE634" s="17"/>
      <c r="AF634" s="18" t="s">
        <v>135</v>
      </c>
      <c r="AG634" s="18" t="s">
        <v>1459</v>
      </c>
      <c r="AH634" s="18" t="s">
        <v>1460</v>
      </c>
      <c r="AI634" s="18" t="s">
        <v>1446</v>
      </c>
      <c r="AJ634" s="18" t="s">
        <v>139</v>
      </c>
      <c r="AK634" s="18" t="s">
        <v>1461</v>
      </c>
      <c r="AL634" s="18" t="s">
        <v>1040</v>
      </c>
      <c r="AM634" s="18" t="s">
        <v>1446</v>
      </c>
      <c r="AN634" s="18" t="s">
        <v>142</v>
      </c>
      <c r="AO634" s="18">
        <v>5.5</v>
      </c>
      <c r="AP634" s="18" t="s">
        <v>143</v>
      </c>
      <c r="AQ634" s="18">
        <v>4.7680800000000003</v>
      </c>
      <c r="AR634" s="19" t="s">
        <v>18</v>
      </c>
    </row>
    <row r="635" spans="31:44" x14ac:dyDescent="0.25">
      <c r="AE635" s="17"/>
      <c r="AF635" s="18" t="s">
        <v>135</v>
      </c>
      <c r="AG635" s="18" t="s">
        <v>1461</v>
      </c>
      <c r="AH635" s="18" t="s">
        <v>1040</v>
      </c>
      <c r="AI635" s="18" t="s">
        <v>1446</v>
      </c>
      <c r="AJ635" s="18" t="s">
        <v>139</v>
      </c>
      <c r="AK635" s="18" t="s">
        <v>1462</v>
      </c>
      <c r="AL635" s="18" t="s">
        <v>1463</v>
      </c>
      <c r="AM635" s="18" t="s">
        <v>1446</v>
      </c>
      <c r="AN635" s="18" t="s">
        <v>142</v>
      </c>
      <c r="AO635" s="18">
        <v>5.4</v>
      </c>
      <c r="AP635" s="18" t="s">
        <v>143</v>
      </c>
      <c r="AQ635" s="18">
        <v>4.6398599999999997</v>
      </c>
      <c r="AR635" s="19" t="s">
        <v>18</v>
      </c>
    </row>
    <row r="636" spans="31:44" x14ac:dyDescent="0.25">
      <c r="AE636" s="17"/>
      <c r="AF636" s="18" t="s">
        <v>135</v>
      </c>
      <c r="AG636" s="18" t="s">
        <v>1462</v>
      </c>
      <c r="AH636" s="18" t="s">
        <v>1463</v>
      </c>
      <c r="AI636" s="18" t="s">
        <v>1446</v>
      </c>
      <c r="AJ636" s="18" t="s">
        <v>139</v>
      </c>
      <c r="AK636" s="18" t="s">
        <v>1464</v>
      </c>
      <c r="AL636" s="18" t="s">
        <v>1465</v>
      </c>
      <c r="AM636" s="18" t="s">
        <v>1446</v>
      </c>
      <c r="AN636" s="18" t="s">
        <v>142</v>
      </c>
      <c r="AO636" s="18">
        <v>4.7</v>
      </c>
      <c r="AP636" s="18" t="s">
        <v>143</v>
      </c>
      <c r="AQ636" s="18">
        <v>4.0469999999999997</v>
      </c>
      <c r="AR636" s="19" t="s">
        <v>18</v>
      </c>
    </row>
    <row r="637" spans="31:44" x14ac:dyDescent="0.25">
      <c r="AE637" s="17"/>
      <c r="AF637" s="18" t="s">
        <v>135</v>
      </c>
      <c r="AG637" s="18" t="s">
        <v>1464</v>
      </c>
      <c r="AH637" s="18" t="s">
        <v>1466</v>
      </c>
      <c r="AI637" s="18" t="s">
        <v>1446</v>
      </c>
      <c r="AJ637" s="18" t="s">
        <v>139</v>
      </c>
      <c r="AK637" s="18" t="s">
        <v>1467</v>
      </c>
      <c r="AL637" s="18" t="s">
        <v>1468</v>
      </c>
      <c r="AM637" s="18" t="s">
        <v>1446</v>
      </c>
      <c r="AN637" s="18" t="s">
        <v>142</v>
      </c>
      <c r="AO637" s="18">
        <v>5.3</v>
      </c>
      <c r="AP637" s="18" t="s">
        <v>143</v>
      </c>
      <c r="AQ637" s="18">
        <v>4.5642399999999999</v>
      </c>
      <c r="AR637" s="19" t="s">
        <v>18</v>
      </c>
    </row>
    <row r="638" spans="31:44" x14ac:dyDescent="0.25">
      <c r="AE638" s="17"/>
      <c r="AF638" s="18" t="s">
        <v>135</v>
      </c>
      <c r="AG638" s="18" t="s">
        <v>1467</v>
      </c>
      <c r="AH638" s="18" t="s">
        <v>1468</v>
      </c>
      <c r="AI638" s="18" t="s">
        <v>1446</v>
      </c>
      <c r="AJ638" s="18" t="s">
        <v>139</v>
      </c>
      <c r="AK638" s="18" t="s">
        <v>1469</v>
      </c>
      <c r="AL638" s="18" t="s">
        <v>1101</v>
      </c>
      <c r="AM638" s="18" t="s">
        <v>1446</v>
      </c>
      <c r="AN638" s="18" t="s">
        <v>142</v>
      </c>
      <c r="AO638" s="18">
        <v>5.4</v>
      </c>
      <c r="AP638" s="18" t="s">
        <v>143</v>
      </c>
      <c r="AQ638" s="18">
        <v>4.6398599999999997</v>
      </c>
      <c r="AR638" s="19" t="s">
        <v>18</v>
      </c>
    </row>
    <row r="639" spans="31:44" x14ac:dyDescent="0.25">
      <c r="AE639" s="17"/>
      <c r="AF639" s="18" t="s">
        <v>135</v>
      </c>
      <c r="AG639" s="18" t="s">
        <v>1469</v>
      </c>
      <c r="AH639" s="18" t="s">
        <v>1101</v>
      </c>
      <c r="AI639" s="18" t="s">
        <v>1446</v>
      </c>
      <c r="AJ639" s="18" t="s">
        <v>139</v>
      </c>
      <c r="AK639" s="18" t="s">
        <v>1470</v>
      </c>
      <c r="AL639" s="18" t="s">
        <v>1471</v>
      </c>
      <c r="AM639" s="18" t="s">
        <v>1446</v>
      </c>
      <c r="AN639" s="18" t="s">
        <v>142</v>
      </c>
      <c r="AO639" s="18">
        <v>5.7</v>
      </c>
      <c r="AP639" s="18" t="s">
        <v>143</v>
      </c>
      <c r="AQ639" s="18">
        <v>4.91188</v>
      </c>
      <c r="AR639" s="19" t="s">
        <v>18</v>
      </c>
    </row>
    <row r="640" spans="31:44" x14ac:dyDescent="0.25">
      <c r="AE640" s="17"/>
      <c r="AF640" s="18" t="s">
        <v>135</v>
      </c>
      <c r="AG640" s="18" t="s">
        <v>1470</v>
      </c>
      <c r="AH640" s="18" t="s">
        <v>1471</v>
      </c>
      <c r="AI640" s="18" t="s">
        <v>1446</v>
      </c>
      <c r="AJ640" s="18" t="s">
        <v>139</v>
      </c>
      <c r="AK640" s="18" t="s">
        <v>1472</v>
      </c>
      <c r="AL640" s="18" t="s">
        <v>1473</v>
      </c>
      <c r="AM640" s="18" t="s">
        <v>1446</v>
      </c>
      <c r="AN640" s="18" t="s">
        <v>142</v>
      </c>
      <c r="AO640" s="18">
        <v>4.7</v>
      </c>
      <c r="AP640" s="18" t="s">
        <v>143</v>
      </c>
      <c r="AQ640" s="18">
        <v>4.024</v>
      </c>
      <c r="AR640" s="19" t="s">
        <v>18</v>
      </c>
    </row>
    <row r="641" spans="31:44" x14ac:dyDescent="0.25">
      <c r="AE641" s="17"/>
      <c r="AF641" s="18" t="s">
        <v>135</v>
      </c>
      <c r="AG641" s="18" t="s">
        <v>1472</v>
      </c>
      <c r="AH641" s="18" t="s">
        <v>1473</v>
      </c>
      <c r="AI641" s="18" t="s">
        <v>1446</v>
      </c>
      <c r="AJ641" s="18" t="s">
        <v>139</v>
      </c>
      <c r="AK641" s="18" t="s">
        <v>1474</v>
      </c>
      <c r="AL641" s="18" t="s">
        <v>1475</v>
      </c>
      <c r="AM641" s="18" t="s">
        <v>1446</v>
      </c>
      <c r="AN641" s="18" t="s">
        <v>142</v>
      </c>
      <c r="AO641" s="18">
        <v>5.9</v>
      </c>
      <c r="AP641" s="18" t="s">
        <v>143</v>
      </c>
      <c r="AQ641" s="18">
        <v>5.0423799999999996</v>
      </c>
      <c r="AR641" s="19" t="s">
        <v>18</v>
      </c>
    </row>
    <row r="642" spans="31:44" x14ac:dyDescent="0.25">
      <c r="AE642" s="17"/>
      <c r="AF642" s="18" t="s">
        <v>135</v>
      </c>
      <c r="AG642" s="18" t="s">
        <v>1474</v>
      </c>
      <c r="AH642" s="18" t="s">
        <v>1475</v>
      </c>
      <c r="AI642" s="18" t="s">
        <v>1446</v>
      </c>
      <c r="AJ642" s="18" t="s">
        <v>139</v>
      </c>
      <c r="AK642" s="18" t="s">
        <v>1476</v>
      </c>
      <c r="AL642" s="18" t="s">
        <v>1477</v>
      </c>
      <c r="AM642" s="18" t="s">
        <v>1446</v>
      </c>
      <c r="AN642" s="18" t="s">
        <v>142</v>
      </c>
      <c r="AO642" s="18">
        <v>5.8</v>
      </c>
      <c r="AP642" s="18" t="s">
        <v>143</v>
      </c>
      <c r="AQ642" s="18">
        <v>5.0239500000000001</v>
      </c>
      <c r="AR642" s="19" t="s">
        <v>18</v>
      </c>
    </row>
    <row r="643" spans="31:44" x14ac:dyDescent="0.25">
      <c r="AE643" s="17"/>
      <c r="AF643" s="18" t="s">
        <v>135</v>
      </c>
      <c r="AG643" s="18" t="s">
        <v>1476</v>
      </c>
      <c r="AH643" s="18" t="s">
        <v>1477</v>
      </c>
      <c r="AI643" s="18" t="s">
        <v>1446</v>
      </c>
      <c r="AJ643" s="18" t="s">
        <v>139</v>
      </c>
      <c r="AK643" s="18" t="s">
        <v>1478</v>
      </c>
      <c r="AL643" s="18" t="s">
        <v>1479</v>
      </c>
      <c r="AM643" s="18" t="s">
        <v>1446</v>
      </c>
      <c r="AN643" s="18" t="s">
        <v>142</v>
      </c>
      <c r="AO643" s="18">
        <v>5</v>
      </c>
      <c r="AP643" s="18" t="s">
        <v>143</v>
      </c>
      <c r="AQ643" s="18">
        <v>4.3348399999999998</v>
      </c>
      <c r="AR643" s="19" t="s">
        <v>18</v>
      </c>
    </row>
    <row r="644" spans="31:44" x14ac:dyDescent="0.25">
      <c r="AE644" s="17"/>
      <c r="AF644" s="18" t="s">
        <v>135</v>
      </c>
      <c r="AG644" s="18" t="s">
        <v>1478</v>
      </c>
      <c r="AH644" s="18" t="s">
        <v>1480</v>
      </c>
      <c r="AI644" s="18" t="s">
        <v>1446</v>
      </c>
      <c r="AJ644" s="18" t="s">
        <v>139</v>
      </c>
      <c r="AK644" s="18" t="s">
        <v>1481</v>
      </c>
      <c r="AL644" s="18" t="s">
        <v>1482</v>
      </c>
      <c r="AM644" s="18" t="s">
        <v>1446</v>
      </c>
      <c r="AN644" s="18" t="s">
        <v>142</v>
      </c>
      <c r="AO644" s="18">
        <v>6</v>
      </c>
      <c r="AP644" s="18" t="s">
        <v>143</v>
      </c>
      <c r="AQ644" s="18">
        <v>5.1785699999999997</v>
      </c>
      <c r="AR644" s="19" t="s">
        <v>18</v>
      </c>
    </row>
    <row r="645" spans="31:44" x14ac:dyDescent="0.25">
      <c r="AE645" s="17"/>
      <c r="AF645" s="18" t="s">
        <v>135</v>
      </c>
      <c r="AG645" s="18" t="s">
        <v>1481</v>
      </c>
      <c r="AH645" s="18" t="s">
        <v>1482</v>
      </c>
      <c r="AI645" s="18" t="s">
        <v>1446</v>
      </c>
      <c r="AJ645" s="18" t="s">
        <v>139</v>
      </c>
      <c r="AK645" s="18" t="s">
        <v>1483</v>
      </c>
      <c r="AL645" s="18" t="s">
        <v>1484</v>
      </c>
      <c r="AM645" s="18" t="s">
        <v>1446</v>
      </c>
      <c r="AN645" s="18" t="s">
        <v>142</v>
      </c>
      <c r="AO645" s="18">
        <v>4.7</v>
      </c>
      <c r="AP645" s="18" t="s">
        <v>143</v>
      </c>
      <c r="AQ645" s="18">
        <v>4.0641600000000002</v>
      </c>
      <c r="AR645" s="19" t="s">
        <v>18</v>
      </c>
    </row>
    <row r="646" spans="31:44" x14ac:dyDescent="0.25">
      <c r="AE646" s="17"/>
      <c r="AF646" s="18" t="s">
        <v>135</v>
      </c>
      <c r="AG646" s="18" t="s">
        <v>1483</v>
      </c>
      <c r="AH646" s="18" t="s">
        <v>1484</v>
      </c>
      <c r="AI646" s="18" t="s">
        <v>1446</v>
      </c>
      <c r="AJ646" s="18" t="s">
        <v>139</v>
      </c>
      <c r="AK646" s="18" t="s">
        <v>1485</v>
      </c>
      <c r="AL646" s="18" t="s">
        <v>1486</v>
      </c>
      <c r="AM646" s="18" t="s">
        <v>1446</v>
      </c>
      <c r="AN646" s="18" t="s">
        <v>142</v>
      </c>
      <c r="AO646" s="18">
        <v>4.8</v>
      </c>
      <c r="AP646" s="18" t="s">
        <v>143</v>
      </c>
      <c r="AQ646" s="18">
        <v>4.1600700000000002</v>
      </c>
      <c r="AR646" s="19" t="s">
        <v>18</v>
      </c>
    </row>
    <row r="647" spans="31:44" x14ac:dyDescent="0.25">
      <c r="AE647" s="17"/>
      <c r="AF647" s="18" t="s">
        <v>135</v>
      </c>
      <c r="AG647" s="18" t="s">
        <v>1485</v>
      </c>
      <c r="AH647" s="18" t="s">
        <v>1486</v>
      </c>
      <c r="AI647" s="18" t="s">
        <v>1446</v>
      </c>
      <c r="AJ647" s="18" t="s">
        <v>139</v>
      </c>
      <c r="AK647" s="18" t="s">
        <v>1487</v>
      </c>
      <c r="AL647" s="18" t="s">
        <v>1488</v>
      </c>
      <c r="AM647" s="18" t="s">
        <v>1446</v>
      </c>
      <c r="AN647" s="18" t="s">
        <v>142</v>
      </c>
      <c r="AO647" s="18">
        <v>5.9</v>
      </c>
      <c r="AP647" s="18" t="s">
        <v>143</v>
      </c>
      <c r="AQ647" s="18">
        <v>5.12</v>
      </c>
      <c r="AR647" s="19" t="s">
        <v>18</v>
      </c>
    </row>
    <row r="648" spans="31:44" x14ac:dyDescent="0.25">
      <c r="AE648" s="17"/>
      <c r="AF648" s="18" t="s">
        <v>135</v>
      </c>
      <c r="AG648" s="18" t="s">
        <v>1487</v>
      </c>
      <c r="AH648" s="18" t="s">
        <v>1489</v>
      </c>
      <c r="AI648" s="18" t="s">
        <v>1446</v>
      </c>
      <c r="AJ648" s="18" t="s">
        <v>139</v>
      </c>
      <c r="AK648" s="18" t="s">
        <v>1490</v>
      </c>
      <c r="AL648" s="18" t="s">
        <v>1491</v>
      </c>
      <c r="AM648" s="18" t="s">
        <v>1446</v>
      </c>
      <c r="AN648" s="18" t="s">
        <v>142</v>
      </c>
      <c r="AO648" s="18">
        <v>4.5999999999999996</v>
      </c>
      <c r="AP648" s="18" t="s">
        <v>143</v>
      </c>
      <c r="AQ648" s="18">
        <v>3.9306800000000002</v>
      </c>
      <c r="AR648" s="19" t="s">
        <v>18</v>
      </c>
    </row>
    <row r="649" spans="31:44" x14ac:dyDescent="0.25">
      <c r="AE649" s="17"/>
      <c r="AF649" s="18" t="s">
        <v>135</v>
      </c>
      <c r="AG649" s="18" t="s">
        <v>1492</v>
      </c>
      <c r="AH649" s="18" t="s">
        <v>1486</v>
      </c>
      <c r="AI649" s="18" t="s">
        <v>1446</v>
      </c>
      <c r="AJ649" s="18" t="s">
        <v>139</v>
      </c>
      <c r="AK649" s="18" t="s">
        <v>1493</v>
      </c>
      <c r="AL649" s="18" t="s">
        <v>1494</v>
      </c>
      <c r="AM649" s="18" t="s">
        <v>1446</v>
      </c>
      <c r="AN649" s="18" t="s">
        <v>142</v>
      </c>
      <c r="AO649" s="18">
        <v>5.9</v>
      </c>
      <c r="AP649" s="18" t="s">
        <v>143</v>
      </c>
      <c r="AQ649" s="18">
        <v>5.1063900000000002</v>
      </c>
      <c r="AR649" s="19" t="s">
        <v>18</v>
      </c>
    </row>
    <row r="650" spans="31:44" x14ac:dyDescent="0.25">
      <c r="AE650" s="17"/>
      <c r="AF650" s="18" t="s">
        <v>135</v>
      </c>
      <c r="AG650" s="18" t="s">
        <v>1495</v>
      </c>
      <c r="AH650" s="18" t="s">
        <v>1496</v>
      </c>
      <c r="AI650" s="18" t="s">
        <v>1446</v>
      </c>
      <c r="AJ650" s="18" t="s">
        <v>139</v>
      </c>
      <c r="AK650" s="18" t="s">
        <v>1497</v>
      </c>
      <c r="AL650" s="18" t="s">
        <v>1498</v>
      </c>
      <c r="AM650" s="18" t="s">
        <v>1446</v>
      </c>
      <c r="AN650" s="18" t="s">
        <v>142</v>
      </c>
      <c r="AO650" s="18">
        <v>4.9000000000000004</v>
      </c>
      <c r="AP650" s="18" t="s">
        <v>143</v>
      </c>
      <c r="AQ650" s="18">
        <v>4.2483500000000003</v>
      </c>
      <c r="AR650" s="19" t="s">
        <v>18</v>
      </c>
    </row>
    <row r="651" spans="31:44" x14ac:dyDescent="0.25">
      <c r="AE651" s="17"/>
      <c r="AF651" s="18" t="s">
        <v>135</v>
      </c>
      <c r="AG651" s="18" t="s">
        <v>1497</v>
      </c>
      <c r="AH651" s="18" t="s">
        <v>1498</v>
      </c>
      <c r="AI651" s="18" t="s">
        <v>1446</v>
      </c>
      <c r="AJ651" s="18" t="s">
        <v>139</v>
      </c>
      <c r="AK651" s="18" t="s">
        <v>1499</v>
      </c>
      <c r="AL651" s="18" t="s">
        <v>1500</v>
      </c>
      <c r="AM651" s="18" t="s">
        <v>1446</v>
      </c>
      <c r="AN651" s="18" t="s">
        <v>142</v>
      </c>
      <c r="AO651" s="18">
        <v>5.6</v>
      </c>
      <c r="AP651" s="18" t="s">
        <v>143</v>
      </c>
      <c r="AQ651" s="18">
        <v>4.8405100000000001</v>
      </c>
      <c r="AR651" s="19" t="s">
        <v>18</v>
      </c>
    </row>
    <row r="652" spans="31:44" x14ac:dyDescent="0.25">
      <c r="AE652" s="17"/>
      <c r="AF652" s="18" t="s">
        <v>135</v>
      </c>
      <c r="AG652" s="18" t="s">
        <v>1499</v>
      </c>
      <c r="AH652" s="18" t="s">
        <v>1500</v>
      </c>
      <c r="AI652" s="18" t="s">
        <v>1446</v>
      </c>
      <c r="AJ652" s="18" t="s">
        <v>139</v>
      </c>
      <c r="AK652" s="18" t="s">
        <v>1501</v>
      </c>
      <c r="AL652" s="18" t="s">
        <v>1488</v>
      </c>
      <c r="AM652" s="18" t="s">
        <v>1446</v>
      </c>
      <c r="AN652" s="18" t="s">
        <v>142</v>
      </c>
      <c r="AO652" s="18">
        <v>4.8</v>
      </c>
      <c r="AP652" s="18" t="s">
        <v>143</v>
      </c>
      <c r="AQ652" s="18">
        <v>4.1600700000000002</v>
      </c>
      <c r="AR652" s="19" t="s">
        <v>18</v>
      </c>
    </row>
    <row r="653" spans="31:44" x14ac:dyDescent="0.25">
      <c r="AE653" s="17"/>
      <c r="AF653" s="18" t="s">
        <v>135</v>
      </c>
      <c r="AG653" s="18" t="s">
        <v>1501</v>
      </c>
      <c r="AH653" s="18" t="s">
        <v>1488</v>
      </c>
      <c r="AI653" s="18" t="s">
        <v>1446</v>
      </c>
      <c r="AJ653" s="18" t="s">
        <v>139</v>
      </c>
      <c r="AK653" s="18" t="s">
        <v>1502</v>
      </c>
      <c r="AL653" s="18" t="s">
        <v>1503</v>
      </c>
      <c r="AM653" s="18" t="s">
        <v>1446</v>
      </c>
      <c r="AN653" s="18" t="s">
        <v>142</v>
      </c>
      <c r="AO653" s="18">
        <v>5.0999999999999996</v>
      </c>
      <c r="AP653" s="18" t="s">
        <v>143</v>
      </c>
      <c r="AQ653" s="18">
        <v>4.4353600000000002</v>
      </c>
      <c r="AR653" s="19" t="s">
        <v>18</v>
      </c>
    </row>
    <row r="654" spans="31:44" x14ac:dyDescent="0.25">
      <c r="AE654" s="17"/>
      <c r="AF654" s="18" t="s">
        <v>135</v>
      </c>
      <c r="AG654" s="18" t="s">
        <v>1504</v>
      </c>
      <c r="AH654" s="18" t="s">
        <v>1503</v>
      </c>
      <c r="AI654" s="18" t="s">
        <v>1446</v>
      </c>
      <c r="AJ654" s="18" t="s">
        <v>139</v>
      </c>
      <c r="AK654" s="18" t="s">
        <v>1505</v>
      </c>
      <c r="AL654" s="18" t="s">
        <v>1506</v>
      </c>
      <c r="AM654" s="18" t="s">
        <v>1446</v>
      </c>
      <c r="AN654" s="18" t="s">
        <v>142</v>
      </c>
      <c r="AO654" s="18">
        <v>5.6</v>
      </c>
      <c r="AP654" s="18" t="s">
        <v>143</v>
      </c>
      <c r="AQ654" s="18">
        <v>4.8405100000000001</v>
      </c>
      <c r="AR654" s="19" t="s">
        <v>18</v>
      </c>
    </row>
    <row r="655" spans="31:44" x14ac:dyDescent="0.25">
      <c r="AE655" s="17"/>
      <c r="AF655" s="18" t="s">
        <v>135</v>
      </c>
      <c r="AG655" s="18" t="s">
        <v>1507</v>
      </c>
      <c r="AH655" s="18" t="s">
        <v>1508</v>
      </c>
      <c r="AI655" s="18" t="s">
        <v>1446</v>
      </c>
      <c r="AJ655" s="18" t="s">
        <v>139</v>
      </c>
      <c r="AK655" s="18" t="s">
        <v>1509</v>
      </c>
      <c r="AL655" s="18" t="s">
        <v>1510</v>
      </c>
      <c r="AM655" s="18" t="s">
        <v>1446</v>
      </c>
      <c r="AN655" s="18" t="s">
        <v>142</v>
      </c>
      <c r="AO655" s="18">
        <v>5.2</v>
      </c>
      <c r="AP655" s="18" t="s">
        <v>143</v>
      </c>
      <c r="AQ655" s="18">
        <v>4.4821799999999996</v>
      </c>
      <c r="AR655" s="19" t="s">
        <v>18</v>
      </c>
    </row>
    <row r="656" spans="31:44" x14ac:dyDescent="0.25">
      <c r="AE656" s="17"/>
      <c r="AF656" s="18" t="s">
        <v>135</v>
      </c>
      <c r="AG656" s="18" t="s">
        <v>1511</v>
      </c>
      <c r="AH656" s="18" t="s">
        <v>1512</v>
      </c>
      <c r="AI656" s="18" t="s">
        <v>1446</v>
      </c>
      <c r="AJ656" s="18" t="s">
        <v>139</v>
      </c>
      <c r="AK656" s="18" t="s">
        <v>1513</v>
      </c>
      <c r="AL656" s="18" t="s">
        <v>1514</v>
      </c>
      <c r="AM656" s="18" t="s">
        <v>1446</v>
      </c>
      <c r="AN656" s="18" t="s">
        <v>142</v>
      </c>
      <c r="AO656" s="18">
        <v>5.6</v>
      </c>
      <c r="AP656" s="18" t="s">
        <v>143</v>
      </c>
      <c r="AQ656" s="18">
        <v>4.8405100000000001</v>
      </c>
      <c r="AR656" s="19" t="s">
        <v>18</v>
      </c>
    </row>
    <row r="657" spans="31:44" x14ac:dyDescent="0.25">
      <c r="AE657" s="17"/>
      <c r="AF657" s="18" t="s">
        <v>135</v>
      </c>
      <c r="AG657" s="18" t="s">
        <v>1515</v>
      </c>
      <c r="AH657" s="18" t="s">
        <v>1516</v>
      </c>
      <c r="AI657" s="18" t="s">
        <v>1446</v>
      </c>
      <c r="AJ657" s="18" t="s">
        <v>139</v>
      </c>
      <c r="AK657" s="18" t="s">
        <v>1517</v>
      </c>
      <c r="AL657" s="18" t="s">
        <v>1038</v>
      </c>
      <c r="AM657" s="18" t="s">
        <v>1446</v>
      </c>
      <c r="AN657" s="18" t="s">
        <v>142</v>
      </c>
      <c r="AO657" s="18">
        <v>4.9000000000000004</v>
      </c>
      <c r="AP657" s="18" t="s">
        <v>143</v>
      </c>
      <c r="AQ657" s="18">
        <v>4.2428900000000001</v>
      </c>
      <c r="AR657" s="19" t="s">
        <v>18</v>
      </c>
    </row>
    <row r="658" spans="31:44" x14ac:dyDescent="0.25">
      <c r="AE658" s="17"/>
      <c r="AF658" s="18" t="s">
        <v>135</v>
      </c>
      <c r="AG658" s="18" t="s">
        <v>1518</v>
      </c>
      <c r="AH658" s="18" t="s">
        <v>1519</v>
      </c>
      <c r="AI658" s="18" t="s">
        <v>1446</v>
      </c>
      <c r="AJ658" s="18" t="s">
        <v>139</v>
      </c>
      <c r="AK658" s="18" t="s">
        <v>1520</v>
      </c>
      <c r="AL658" s="18" t="s">
        <v>1465</v>
      </c>
      <c r="AM658" s="18" t="s">
        <v>1446</v>
      </c>
      <c r="AN658" s="18" t="s">
        <v>142</v>
      </c>
      <c r="AO658" s="18">
        <v>4.7</v>
      </c>
      <c r="AP658" s="18" t="s">
        <v>143</v>
      </c>
      <c r="AQ658" s="18">
        <v>4.024</v>
      </c>
      <c r="AR658" s="19" t="s">
        <v>18</v>
      </c>
    </row>
    <row r="659" spans="31:44" x14ac:dyDescent="0.25">
      <c r="AE659" s="17"/>
      <c r="AF659" s="18" t="s">
        <v>135</v>
      </c>
      <c r="AG659" s="18" t="s">
        <v>1520</v>
      </c>
      <c r="AH659" s="18" t="s">
        <v>1465</v>
      </c>
      <c r="AI659" s="18" t="s">
        <v>1446</v>
      </c>
      <c r="AJ659" s="18" t="s">
        <v>139</v>
      </c>
      <c r="AK659" s="18" t="s">
        <v>1521</v>
      </c>
      <c r="AL659" s="18" t="s">
        <v>1522</v>
      </c>
      <c r="AM659" s="18" t="s">
        <v>1446</v>
      </c>
      <c r="AN659" s="18" t="s">
        <v>142</v>
      </c>
      <c r="AO659" s="18">
        <v>6.4</v>
      </c>
      <c r="AP659" s="18" t="s">
        <v>143</v>
      </c>
      <c r="AQ659" s="18">
        <v>5.5042999999999997</v>
      </c>
      <c r="AR659" s="19" t="s">
        <v>18</v>
      </c>
    </row>
    <row r="660" spans="31:44" x14ac:dyDescent="0.25">
      <c r="AE660" s="17"/>
      <c r="AF660" s="18" t="s">
        <v>135</v>
      </c>
      <c r="AG660" s="18" t="s">
        <v>1521</v>
      </c>
      <c r="AH660" s="18" t="s">
        <v>1523</v>
      </c>
      <c r="AI660" s="18" t="s">
        <v>1446</v>
      </c>
      <c r="AJ660" s="18" t="s">
        <v>139</v>
      </c>
      <c r="AK660" s="18" t="s">
        <v>1524</v>
      </c>
      <c r="AL660" s="18" t="s">
        <v>1525</v>
      </c>
      <c r="AM660" s="18" t="s">
        <v>1446</v>
      </c>
      <c r="AN660" s="18" t="s">
        <v>142</v>
      </c>
      <c r="AO660" s="18">
        <v>5.2</v>
      </c>
      <c r="AP660" s="18" t="s">
        <v>143</v>
      </c>
      <c r="AQ660" s="18">
        <v>4.4405900000000003</v>
      </c>
      <c r="AR660" s="19" t="s">
        <v>18</v>
      </c>
    </row>
    <row r="661" spans="31:44" x14ac:dyDescent="0.25">
      <c r="AE661" s="17"/>
      <c r="AF661" s="18" t="s">
        <v>135</v>
      </c>
      <c r="AG661" s="18" t="s">
        <v>385</v>
      </c>
      <c r="AH661" s="18" t="s">
        <v>1525</v>
      </c>
      <c r="AI661" s="18" t="s">
        <v>1446</v>
      </c>
      <c r="AJ661" s="18" t="s">
        <v>139</v>
      </c>
      <c r="AK661" s="18" t="s">
        <v>1526</v>
      </c>
      <c r="AL661" s="18" t="s">
        <v>1527</v>
      </c>
      <c r="AM661" s="18" t="s">
        <v>1446</v>
      </c>
      <c r="AN661" s="18" t="s">
        <v>142</v>
      </c>
      <c r="AO661" s="18">
        <v>4.9000000000000004</v>
      </c>
      <c r="AP661" s="18" t="s">
        <v>143</v>
      </c>
      <c r="AQ661" s="18">
        <v>4.1823100000000002</v>
      </c>
      <c r="AR661" s="19" t="s">
        <v>18</v>
      </c>
    </row>
    <row r="662" spans="31:44" x14ac:dyDescent="0.25">
      <c r="AE662" s="17"/>
      <c r="AF662" s="18" t="s">
        <v>135</v>
      </c>
      <c r="AG662" s="18" t="s">
        <v>418</v>
      </c>
      <c r="AH662" s="18" t="s">
        <v>1527</v>
      </c>
      <c r="AI662" s="18" t="s">
        <v>1446</v>
      </c>
      <c r="AJ662" s="18" t="s">
        <v>139</v>
      </c>
      <c r="AK662" s="18" t="s">
        <v>320</v>
      </c>
      <c r="AL662" s="18" t="s">
        <v>1475</v>
      </c>
      <c r="AM662" s="18" t="s">
        <v>1446</v>
      </c>
      <c r="AN662" s="18" t="s">
        <v>142</v>
      </c>
      <c r="AO662" s="18">
        <v>4.7</v>
      </c>
      <c r="AP662" s="18" t="s">
        <v>143</v>
      </c>
      <c r="AQ662" s="18">
        <v>4.024</v>
      </c>
      <c r="AR662" s="19" t="s">
        <v>18</v>
      </c>
    </row>
    <row r="663" spans="31:44" x14ac:dyDescent="0.25">
      <c r="AE663" s="17"/>
      <c r="AF663" s="18" t="s">
        <v>135</v>
      </c>
      <c r="AG663" s="18" t="s">
        <v>1528</v>
      </c>
      <c r="AH663" s="18" t="s">
        <v>1529</v>
      </c>
      <c r="AI663" s="18" t="s">
        <v>1446</v>
      </c>
      <c r="AJ663" s="18" t="s">
        <v>139</v>
      </c>
      <c r="AK663" s="18" t="s">
        <v>1530</v>
      </c>
      <c r="AL663" s="18" t="s">
        <v>1531</v>
      </c>
      <c r="AM663" s="18" t="s">
        <v>1446</v>
      </c>
      <c r="AN663" s="18" t="s">
        <v>142</v>
      </c>
      <c r="AO663" s="18">
        <v>5.4</v>
      </c>
      <c r="AP663" s="18" t="s">
        <v>143</v>
      </c>
      <c r="AQ663" s="18">
        <v>4.6398599999999997</v>
      </c>
      <c r="AR663" s="19" t="s">
        <v>18</v>
      </c>
    </row>
    <row r="664" spans="31:44" x14ac:dyDescent="0.25">
      <c r="AE664" s="17"/>
      <c r="AF664" s="18" t="s">
        <v>135</v>
      </c>
      <c r="AG664" s="18" t="s">
        <v>1530</v>
      </c>
      <c r="AH664" s="18" t="s">
        <v>1531</v>
      </c>
      <c r="AI664" s="18" t="s">
        <v>1446</v>
      </c>
      <c r="AJ664" s="18" t="s">
        <v>139</v>
      </c>
      <c r="AK664" s="18" t="s">
        <v>430</v>
      </c>
      <c r="AL664" s="18" t="s">
        <v>1532</v>
      </c>
      <c r="AM664" s="18" t="s">
        <v>1446</v>
      </c>
      <c r="AN664" s="18" t="s">
        <v>142</v>
      </c>
      <c r="AO664" s="18">
        <v>5.3</v>
      </c>
      <c r="AP664" s="18" t="s">
        <v>143</v>
      </c>
      <c r="AQ664" s="18">
        <v>4.5693200000000003</v>
      </c>
      <c r="AR664" s="19" t="s">
        <v>18</v>
      </c>
    </row>
    <row r="665" spans="31:44" x14ac:dyDescent="0.25">
      <c r="AE665" s="17"/>
      <c r="AF665" s="18" t="s">
        <v>135</v>
      </c>
      <c r="AG665" s="18" t="s">
        <v>430</v>
      </c>
      <c r="AH665" s="18" t="s">
        <v>1532</v>
      </c>
      <c r="AI665" s="18" t="s">
        <v>1446</v>
      </c>
      <c r="AJ665" s="18" t="s">
        <v>139</v>
      </c>
      <c r="AK665" s="18" t="s">
        <v>1533</v>
      </c>
      <c r="AL665" s="18" t="s">
        <v>1534</v>
      </c>
      <c r="AM665" s="18" t="s">
        <v>1446</v>
      </c>
      <c r="AN665" s="18" t="s">
        <v>142</v>
      </c>
      <c r="AO665" s="18">
        <v>6.3</v>
      </c>
      <c r="AP665" s="18" t="s">
        <v>143</v>
      </c>
      <c r="AQ665" s="18">
        <v>5.4021999999999997</v>
      </c>
      <c r="AR665" s="19" t="s">
        <v>18</v>
      </c>
    </row>
    <row r="666" spans="31:44" x14ac:dyDescent="0.25">
      <c r="AE666" s="17"/>
      <c r="AF666" s="18" t="s">
        <v>135</v>
      </c>
      <c r="AG666" s="18" t="s">
        <v>1533</v>
      </c>
      <c r="AH666" s="18" t="s">
        <v>1534</v>
      </c>
      <c r="AI666" s="18" t="s">
        <v>1446</v>
      </c>
      <c r="AJ666" s="18" t="s">
        <v>139</v>
      </c>
      <c r="AK666" s="18" t="s">
        <v>1535</v>
      </c>
      <c r="AL666" s="18" t="s">
        <v>1536</v>
      </c>
      <c r="AM666" s="18" t="s">
        <v>1446</v>
      </c>
      <c r="AN666" s="18" t="s">
        <v>142</v>
      </c>
      <c r="AO666" s="18">
        <v>4.5</v>
      </c>
      <c r="AP666" s="18" t="s">
        <v>143</v>
      </c>
      <c r="AQ666" s="18">
        <v>3.8831799999999999</v>
      </c>
      <c r="AR666" s="19" t="s">
        <v>18</v>
      </c>
    </row>
    <row r="667" spans="31:44" x14ac:dyDescent="0.25">
      <c r="AE667" s="17"/>
      <c r="AF667" s="18" t="s">
        <v>135</v>
      </c>
      <c r="AG667" s="18" t="s">
        <v>1535</v>
      </c>
      <c r="AH667" s="18" t="s">
        <v>1537</v>
      </c>
      <c r="AI667" s="18" t="s">
        <v>1446</v>
      </c>
      <c r="AJ667" s="18" t="s">
        <v>139</v>
      </c>
      <c r="AK667" s="18" t="s">
        <v>1538</v>
      </c>
      <c r="AL667" s="18" t="s">
        <v>1539</v>
      </c>
      <c r="AM667" s="18" t="s">
        <v>1446</v>
      </c>
      <c r="AN667" s="18" t="s">
        <v>142</v>
      </c>
      <c r="AO667" s="18">
        <v>5.2</v>
      </c>
      <c r="AP667" s="18" t="s">
        <v>143</v>
      </c>
      <c r="AQ667" s="18">
        <v>4.4405900000000003</v>
      </c>
      <c r="AR667" s="19" t="s">
        <v>18</v>
      </c>
    </row>
    <row r="668" spans="31:44" x14ac:dyDescent="0.25">
      <c r="AE668" s="17"/>
      <c r="AF668" s="18" t="s">
        <v>135</v>
      </c>
      <c r="AG668" s="18" t="s">
        <v>1538</v>
      </c>
      <c r="AH668" s="18" t="s">
        <v>1539</v>
      </c>
      <c r="AI668" s="18" t="s">
        <v>1446</v>
      </c>
      <c r="AJ668" s="18" t="s">
        <v>139</v>
      </c>
      <c r="AK668" s="18" t="s">
        <v>1472</v>
      </c>
      <c r="AL668" s="18" t="s">
        <v>1540</v>
      </c>
      <c r="AM668" s="18" t="s">
        <v>1446</v>
      </c>
      <c r="AN668" s="18" t="s">
        <v>142</v>
      </c>
      <c r="AO668" s="18">
        <v>5.7</v>
      </c>
      <c r="AP668" s="18" t="s">
        <v>143</v>
      </c>
      <c r="AQ668" s="18">
        <v>4.91188</v>
      </c>
      <c r="AR668" s="19" t="s">
        <v>18</v>
      </c>
    </row>
    <row r="669" spans="31:44" x14ac:dyDescent="0.25">
      <c r="AE669" s="17"/>
      <c r="AF669" s="18" t="s">
        <v>135</v>
      </c>
      <c r="AG669" s="18" t="s">
        <v>1472</v>
      </c>
      <c r="AH669" s="18" t="s">
        <v>1540</v>
      </c>
      <c r="AI669" s="18" t="s">
        <v>1446</v>
      </c>
      <c r="AJ669" s="18" t="s">
        <v>139</v>
      </c>
      <c r="AK669" s="18" t="s">
        <v>1541</v>
      </c>
      <c r="AL669" s="18" t="s">
        <v>1542</v>
      </c>
      <c r="AM669" s="18" t="s">
        <v>1446</v>
      </c>
      <c r="AN669" s="18" t="s">
        <v>142</v>
      </c>
      <c r="AO669" s="18">
        <v>3.2</v>
      </c>
      <c r="AP669" s="18" t="s">
        <v>143</v>
      </c>
      <c r="AQ669" s="18">
        <v>2.7246199999999998</v>
      </c>
      <c r="AR669" s="19" t="s">
        <v>18</v>
      </c>
    </row>
    <row r="670" spans="31:44" x14ac:dyDescent="0.25">
      <c r="AE670" s="17"/>
      <c r="AF670" s="18" t="s">
        <v>135</v>
      </c>
      <c r="AG670" s="18" t="s">
        <v>1543</v>
      </c>
      <c r="AH670" s="18" t="s">
        <v>1038</v>
      </c>
      <c r="AI670" s="18" t="s">
        <v>1544</v>
      </c>
      <c r="AJ670" s="18" t="s">
        <v>139</v>
      </c>
      <c r="AK670" s="18" t="s">
        <v>1545</v>
      </c>
      <c r="AL670" s="18" t="s">
        <v>1546</v>
      </c>
      <c r="AM670" s="18" t="s">
        <v>1544</v>
      </c>
      <c r="AN670" s="18" t="s">
        <v>142</v>
      </c>
      <c r="AO670" s="18">
        <v>5.5</v>
      </c>
      <c r="AP670" s="18" t="s">
        <v>143</v>
      </c>
      <c r="AQ670" s="18">
        <v>4.7240900000000003</v>
      </c>
      <c r="AR670" s="19" t="s">
        <v>18</v>
      </c>
    </row>
    <row r="671" spans="31:44" x14ac:dyDescent="0.25">
      <c r="AE671" s="17"/>
      <c r="AF671" s="18" t="s">
        <v>135</v>
      </c>
      <c r="AG671" s="18" t="s">
        <v>1547</v>
      </c>
      <c r="AH671" s="18" t="s">
        <v>1548</v>
      </c>
      <c r="AI671" s="18" t="s">
        <v>1544</v>
      </c>
      <c r="AJ671" s="18" t="s">
        <v>139</v>
      </c>
      <c r="AK671" s="18" t="s">
        <v>1549</v>
      </c>
      <c r="AL671" s="18" t="s">
        <v>1525</v>
      </c>
      <c r="AM671" s="18" t="s">
        <v>1544</v>
      </c>
      <c r="AN671" s="18" t="s">
        <v>142</v>
      </c>
      <c r="AO671" s="18">
        <v>5.2</v>
      </c>
      <c r="AP671" s="18" t="s">
        <v>143</v>
      </c>
      <c r="AQ671" s="18">
        <v>4.4976799999999999</v>
      </c>
      <c r="AR671" s="19" t="s">
        <v>18</v>
      </c>
    </row>
    <row r="672" spans="31:44" x14ac:dyDescent="0.25">
      <c r="AE672" s="17"/>
      <c r="AF672" s="18" t="s">
        <v>135</v>
      </c>
      <c r="AG672" s="18" t="s">
        <v>1549</v>
      </c>
      <c r="AH672" s="18" t="s">
        <v>1525</v>
      </c>
      <c r="AI672" s="18" t="s">
        <v>1544</v>
      </c>
      <c r="AJ672" s="18" t="s">
        <v>139</v>
      </c>
      <c r="AK672" s="18" t="s">
        <v>1550</v>
      </c>
      <c r="AL672" s="18" t="s">
        <v>1551</v>
      </c>
      <c r="AM672" s="18" t="s">
        <v>1544</v>
      </c>
      <c r="AN672" s="18" t="s">
        <v>142</v>
      </c>
      <c r="AO672" s="18">
        <v>5.0999999999999996</v>
      </c>
      <c r="AP672" s="18" t="s">
        <v>143</v>
      </c>
      <c r="AQ672" s="18">
        <v>4.3615199999999996</v>
      </c>
      <c r="AR672" s="19" t="s">
        <v>18</v>
      </c>
    </row>
    <row r="673" spans="31:44" x14ac:dyDescent="0.25">
      <c r="AE673" s="17"/>
      <c r="AF673" s="18" t="s">
        <v>135</v>
      </c>
      <c r="AG673" s="18" t="s">
        <v>1550</v>
      </c>
      <c r="AH673" s="18" t="s">
        <v>1551</v>
      </c>
      <c r="AI673" s="18" t="s">
        <v>1544</v>
      </c>
      <c r="AJ673" s="18" t="s">
        <v>139</v>
      </c>
      <c r="AK673" s="18" t="s">
        <v>1552</v>
      </c>
      <c r="AL673" s="18" t="s">
        <v>1475</v>
      </c>
      <c r="AM673" s="18" t="s">
        <v>1544</v>
      </c>
      <c r="AN673" s="18" t="s">
        <v>142</v>
      </c>
      <c r="AO673" s="18">
        <v>5.9</v>
      </c>
      <c r="AP673" s="18" t="s">
        <v>143</v>
      </c>
      <c r="AQ673" s="18">
        <v>5.12</v>
      </c>
      <c r="AR673" s="19" t="s">
        <v>18</v>
      </c>
    </row>
    <row r="674" spans="31:44" x14ac:dyDescent="0.25">
      <c r="AE674" s="17"/>
      <c r="AF674" s="18" t="s">
        <v>135</v>
      </c>
      <c r="AG674" s="18" t="s">
        <v>1552</v>
      </c>
      <c r="AH674" s="18" t="s">
        <v>1475</v>
      </c>
      <c r="AI674" s="18" t="s">
        <v>1544</v>
      </c>
      <c r="AJ674" s="18" t="s">
        <v>139</v>
      </c>
      <c r="AK674" s="18" t="s">
        <v>1553</v>
      </c>
      <c r="AL674" s="18" t="s">
        <v>1532</v>
      </c>
      <c r="AM674" s="18" t="s">
        <v>1544</v>
      </c>
      <c r="AN674" s="18" t="s">
        <v>142</v>
      </c>
      <c r="AO674" s="18">
        <v>4.9000000000000004</v>
      </c>
      <c r="AP674" s="18" t="s">
        <v>143</v>
      </c>
      <c r="AQ674" s="18">
        <v>4.1823100000000002</v>
      </c>
      <c r="AR674" s="19" t="s">
        <v>18</v>
      </c>
    </row>
    <row r="675" spans="31:44" x14ac:dyDescent="0.25">
      <c r="AE675" s="17"/>
      <c r="AF675" s="18" t="s">
        <v>135</v>
      </c>
      <c r="AG675" s="18" t="s">
        <v>1553</v>
      </c>
      <c r="AH675" s="18" t="s">
        <v>1532</v>
      </c>
      <c r="AI675" s="18" t="s">
        <v>1544</v>
      </c>
      <c r="AJ675" s="18" t="s">
        <v>139</v>
      </c>
      <c r="AK675" s="18" t="s">
        <v>1194</v>
      </c>
      <c r="AL675" s="18" t="s">
        <v>1531</v>
      </c>
      <c r="AM675" s="18" t="s">
        <v>1544</v>
      </c>
      <c r="AN675" s="18" t="s">
        <v>142</v>
      </c>
      <c r="AO675" s="18">
        <v>5.6</v>
      </c>
      <c r="AP675" s="18" t="s">
        <v>143</v>
      </c>
      <c r="AQ675" s="18">
        <v>4.7826599999999999</v>
      </c>
      <c r="AR675" s="19" t="s">
        <v>18</v>
      </c>
    </row>
    <row r="676" spans="31:44" x14ac:dyDescent="0.25">
      <c r="AE676" s="17"/>
      <c r="AF676" s="18" t="s">
        <v>135</v>
      </c>
      <c r="AG676" s="18" t="s">
        <v>1194</v>
      </c>
      <c r="AH676" s="18" t="s">
        <v>1531</v>
      </c>
      <c r="AI676" s="18" t="s">
        <v>1544</v>
      </c>
      <c r="AJ676" s="18" t="s">
        <v>139</v>
      </c>
      <c r="AK676" s="18" t="s">
        <v>1554</v>
      </c>
      <c r="AL676" s="18" t="s">
        <v>1480</v>
      </c>
      <c r="AM676" s="18" t="s">
        <v>1544</v>
      </c>
      <c r="AN676" s="18" t="s">
        <v>142</v>
      </c>
      <c r="AO676" s="18">
        <v>5.2</v>
      </c>
      <c r="AP676" s="18" t="s">
        <v>143</v>
      </c>
      <c r="AQ676" s="18">
        <v>4.4405900000000003</v>
      </c>
      <c r="AR676" s="19" t="s">
        <v>18</v>
      </c>
    </row>
    <row r="677" spans="31:44" x14ac:dyDescent="0.25">
      <c r="AE677" s="17"/>
      <c r="AF677" s="18" t="s">
        <v>135</v>
      </c>
      <c r="AG677" s="18" t="s">
        <v>1554</v>
      </c>
      <c r="AH677" s="18" t="s">
        <v>1480</v>
      </c>
      <c r="AI677" s="18" t="s">
        <v>1544</v>
      </c>
      <c r="AJ677" s="18" t="s">
        <v>139</v>
      </c>
      <c r="AK677" s="18" t="s">
        <v>1555</v>
      </c>
      <c r="AL677" s="18" t="s">
        <v>1556</v>
      </c>
      <c r="AM677" s="18" t="s">
        <v>1544</v>
      </c>
      <c r="AN677" s="18" t="s">
        <v>142</v>
      </c>
      <c r="AO677" s="18">
        <v>5.2</v>
      </c>
      <c r="AP677" s="18" t="s">
        <v>143</v>
      </c>
      <c r="AQ677" s="18">
        <v>4.4405900000000003</v>
      </c>
      <c r="AR677" s="19" t="s">
        <v>18</v>
      </c>
    </row>
    <row r="678" spans="31:44" x14ac:dyDescent="0.25">
      <c r="AE678" s="17"/>
      <c r="AF678" s="18" t="s">
        <v>135</v>
      </c>
      <c r="AG678" s="18" t="s">
        <v>1555</v>
      </c>
      <c r="AH678" s="18" t="s">
        <v>1556</v>
      </c>
      <c r="AI678" s="18" t="s">
        <v>1544</v>
      </c>
      <c r="AJ678" s="18" t="s">
        <v>139</v>
      </c>
      <c r="AK678" s="18" t="s">
        <v>385</v>
      </c>
      <c r="AL678" s="18" t="s">
        <v>1542</v>
      </c>
      <c r="AM678" s="18" t="s">
        <v>1544</v>
      </c>
      <c r="AN678" s="18" t="s">
        <v>142</v>
      </c>
      <c r="AO678" s="18">
        <v>4.5</v>
      </c>
      <c r="AP678" s="18" t="s">
        <v>143</v>
      </c>
      <c r="AQ678" s="18">
        <v>3.8831799999999999</v>
      </c>
      <c r="AR678" s="19" t="s">
        <v>18</v>
      </c>
    </row>
    <row r="679" spans="31:44" x14ac:dyDescent="0.25">
      <c r="AE679" s="17"/>
      <c r="AF679" s="18" t="s">
        <v>135</v>
      </c>
      <c r="AG679" s="18" t="s">
        <v>385</v>
      </c>
      <c r="AH679" s="18" t="s">
        <v>1542</v>
      </c>
      <c r="AI679" s="18" t="s">
        <v>1544</v>
      </c>
      <c r="AJ679" s="18" t="s">
        <v>139</v>
      </c>
      <c r="AK679" s="18" t="s">
        <v>1557</v>
      </c>
      <c r="AL679" s="18" t="s">
        <v>1558</v>
      </c>
      <c r="AM679" s="18" t="s">
        <v>1544</v>
      </c>
      <c r="AN679" s="18" t="s">
        <v>142</v>
      </c>
      <c r="AO679" s="18">
        <v>4.9000000000000004</v>
      </c>
      <c r="AP679" s="18" t="s">
        <v>143</v>
      </c>
      <c r="AQ679" s="18">
        <v>4.2428900000000001</v>
      </c>
      <c r="AR679" s="19" t="s">
        <v>18</v>
      </c>
    </row>
    <row r="680" spans="31:44" x14ac:dyDescent="0.25">
      <c r="AE680" s="17"/>
      <c r="AF680" s="18" t="s">
        <v>135</v>
      </c>
      <c r="AG680" s="18" t="s">
        <v>1557</v>
      </c>
      <c r="AH680" s="18" t="s">
        <v>1558</v>
      </c>
      <c r="AI680" s="18" t="s">
        <v>1544</v>
      </c>
      <c r="AJ680" s="18" t="s">
        <v>139</v>
      </c>
      <c r="AK680" s="18" t="s">
        <v>1459</v>
      </c>
      <c r="AL680" s="18" t="s">
        <v>1559</v>
      </c>
      <c r="AM680" s="18" t="s">
        <v>1544</v>
      </c>
      <c r="AN680" s="18" t="s">
        <v>142</v>
      </c>
      <c r="AO680" s="18">
        <v>6.1</v>
      </c>
      <c r="AP680" s="18" t="s">
        <v>143</v>
      </c>
      <c r="AQ680" s="18">
        <v>5.2585800000000003</v>
      </c>
      <c r="AR680" s="19" t="s">
        <v>18</v>
      </c>
    </row>
    <row r="681" spans="31:44" x14ac:dyDescent="0.25">
      <c r="AE681" s="17"/>
      <c r="AF681" s="18" t="s">
        <v>135</v>
      </c>
      <c r="AG681" s="18" t="s">
        <v>1459</v>
      </c>
      <c r="AH681" s="18" t="s">
        <v>1559</v>
      </c>
      <c r="AI681" s="18" t="s">
        <v>1544</v>
      </c>
      <c r="AJ681" s="18" t="s">
        <v>139</v>
      </c>
      <c r="AK681" s="18" t="s">
        <v>1560</v>
      </c>
      <c r="AL681" s="18" t="s">
        <v>1561</v>
      </c>
      <c r="AM681" s="18" t="s">
        <v>1544</v>
      </c>
      <c r="AN681" s="18" t="s">
        <v>142</v>
      </c>
      <c r="AO681" s="18">
        <v>4.9000000000000004</v>
      </c>
      <c r="AP681" s="18" t="s">
        <v>143</v>
      </c>
      <c r="AQ681" s="18">
        <v>4.1823100000000002</v>
      </c>
      <c r="AR681" s="19" t="s">
        <v>18</v>
      </c>
    </row>
    <row r="682" spans="31:44" x14ac:dyDescent="0.25">
      <c r="AE682" s="17"/>
      <c r="AF682" s="18" t="s">
        <v>135</v>
      </c>
      <c r="AG682" s="18" t="s">
        <v>1560</v>
      </c>
      <c r="AH682" s="18" t="s">
        <v>1561</v>
      </c>
      <c r="AI682" s="18" t="s">
        <v>1544</v>
      </c>
      <c r="AJ682" s="18" t="s">
        <v>139</v>
      </c>
      <c r="AK682" s="18" t="s">
        <v>1562</v>
      </c>
      <c r="AL682" s="18" t="s">
        <v>1079</v>
      </c>
      <c r="AM682" s="18" t="s">
        <v>1544</v>
      </c>
      <c r="AN682" s="18" t="s">
        <v>142</v>
      </c>
      <c r="AO682" s="18">
        <v>5.9</v>
      </c>
      <c r="AP682" s="18" t="s">
        <v>143</v>
      </c>
      <c r="AQ682" s="18">
        <v>5.0699100000000001</v>
      </c>
      <c r="AR682" s="19" t="s">
        <v>18</v>
      </c>
    </row>
    <row r="683" spans="31:44" x14ac:dyDescent="0.25">
      <c r="AE683" s="17"/>
      <c r="AF683" s="18" t="s">
        <v>135</v>
      </c>
      <c r="AG683" s="18" t="s">
        <v>1562</v>
      </c>
      <c r="AH683" s="18" t="s">
        <v>1079</v>
      </c>
      <c r="AI683" s="18" t="s">
        <v>1544</v>
      </c>
      <c r="AJ683" s="18" t="s">
        <v>139</v>
      </c>
      <c r="AK683" s="18" t="s">
        <v>1563</v>
      </c>
      <c r="AL683" s="18" t="s">
        <v>1514</v>
      </c>
      <c r="AM683" s="18" t="s">
        <v>1544</v>
      </c>
      <c r="AN683" s="18" t="s">
        <v>142</v>
      </c>
      <c r="AO683" s="18">
        <v>5.7</v>
      </c>
      <c r="AP683" s="18" t="s">
        <v>143</v>
      </c>
      <c r="AQ683" s="18">
        <v>4.9213100000000001</v>
      </c>
      <c r="AR683" s="19" t="s">
        <v>18</v>
      </c>
    </row>
    <row r="684" spans="31:44" x14ac:dyDescent="0.25">
      <c r="AE684" s="17"/>
      <c r="AF684" s="18" t="s">
        <v>135</v>
      </c>
      <c r="AG684" s="18" t="s">
        <v>1563</v>
      </c>
      <c r="AH684" s="18" t="s">
        <v>1514</v>
      </c>
      <c r="AI684" s="18" t="s">
        <v>1544</v>
      </c>
      <c r="AJ684" s="18" t="s">
        <v>139</v>
      </c>
      <c r="AK684" s="18" t="s">
        <v>404</v>
      </c>
      <c r="AL684" s="18" t="s">
        <v>1564</v>
      </c>
      <c r="AM684" s="18" t="s">
        <v>1544</v>
      </c>
      <c r="AN684" s="18" t="s">
        <v>142</v>
      </c>
      <c r="AO684" s="18">
        <v>5.3</v>
      </c>
      <c r="AP684" s="18" t="s">
        <v>143</v>
      </c>
      <c r="AQ684" s="18">
        <v>4.5285299999999999</v>
      </c>
      <c r="AR684" s="19" t="s">
        <v>18</v>
      </c>
    </row>
    <row r="685" spans="31:44" x14ac:dyDescent="0.25">
      <c r="AE685" s="17"/>
      <c r="AF685" s="18" t="s">
        <v>135</v>
      </c>
      <c r="AG685" s="18" t="s">
        <v>1565</v>
      </c>
      <c r="AH685" s="18" t="s">
        <v>1514</v>
      </c>
      <c r="AI685" s="18" t="s">
        <v>1544</v>
      </c>
      <c r="AJ685" s="18" t="s">
        <v>139</v>
      </c>
      <c r="AK685" s="18" t="s">
        <v>1566</v>
      </c>
      <c r="AL685" s="18" t="s">
        <v>1567</v>
      </c>
      <c r="AM685" s="18" t="s">
        <v>1544</v>
      </c>
      <c r="AN685" s="18" t="s">
        <v>142</v>
      </c>
      <c r="AO685" s="18">
        <v>4.9000000000000004</v>
      </c>
      <c r="AP685" s="18" t="s">
        <v>143</v>
      </c>
      <c r="AQ685" s="18">
        <v>4.2428900000000001</v>
      </c>
      <c r="AR685" s="19" t="s">
        <v>18</v>
      </c>
    </row>
    <row r="686" spans="31:44" x14ac:dyDescent="0.25">
      <c r="AE686" s="17"/>
      <c r="AF686" s="18" t="s">
        <v>135</v>
      </c>
      <c r="AG686" s="18" t="s">
        <v>1566</v>
      </c>
      <c r="AH686" s="18" t="s">
        <v>1567</v>
      </c>
      <c r="AI686" s="18" t="s">
        <v>1544</v>
      </c>
      <c r="AJ686" s="18" t="s">
        <v>139</v>
      </c>
      <c r="AK686" s="18" t="s">
        <v>1568</v>
      </c>
      <c r="AL686" s="18" t="s">
        <v>1569</v>
      </c>
      <c r="AM686" s="18" t="s">
        <v>1544</v>
      </c>
      <c r="AN686" s="18" t="s">
        <v>142</v>
      </c>
      <c r="AO686" s="18">
        <v>4.8</v>
      </c>
      <c r="AP686" s="18" t="s">
        <v>143</v>
      </c>
      <c r="AQ686" s="18">
        <v>4.1600700000000002</v>
      </c>
      <c r="AR686" s="19" t="s">
        <v>18</v>
      </c>
    </row>
    <row r="687" spans="31:44" x14ac:dyDescent="0.25">
      <c r="AE687" s="17"/>
      <c r="AF687" s="18" t="s">
        <v>135</v>
      </c>
      <c r="AG687" s="18" t="s">
        <v>1568</v>
      </c>
      <c r="AH687" s="18" t="s">
        <v>1569</v>
      </c>
      <c r="AI687" s="18" t="s">
        <v>1544</v>
      </c>
      <c r="AJ687" s="18" t="s">
        <v>139</v>
      </c>
      <c r="AK687" s="18" t="s">
        <v>1474</v>
      </c>
      <c r="AL687" s="18" t="s">
        <v>1570</v>
      </c>
      <c r="AM687" s="18" t="s">
        <v>1544</v>
      </c>
      <c r="AN687" s="18" t="s">
        <v>142</v>
      </c>
      <c r="AO687" s="18">
        <v>5.6</v>
      </c>
      <c r="AP687" s="18" t="s">
        <v>143</v>
      </c>
      <c r="AQ687" s="18">
        <v>4.8405100000000001</v>
      </c>
      <c r="AR687" s="19" t="s">
        <v>18</v>
      </c>
    </row>
    <row r="688" spans="31:44" x14ac:dyDescent="0.25">
      <c r="AE688" s="17"/>
      <c r="AF688" s="18" t="s">
        <v>135</v>
      </c>
      <c r="AG688" s="18" t="s">
        <v>1474</v>
      </c>
      <c r="AH688" s="18" t="s">
        <v>1570</v>
      </c>
      <c r="AI688" s="18" t="s">
        <v>1544</v>
      </c>
      <c r="AJ688" s="18" t="s">
        <v>139</v>
      </c>
      <c r="AK688" s="18" t="s">
        <v>1571</v>
      </c>
      <c r="AL688" s="18" t="s">
        <v>1572</v>
      </c>
      <c r="AM688" s="18" t="s">
        <v>1544</v>
      </c>
      <c r="AN688" s="18" t="s">
        <v>142</v>
      </c>
      <c r="AO688" s="18">
        <v>5.7</v>
      </c>
      <c r="AP688" s="18" t="s">
        <v>143</v>
      </c>
      <c r="AQ688" s="18">
        <v>4.9213100000000001</v>
      </c>
      <c r="AR688" s="19" t="s">
        <v>18</v>
      </c>
    </row>
    <row r="689" spans="31:44" x14ac:dyDescent="0.25">
      <c r="AE689" s="17"/>
      <c r="AF689" s="18" t="s">
        <v>135</v>
      </c>
      <c r="AG689" s="18" t="s">
        <v>1571</v>
      </c>
      <c r="AH689" s="18" t="s">
        <v>1510</v>
      </c>
      <c r="AI689" s="18" t="s">
        <v>1544</v>
      </c>
      <c r="AJ689" s="18" t="s">
        <v>139</v>
      </c>
      <c r="AK689" s="18" t="s">
        <v>1573</v>
      </c>
      <c r="AL689" s="18" t="s">
        <v>1117</v>
      </c>
      <c r="AM689" s="18" t="s">
        <v>1544</v>
      </c>
      <c r="AN689" s="18" t="s">
        <v>142</v>
      </c>
      <c r="AO689" s="18">
        <v>5.3</v>
      </c>
      <c r="AP689" s="18" t="s">
        <v>143</v>
      </c>
      <c r="AQ689" s="18">
        <v>4.5285299999999999</v>
      </c>
      <c r="AR689" s="19" t="s">
        <v>18</v>
      </c>
    </row>
    <row r="690" spans="31:44" x14ac:dyDescent="0.25">
      <c r="AE690" s="17"/>
      <c r="AF690" s="18" t="s">
        <v>135</v>
      </c>
      <c r="AG690" s="18" t="s">
        <v>1573</v>
      </c>
      <c r="AH690" s="18" t="s">
        <v>1117</v>
      </c>
      <c r="AI690" s="18" t="s">
        <v>1544</v>
      </c>
      <c r="AJ690" s="18" t="s">
        <v>139</v>
      </c>
      <c r="AK690" s="18" t="s">
        <v>1574</v>
      </c>
      <c r="AL690" s="18" t="s">
        <v>1575</v>
      </c>
      <c r="AM690" s="18" t="s">
        <v>1544</v>
      </c>
      <c r="AN690" s="18" t="s">
        <v>142</v>
      </c>
      <c r="AO690" s="18">
        <v>4.5</v>
      </c>
      <c r="AP690" s="18" t="s">
        <v>143</v>
      </c>
      <c r="AQ690" s="18">
        <v>3.8531900000000001</v>
      </c>
      <c r="AR690" s="19" t="s">
        <v>18</v>
      </c>
    </row>
    <row r="691" spans="31:44" x14ac:dyDescent="0.25">
      <c r="AE691" s="17"/>
      <c r="AF691" s="18" t="s">
        <v>135</v>
      </c>
      <c r="AG691" s="18" t="s">
        <v>1574</v>
      </c>
      <c r="AH691" s="18" t="s">
        <v>1575</v>
      </c>
      <c r="AI691" s="18" t="s">
        <v>1544</v>
      </c>
      <c r="AJ691" s="18" t="s">
        <v>139</v>
      </c>
      <c r="AK691" s="18" t="s">
        <v>1576</v>
      </c>
      <c r="AL691" s="18" t="s">
        <v>1577</v>
      </c>
      <c r="AM691" s="18" t="s">
        <v>1544</v>
      </c>
      <c r="AN691" s="18" t="s">
        <v>142</v>
      </c>
      <c r="AO691" s="18">
        <v>4.9000000000000004</v>
      </c>
      <c r="AP691" s="18" t="s">
        <v>143</v>
      </c>
      <c r="AQ691" s="18">
        <v>4.2428900000000001</v>
      </c>
      <c r="AR691" s="19" t="s">
        <v>18</v>
      </c>
    </row>
    <row r="692" spans="31:44" x14ac:dyDescent="0.25">
      <c r="AE692" s="17"/>
      <c r="AF692" s="18" t="s">
        <v>135</v>
      </c>
      <c r="AG692" s="18" t="s">
        <v>1576</v>
      </c>
      <c r="AH692" s="18" t="s">
        <v>1577</v>
      </c>
      <c r="AI692" s="18" t="s">
        <v>1544</v>
      </c>
      <c r="AJ692" s="18" t="s">
        <v>139</v>
      </c>
      <c r="AK692" s="18" t="s">
        <v>1578</v>
      </c>
      <c r="AL692" s="18" t="s">
        <v>1579</v>
      </c>
      <c r="AM692" s="18" t="s">
        <v>1544</v>
      </c>
      <c r="AN692" s="18" t="s">
        <v>142</v>
      </c>
      <c r="AO692" s="18">
        <v>6.2</v>
      </c>
      <c r="AP692" s="18" t="s">
        <v>143</v>
      </c>
      <c r="AQ692" s="18">
        <v>5.3287000000000004</v>
      </c>
      <c r="AR692" s="19" t="s">
        <v>18</v>
      </c>
    </row>
    <row r="693" spans="31:44" x14ac:dyDescent="0.25">
      <c r="AE693" s="17"/>
      <c r="AF693" s="18" t="s">
        <v>135</v>
      </c>
      <c r="AG693" s="18" t="s">
        <v>1578</v>
      </c>
      <c r="AH693" s="18" t="s">
        <v>1579</v>
      </c>
      <c r="AI693" s="18" t="s">
        <v>1544</v>
      </c>
      <c r="AJ693" s="18" t="s">
        <v>139</v>
      </c>
      <c r="AK693" s="18" t="s">
        <v>1580</v>
      </c>
      <c r="AL693" s="18" t="s">
        <v>1581</v>
      </c>
      <c r="AM693" s="18" t="s">
        <v>1544</v>
      </c>
      <c r="AN693" s="18" t="s">
        <v>142</v>
      </c>
      <c r="AO693" s="18">
        <v>5.3</v>
      </c>
      <c r="AP693" s="18" t="s">
        <v>143</v>
      </c>
      <c r="AQ693" s="18">
        <v>4.5285299999999999</v>
      </c>
      <c r="AR693" s="19" t="s">
        <v>18</v>
      </c>
    </row>
    <row r="694" spans="31:44" x14ac:dyDescent="0.25">
      <c r="AE694" s="17"/>
      <c r="AF694" s="18" t="s">
        <v>135</v>
      </c>
      <c r="AG694" s="18" t="s">
        <v>1582</v>
      </c>
      <c r="AH694" s="18" t="s">
        <v>1583</v>
      </c>
      <c r="AI694" s="18" t="s">
        <v>1544</v>
      </c>
      <c r="AJ694" s="18" t="s">
        <v>139</v>
      </c>
      <c r="AK694" s="18" t="s">
        <v>1584</v>
      </c>
      <c r="AL694" s="18" t="s">
        <v>1585</v>
      </c>
      <c r="AM694" s="18" t="s">
        <v>1544</v>
      </c>
      <c r="AN694" s="18" t="s">
        <v>142</v>
      </c>
      <c r="AO694" s="18">
        <v>5.6</v>
      </c>
      <c r="AP694" s="18" t="s">
        <v>143</v>
      </c>
      <c r="AQ694" s="18">
        <v>4.8405100000000001</v>
      </c>
      <c r="AR694" s="19" t="s">
        <v>18</v>
      </c>
    </row>
    <row r="695" spans="31:44" x14ac:dyDescent="0.25">
      <c r="AE695" s="17"/>
      <c r="AF695" s="18" t="s">
        <v>135</v>
      </c>
      <c r="AG695" s="18" t="s">
        <v>1584</v>
      </c>
      <c r="AH695" s="18" t="s">
        <v>1585</v>
      </c>
      <c r="AI695" s="18" t="s">
        <v>1544</v>
      </c>
      <c r="AJ695" s="18" t="s">
        <v>139</v>
      </c>
      <c r="AK695" s="18" t="s">
        <v>1586</v>
      </c>
      <c r="AL695" s="18" t="s">
        <v>1587</v>
      </c>
      <c r="AM695" s="18" t="s">
        <v>1544</v>
      </c>
      <c r="AN695" s="18" t="s">
        <v>142</v>
      </c>
      <c r="AO695" s="18">
        <v>5.5</v>
      </c>
      <c r="AP695" s="18" t="s">
        <v>143</v>
      </c>
      <c r="AQ695" s="18">
        <v>4.7240900000000003</v>
      </c>
      <c r="AR695" s="19" t="s">
        <v>18</v>
      </c>
    </row>
    <row r="696" spans="31:44" x14ac:dyDescent="0.25">
      <c r="AE696" s="17"/>
      <c r="AF696" s="18" t="s">
        <v>135</v>
      </c>
      <c r="AG696" s="18" t="s">
        <v>1586</v>
      </c>
      <c r="AH696" s="18" t="s">
        <v>1587</v>
      </c>
      <c r="AI696" s="18" t="s">
        <v>1544</v>
      </c>
      <c r="AJ696" s="18" t="s">
        <v>139</v>
      </c>
      <c r="AK696" s="18" t="s">
        <v>1588</v>
      </c>
      <c r="AL696" s="18" t="s">
        <v>1589</v>
      </c>
      <c r="AM696" s="18" t="s">
        <v>1544</v>
      </c>
      <c r="AN696" s="18" t="s">
        <v>142</v>
      </c>
      <c r="AO696" s="18">
        <v>5.8</v>
      </c>
      <c r="AP696" s="18" t="s">
        <v>143</v>
      </c>
      <c r="AQ696" s="18">
        <v>4.9588799999999997</v>
      </c>
      <c r="AR696" s="19" t="s">
        <v>18</v>
      </c>
    </row>
    <row r="697" spans="31:44" x14ac:dyDescent="0.25">
      <c r="AE697" s="17"/>
      <c r="AF697" s="18" t="s">
        <v>135</v>
      </c>
      <c r="AG697" s="18" t="s">
        <v>1501</v>
      </c>
      <c r="AH697" s="18" t="s">
        <v>1500</v>
      </c>
      <c r="AI697" s="18" t="s">
        <v>1544</v>
      </c>
      <c r="AJ697" s="18" t="s">
        <v>139</v>
      </c>
      <c r="AK697" s="18" t="s">
        <v>1590</v>
      </c>
      <c r="AL697" s="18" t="s">
        <v>1489</v>
      </c>
      <c r="AM697" s="18" t="s">
        <v>1544</v>
      </c>
      <c r="AN697" s="18" t="s">
        <v>142</v>
      </c>
      <c r="AO697" s="18">
        <v>5.2</v>
      </c>
      <c r="AP697" s="18" t="s">
        <v>143</v>
      </c>
      <c r="AQ697" s="18">
        <v>4.4976799999999999</v>
      </c>
      <c r="AR697" s="19" t="s">
        <v>18</v>
      </c>
    </row>
    <row r="698" spans="31:44" x14ac:dyDescent="0.25">
      <c r="AE698" s="17"/>
      <c r="AF698" s="18" t="s">
        <v>135</v>
      </c>
      <c r="AG698" s="18" t="s">
        <v>1590</v>
      </c>
      <c r="AH698" s="18" t="s">
        <v>1489</v>
      </c>
      <c r="AI698" s="18" t="s">
        <v>1544</v>
      </c>
      <c r="AJ698" s="18" t="s">
        <v>139</v>
      </c>
      <c r="AK698" s="18" t="s">
        <v>1591</v>
      </c>
      <c r="AL698" s="18" t="s">
        <v>1592</v>
      </c>
      <c r="AM698" s="18" t="s">
        <v>1544</v>
      </c>
      <c r="AN698" s="18" t="s">
        <v>142</v>
      </c>
      <c r="AO698" s="18">
        <v>5</v>
      </c>
      <c r="AP698" s="18" t="s">
        <v>143</v>
      </c>
      <c r="AQ698" s="18">
        <v>4.3348399999999998</v>
      </c>
      <c r="AR698" s="19" t="s">
        <v>18</v>
      </c>
    </row>
    <row r="699" spans="31:44" x14ac:dyDescent="0.25">
      <c r="AE699" s="17"/>
      <c r="AF699" s="18" t="s">
        <v>135</v>
      </c>
      <c r="AG699" s="18" t="s">
        <v>1591</v>
      </c>
      <c r="AH699" s="18" t="s">
        <v>1592</v>
      </c>
      <c r="AI699" s="18" t="s">
        <v>1544</v>
      </c>
      <c r="AJ699" s="18" t="s">
        <v>139</v>
      </c>
      <c r="AK699" s="18" t="s">
        <v>1593</v>
      </c>
      <c r="AL699" s="18" t="s">
        <v>1561</v>
      </c>
      <c r="AM699" s="18" t="s">
        <v>1544</v>
      </c>
      <c r="AN699" s="18" t="s">
        <v>142</v>
      </c>
      <c r="AO699" s="18">
        <v>5.3</v>
      </c>
      <c r="AP699" s="18" t="s">
        <v>143</v>
      </c>
      <c r="AQ699" s="18">
        <v>4.5285299999999999</v>
      </c>
      <c r="AR699" s="19" t="s">
        <v>18</v>
      </c>
    </row>
    <row r="700" spans="31:44" x14ac:dyDescent="0.25">
      <c r="AE700" s="17"/>
      <c r="AF700" s="18" t="s">
        <v>135</v>
      </c>
      <c r="AG700" s="18" t="s">
        <v>1593</v>
      </c>
      <c r="AH700" s="18" t="s">
        <v>1561</v>
      </c>
      <c r="AI700" s="18" t="s">
        <v>1544</v>
      </c>
      <c r="AJ700" s="18" t="s">
        <v>139</v>
      </c>
      <c r="AK700" s="18" t="s">
        <v>1594</v>
      </c>
      <c r="AL700" s="18" t="s">
        <v>1070</v>
      </c>
      <c r="AM700" s="18" t="s">
        <v>1544</v>
      </c>
      <c r="AN700" s="18" t="s">
        <v>142</v>
      </c>
      <c r="AO700" s="18">
        <v>6.2</v>
      </c>
      <c r="AP700" s="18" t="s">
        <v>143</v>
      </c>
      <c r="AQ700" s="18">
        <v>5.3199699999999996</v>
      </c>
      <c r="AR700" s="19" t="s">
        <v>18</v>
      </c>
    </row>
    <row r="701" spans="31:44" x14ac:dyDescent="0.25">
      <c r="AE701" s="17"/>
      <c r="AF701" s="18" t="s">
        <v>135</v>
      </c>
      <c r="AG701" s="18" t="s">
        <v>1594</v>
      </c>
      <c r="AH701" s="18" t="s">
        <v>1070</v>
      </c>
      <c r="AI701" s="18" t="s">
        <v>1544</v>
      </c>
      <c r="AJ701" s="18" t="s">
        <v>139</v>
      </c>
      <c r="AK701" s="18" t="s">
        <v>1595</v>
      </c>
      <c r="AL701" s="18" t="s">
        <v>1596</v>
      </c>
      <c r="AM701" s="18" t="s">
        <v>1544</v>
      </c>
      <c r="AN701" s="18" t="s">
        <v>142</v>
      </c>
      <c r="AO701" s="18">
        <v>5.3</v>
      </c>
      <c r="AP701" s="18" t="s">
        <v>143</v>
      </c>
      <c r="AQ701" s="18">
        <v>4.5285299999999999</v>
      </c>
      <c r="AR701" s="19" t="s">
        <v>18</v>
      </c>
    </row>
    <row r="702" spans="31:44" x14ac:dyDescent="0.25">
      <c r="AE702" s="17"/>
      <c r="AF702" s="18" t="s">
        <v>135</v>
      </c>
      <c r="AG702" s="18" t="s">
        <v>1595</v>
      </c>
      <c r="AH702" s="18" t="s">
        <v>1596</v>
      </c>
      <c r="AI702" s="18" t="s">
        <v>1544</v>
      </c>
      <c r="AJ702" s="18" t="s">
        <v>139</v>
      </c>
      <c r="AK702" s="18" t="s">
        <v>1597</v>
      </c>
      <c r="AL702" s="18" t="s">
        <v>1598</v>
      </c>
      <c r="AM702" s="18" t="s">
        <v>1544</v>
      </c>
      <c r="AN702" s="18" t="s">
        <v>142</v>
      </c>
      <c r="AO702" s="18">
        <v>5.5</v>
      </c>
      <c r="AP702" s="18" t="s">
        <v>143</v>
      </c>
      <c r="AQ702" s="18">
        <v>4.7240900000000003</v>
      </c>
      <c r="AR702" s="19" t="s">
        <v>18</v>
      </c>
    </row>
    <row r="703" spans="31:44" x14ac:dyDescent="0.25">
      <c r="AE703" s="17"/>
      <c r="AF703" s="18" t="s">
        <v>135</v>
      </c>
      <c r="AG703" s="18" t="s">
        <v>1597</v>
      </c>
      <c r="AH703" s="18" t="s">
        <v>1598</v>
      </c>
      <c r="AI703" s="18" t="s">
        <v>1544</v>
      </c>
      <c r="AJ703" s="18" t="s">
        <v>139</v>
      </c>
      <c r="AK703" s="18" t="s">
        <v>1599</v>
      </c>
      <c r="AL703" s="18" t="s">
        <v>1569</v>
      </c>
      <c r="AM703" s="18" t="s">
        <v>1544</v>
      </c>
      <c r="AN703" s="18" t="s">
        <v>142</v>
      </c>
      <c r="AO703" s="18">
        <v>5.2</v>
      </c>
      <c r="AP703" s="18" t="s">
        <v>143</v>
      </c>
      <c r="AQ703" s="18">
        <v>4.4405900000000003</v>
      </c>
      <c r="AR703" s="19" t="s">
        <v>18</v>
      </c>
    </row>
    <row r="704" spans="31:44" x14ac:dyDescent="0.25">
      <c r="AE704" s="17"/>
      <c r="AF704" s="18" t="s">
        <v>135</v>
      </c>
      <c r="AG704" s="18" t="s">
        <v>1599</v>
      </c>
      <c r="AH704" s="18" t="s">
        <v>1569</v>
      </c>
      <c r="AI704" s="18" t="s">
        <v>1544</v>
      </c>
      <c r="AJ704" s="18" t="s">
        <v>139</v>
      </c>
      <c r="AK704" s="18" t="s">
        <v>1600</v>
      </c>
      <c r="AL704" s="18" t="s">
        <v>1570</v>
      </c>
      <c r="AM704" s="18" t="s">
        <v>1544</v>
      </c>
      <c r="AN704" s="18" t="s">
        <v>142</v>
      </c>
      <c r="AO704" s="18">
        <v>6.1</v>
      </c>
      <c r="AP704" s="18" t="s">
        <v>143</v>
      </c>
      <c r="AQ704" s="18">
        <v>5.24533</v>
      </c>
      <c r="AR704" s="19" t="s">
        <v>18</v>
      </c>
    </row>
    <row r="705" spans="31:44" x14ac:dyDescent="0.25">
      <c r="AE705" s="17"/>
      <c r="AF705" s="18" t="s">
        <v>135</v>
      </c>
      <c r="AG705" s="18" t="s">
        <v>1600</v>
      </c>
      <c r="AH705" s="18" t="s">
        <v>1570</v>
      </c>
      <c r="AI705" s="18" t="s">
        <v>1544</v>
      </c>
      <c r="AJ705" s="18" t="s">
        <v>139</v>
      </c>
      <c r="AK705" s="18" t="s">
        <v>1601</v>
      </c>
      <c r="AL705" s="18" t="s">
        <v>1572</v>
      </c>
      <c r="AM705" s="18" t="s">
        <v>1544</v>
      </c>
      <c r="AN705" s="18" t="s">
        <v>142</v>
      </c>
      <c r="AO705" s="18">
        <v>5</v>
      </c>
      <c r="AP705" s="18" t="s">
        <v>143</v>
      </c>
      <c r="AQ705" s="18">
        <v>4.3348399999999998</v>
      </c>
      <c r="AR705" s="19" t="s">
        <v>18</v>
      </c>
    </row>
    <row r="706" spans="31:44" x14ac:dyDescent="0.25">
      <c r="AE706" s="17"/>
      <c r="AF706" s="18" t="s">
        <v>135</v>
      </c>
      <c r="AG706" s="18" t="s">
        <v>1601</v>
      </c>
      <c r="AH706" s="18" t="s">
        <v>1572</v>
      </c>
      <c r="AI706" s="18" t="s">
        <v>1544</v>
      </c>
      <c r="AJ706" s="18" t="s">
        <v>139</v>
      </c>
      <c r="AK706" s="18" t="s">
        <v>1602</v>
      </c>
      <c r="AL706" s="18" t="s">
        <v>1117</v>
      </c>
      <c r="AM706" s="18" t="s">
        <v>1544</v>
      </c>
      <c r="AN706" s="18" t="s">
        <v>142</v>
      </c>
      <c r="AO706" s="18">
        <v>5.4</v>
      </c>
      <c r="AP706" s="18" t="s">
        <v>143</v>
      </c>
      <c r="AQ706" s="18">
        <v>4.6398599999999997</v>
      </c>
      <c r="AR706" s="19" t="s">
        <v>18</v>
      </c>
    </row>
    <row r="707" spans="31:44" x14ac:dyDescent="0.25">
      <c r="AE707" s="17"/>
      <c r="AF707" s="18" t="s">
        <v>135</v>
      </c>
      <c r="AG707" s="18" t="s">
        <v>1602</v>
      </c>
      <c r="AH707" s="18" t="s">
        <v>1117</v>
      </c>
      <c r="AI707" s="18" t="s">
        <v>1544</v>
      </c>
      <c r="AJ707" s="18" t="s">
        <v>139</v>
      </c>
      <c r="AK707" s="18" t="s">
        <v>1603</v>
      </c>
      <c r="AL707" s="18" t="s">
        <v>1604</v>
      </c>
      <c r="AM707" s="18" t="s">
        <v>1544</v>
      </c>
      <c r="AN707" s="18" t="s">
        <v>142</v>
      </c>
      <c r="AO707" s="18">
        <v>5.7</v>
      </c>
      <c r="AP707" s="18" t="s">
        <v>143</v>
      </c>
      <c r="AQ707" s="18">
        <v>4.91188</v>
      </c>
      <c r="AR707" s="19" t="s">
        <v>18</v>
      </c>
    </row>
    <row r="708" spans="31:44" x14ac:dyDescent="0.25">
      <c r="AE708" s="17"/>
      <c r="AF708" s="18" t="s">
        <v>135</v>
      </c>
      <c r="AG708" s="18" t="s">
        <v>1603</v>
      </c>
      <c r="AH708" s="18" t="s">
        <v>1604</v>
      </c>
      <c r="AI708" s="18" t="s">
        <v>1544</v>
      </c>
      <c r="AJ708" s="18" t="s">
        <v>139</v>
      </c>
      <c r="AK708" s="18" t="s">
        <v>1605</v>
      </c>
      <c r="AL708" s="18" t="s">
        <v>1577</v>
      </c>
      <c r="AM708" s="18" t="s">
        <v>1544</v>
      </c>
      <c r="AN708" s="18" t="s">
        <v>142</v>
      </c>
      <c r="AO708" s="18">
        <v>5.6</v>
      </c>
      <c r="AP708" s="18" t="s">
        <v>143</v>
      </c>
      <c r="AQ708" s="18">
        <v>4.8164899999999999</v>
      </c>
      <c r="AR708" s="19" t="s">
        <v>18</v>
      </c>
    </row>
    <row r="709" spans="31:44" x14ac:dyDescent="0.25">
      <c r="AE709" s="17"/>
      <c r="AF709" s="18" t="s">
        <v>135</v>
      </c>
      <c r="AG709" s="18" t="s">
        <v>1606</v>
      </c>
      <c r="AH709" s="18" t="s">
        <v>1117</v>
      </c>
      <c r="AI709" s="18" t="s">
        <v>1544</v>
      </c>
      <c r="AJ709" s="18" t="s">
        <v>139</v>
      </c>
      <c r="AK709" s="18" t="s">
        <v>1607</v>
      </c>
      <c r="AL709" s="18" t="s">
        <v>1575</v>
      </c>
      <c r="AM709" s="18" t="s">
        <v>1544</v>
      </c>
      <c r="AN709" s="18" t="s">
        <v>142</v>
      </c>
      <c r="AO709" s="18">
        <v>5.9</v>
      </c>
      <c r="AP709" s="18" t="s">
        <v>143</v>
      </c>
      <c r="AQ709" s="18">
        <v>5.0423799999999996</v>
      </c>
      <c r="AR709" s="19" t="s">
        <v>18</v>
      </c>
    </row>
    <row r="710" spans="31:44" x14ac:dyDescent="0.25">
      <c r="AE710" s="17"/>
      <c r="AF710" s="18" t="s">
        <v>135</v>
      </c>
      <c r="AG710" s="18" t="s">
        <v>1608</v>
      </c>
      <c r="AH710" s="18" t="s">
        <v>1575</v>
      </c>
      <c r="AI710" s="18" t="s">
        <v>1544</v>
      </c>
      <c r="AJ710" s="18" t="s">
        <v>139</v>
      </c>
      <c r="AK710" s="18" t="s">
        <v>1609</v>
      </c>
      <c r="AL710" s="18" t="s">
        <v>1610</v>
      </c>
      <c r="AM710" s="18" t="s">
        <v>1544</v>
      </c>
      <c r="AN710" s="18" t="s">
        <v>142</v>
      </c>
      <c r="AO710" s="18">
        <v>5.3</v>
      </c>
      <c r="AP710" s="18" t="s">
        <v>143</v>
      </c>
      <c r="AQ710" s="18">
        <v>4.5642399999999999</v>
      </c>
      <c r="AR710" s="19" t="s">
        <v>18</v>
      </c>
    </row>
    <row r="711" spans="31:44" x14ac:dyDescent="0.25">
      <c r="AE711" s="17"/>
      <c r="AF711" s="18" t="s">
        <v>135</v>
      </c>
      <c r="AG711" s="18" t="s">
        <v>1609</v>
      </c>
      <c r="AH711" s="18" t="s">
        <v>1610</v>
      </c>
      <c r="AI711" s="18" t="s">
        <v>1544</v>
      </c>
      <c r="AJ711" s="18" t="s">
        <v>139</v>
      </c>
      <c r="AK711" s="18" t="s">
        <v>1611</v>
      </c>
      <c r="AL711" s="18" t="s">
        <v>1612</v>
      </c>
      <c r="AM711" s="18" t="s">
        <v>1544</v>
      </c>
      <c r="AN711" s="18" t="s">
        <v>142</v>
      </c>
      <c r="AO711" s="18">
        <v>5.4</v>
      </c>
      <c r="AP711" s="18" t="s">
        <v>143</v>
      </c>
      <c r="AQ711" s="18">
        <v>4.6398599999999997</v>
      </c>
      <c r="AR711" s="19" t="s">
        <v>18</v>
      </c>
    </row>
    <row r="712" spans="31:44" x14ac:dyDescent="0.25">
      <c r="AE712" s="17"/>
      <c r="AF712" s="18"/>
      <c r="AG712" s="18"/>
      <c r="AH712" s="18"/>
      <c r="AI712" s="18"/>
      <c r="AJ712" s="18"/>
      <c r="AK712" s="18"/>
      <c r="AL712" s="18"/>
      <c r="AM712" s="18"/>
      <c r="AN712" s="18"/>
      <c r="AO712" s="18"/>
      <c r="AP712" s="18"/>
      <c r="AQ712" s="18"/>
      <c r="AR712" s="19"/>
    </row>
    <row r="713" spans="31:44" x14ac:dyDescent="0.25">
      <c r="AE713" s="17"/>
      <c r="AF713" s="18" t="s">
        <v>135</v>
      </c>
      <c r="AG713" s="18" t="s">
        <v>1613</v>
      </c>
      <c r="AH713" s="18" t="s">
        <v>1614</v>
      </c>
      <c r="AI713" s="18" t="s">
        <v>1615</v>
      </c>
      <c r="AJ713" s="18" t="s">
        <v>139</v>
      </c>
      <c r="AK713" s="18" t="s">
        <v>1616</v>
      </c>
      <c r="AL713" s="18" t="s">
        <v>1617</v>
      </c>
      <c r="AM713" s="18" t="s">
        <v>1615</v>
      </c>
      <c r="AN713" s="18" t="s">
        <v>142</v>
      </c>
      <c r="AO713" s="18">
        <v>5.5</v>
      </c>
      <c r="AP713" s="18" t="s">
        <v>143</v>
      </c>
      <c r="AQ713" s="18">
        <v>4.7044100000000002</v>
      </c>
      <c r="AR713" s="19" t="s">
        <v>18</v>
      </c>
    </row>
    <row r="714" spans="31:44" x14ac:dyDescent="0.25">
      <c r="AE714" s="17"/>
      <c r="AF714" s="18" t="s">
        <v>135</v>
      </c>
      <c r="AG714" s="18" t="s">
        <v>1616</v>
      </c>
      <c r="AH714" s="18" t="s">
        <v>1617</v>
      </c>
      <c r="AI714" s="18" t="s">
        <v>1615</v>
      </c>
      <c r="AJ714" s="18" t="s">
        <v>139</v>
      </c>
      <c r="AK714" s="18" t="s">
        <v>1618</v>
      </c>
      <c r="AL714" s="18" t="s">
        <v>1619</v>
      </c>
      <c r="AM714" s="18" t="s">
        <v>1615</v>
      </c>
      <c r="AN714" s="18" t="s">
        <v>142</v>
      </c>
      <c r="AO714" s="18">
        <v>5</v>
      </c>
      <c r="AP714" s="18" t="s">
        <v>143</v>
      </c>
      <c r="AQ714" s="18">
        <v>4.2918099999999999</v>
      </c>
      <c r="AR714" s="19" t="s">
        <v>18</v>
      </c>
    </row>
    <row r="715" spans="31:44" x14ac:dyDescent="0.25">
      <c r="AE715" s="17"/>
      <c r="AF715" s="18" t="s">
        <v>135</v>
      </c>
      <c r="AG715" s="18" t="s">
        <v>1618</v>
      </c>
      <c r="AH715" s="18" t="s">
        <v>1619</v>
      </c>
      <c r="AI715" s="18" t="s">
        <v>1615</v>
      </c>
      <c r="AJ715" s="18" t="s">
        <v>139</v>
      </c>
      <c r="AK715" s="18" t="s">
        <v>324</v>
      </c>
      <c r="AL715" s="18" t="s">
        <v>1620</v>
      </c>
      <c r="AM715" s="18" t="s">
        <v>1615</v>
      </c>
      <c r="AN715" s="18" t="s">
        <v>142</v>
      </c>
      <c r="AO715" s="18">
        <v>5.5</v>
      </c>
      <c r="AP715" s="18" t="s">
        <v>143</v>
      </c>
      <c r="AQ715" s="18">
        <v>4.7680800000000003</v>
      </c>
      <c r="AR715" s="19" t="s">
        <v>18</v>
      </c>
    </row>
    <row r="716" spans="31:44" x14ac:dyDescent="0.25">
      <c r="AE716" s="17"/>
      <c r="AF716" s="18" t="s">
        <v>135</v>
      </c>
      <c r="AG716" s="18" t="s">
        <v>324</v>
      </c>
      <c r="AH716" s="18" t="s">
        <v>1620</v>
      </c>
      <c r="AI716" s="18" t="s">
        <v>1615</v>
      </c>
      <c r="AJ716" s="18" t="s">
        <v>139</v>
      </c>
      <c r="AK716" s="18" t="s">
        <v>1621</v>
      </c>
      <c r="AL716" s="18" t="s">
        <v>1126</v>
      </c>
      <c r="AM716" s="18" t="s">
        <v>1615</v>
      </c>
      <c r="AN716" s="18" t="s">
        <v>142</v>
      </c>
      <c r="AO716" s="18">
        <v>4.9000000000000004</v>
      </c>
      <c r="AP716" s="18" t="s">
        <v>143</v>
      </c>
      <c r="AQ716" s="18">
        <v>4.2319399999999998</v>
      </c>
      <c r="AR716" s="19" t="s">
        <v>18</v>
      </c>
    </row>
    <row r="717" spans="31:44" x14ac:dyDescent="0.25">
      <c r="AE717" s="17"/>
      <c r="AF717" s="18" t="s">
        <v>135</v>
      </c>
      <c r="AG717" s="18" t="s">
        <v>1621</v>
      </c>
      <c r="AH717" s="18" t="s">
        <v>1126</v>
      </c>
      <c r="AI717" s="18" t="s">
        <v>1615</v>
      </c>
      <c r="AJ717" s="18" t="s">
        <v>139</v>
      </c>
      <c r="AK717" s="18" t="s">
        <v>1622</v>
      </c>
      <c r="AL717" s="18" t="s">
        <v>1623</v>
      </c>
      <c r="AM717" s="18" t="s">
        <v>1615</v>
      </c>
      <c r="AN717" s="18" t="s">
        <v>142</v>
      </c>
      <c r="AO717" s="18">
        <v>5.8</v>
      </c>
      <c r="AP717" s="18" t="s">
        <v>143</v>
      </c>
      <c r="AQ717" s="18">
        <v>4.9729000000000001</v>
      </c>
      <c r="AR717" s="19" t="s">
        <v>18</v>
      </c>
    </row>
    <row r="718" spans="31:44" x14ac:dyDescent="0.25">
      <c r="AE718" s="17"/>
      <c r="AF718" s="18" t="s">
        <v>135</v>
      </c>
      <c r="AG718" s="18" t="s">
        <v>1622</v>
      </c>
      <c r="AH718" s="18" t="s">
        <v>1623</v>
      </c>
      <c r="AI718" s="18" t="s">
        <v>1615</v>
      </c>
      <c r="AJ718" s="18" t="s">
        <v>139</v>
      </c>
      <c r="AK718" s="18" t="s">
        <v>1624</v>
      </c>
      <c r="AL718" s="18" t="s">
        <v>1625</v>
      </c>
      <c r="AM718" s="18" t="s">
        <v>1615</v>
      </c>
      <c r="AN718" s="18" t="s">
        <v>142</v>
      </c>
      <c r="AO718" s="18">
        <v>5</v>
      </c>
      <c r="AP718" s="18" t="s">
        <v>143</v>
      </c>
      <c r="AQ718" s="18">
        <v>4.2918099999999999</v>
      </c>
      <c r="AR718" s="19" t="s">
        <v>18</v>
      </c>
    </row>
    <row r="719" spans="31:44" x14ac:dyDescent="0.25">
      <c r="AE719" s="17"/>
      <c r="AF719" s="18" t="s">
        <v>135</v>
      </c>
      <c r="AG719" s="18" t="s">
        <v>1624</v>
      </c>
      <c r="AH719" s="18" t="s">
        <v>1625</v>
      </c>
      <c r="AI719" s="18" t="s">
        <v>1615</v>
      </c>
      <c r="AJ719" s="18" t="s">
        <v>139</v>
      </c>
      <c r="AK719" s="18" t="s">
        <v>1626</v>
      </c>
      <c r="AL719" s="18" t="s">
        <v>1627</v>
      </c>
      <c r="AM719" s="18" t="s">
        <v>1615</v>
      </c>
      <c r="AN719" s="18" t="s">
        <v>142</v>
      </c>
      <c r="AO719" s="18">
        <v>5</v>
      </c>
      <c r="AP719" s="18" t="s">
        <v>143</v>
      </c>
      <c r="AQ719" s="18">
        <v>4.3294899999999998</v>
      </c>
      <c r="AR719" s="19" t="s">
        <v>18</v>
      </c>
    </row>
    <row r="720" spans="31:44" x14ac:dyDescent="0.25">
      <c r="AE720" s="17"/>
      <c r="AF720" s="18" t="s">
        <v>135</v>
      </c>
      <c r="AG720" s="18" t="s">
        <v>1626</v>
      </c>
      <c r="AH720" s="18" t="s">
        <v>1627</v>
      </c>
      <c r="AI720" s="18" t="s">
        <v>1615</v>
      </c>
      <c r="AJ720" s="18" t="s">
        <v>139</v>
      </c>
      <c r="AK720" s="18" t="s">
        <v>1628</v>
      </c>
      <c r="AL720" s="18" t="s">
        <v>1629</v>
      </c>
      <c r="AM720" s="18" t="s">
        <v>1615</v>
      </c>
      <c r="AN720" s="18" t="s">
        <v>142</v>
      </c>
      <c r="AO720" s="18">
        <v>5.6</v>
      </c>
      <c r="AP720" s="18" t="s">
        <v>143</v>
      </c>
      <c r="AQ720" s="18">
        <v>4.8164899999999999</v>
      </c>
      <c r="AR720" s="19" t="s">
        <v>18</v>
      </c>
    </row>
    <row r="721" spans="31:44" x14ac:dyDescent="0.25">
      <c r="AE721" s="17"/>
      <c r="AF721" s="18" t="s">
        <v>135</v>
      </c>
      <c r="AG721" s="18" t="s">
        <v>1628</v>
      </c>
      <c r="AH721" s="18" t="s">
        <v>1629</v>
      </c>
      <c r="AI721" s="18" t="s">
        <v>1615</v>
      </c>
      <c r="AJ721" s="18" t="s">
        <v>139</v>
      </c>
      <c r="AK721" s="18" t="s">
        <v>1630</v>
      </c>
      <c r="AL721" s="18" t="s">
        <v>1631</v>
      </c>
      <c r="AM721" s="18" t="s">
        <v>1615</v>
      </c>
      <c r="AN721" s="18" t="s">
        <v>142</v>
      </c>
      <c r="AO721" s="18">
        <v>4.8</v>
      </c>
      <c r="AP721" s="18" t="s">
        <v>143</v>
      </c>
      <c r="AQ721" s="18">
        <v>4.1152100000000003</v>
      </c>
      <c r="AR721" s="19" t="s">
        <v>18</v>
      </c>
    </row>
    <row r="722" spans="31:44" x14ac:dyDescent="0.25">
      <c r="AE722" s="17"/>
      <c r="AF722" s="18" t="s">
        <v>135</v>
      </c>
      <c r="AG722" s="18" t="s">
        <v>1630</v>
      </c>
      <c r="AH722" s="18" t="s">
        <v>1631</v>
      </c>
      <c r="AI722" s="18" t="s">
        <v>1615</v>
      </c>
      <c r="AJ722" s="18" t="s">
        <v>139</v>
      </c>
      <c r="AK722" s="18" t="s">
        <v>1632</v>
      </c>
      <c r="AL722" s="18" t="s">
        <v>1633</v>
      </c>
      <c r="AM722" s="18" t="s">
        <v>1615</v>
      </c>
      <c r="AN722" s="18" t="s">
        <v>142</v>
      </c>
      <c r="AO722" s="18">
        <v>5</v>
      </c>
      <c r="AP722" s="18" t="s">
        <v>143</v>
      </c>
      <c r="AQ722" s="18">
        <v>4.2918099999999999</v>
      </c>
      <c r="AR722" s="19" t="s">
        <v>18</v>
      </c>
    </row>
    <row r="723" spans="31:44" x14ac:dyDescent="0.25">
      <c r="AE723" s="17"/>
      <c r="AF723" s="18" t="s">
        <v>135</v>
      </c>
      <c r="AG723" s="18" t="s">
        <v>1632</v>
      </c>
      <c r="AH723" s="18" t="s">
        <v>1633</v>
      </c>
      <c r="AI723" s="18" t="s">
        <v>1615</v>
      </c>
      <c r="AJ723" s="18" t="s">
        <v>139</v>
      </c>
      <c r="AK723" s="18" t="s">
        <v>1634</v>
      </c>
      <c r="AL723" s="18" t="s">
        <v>1635</v>
      </c>
      <c r="AM723" s="18" t="s">
        <v>1615</v>
      </c>
      <c r="AN723" s="18" t="s">
        <v>142</v>
      </c>
      <c r="AO723" s="18">
        <v>5.4</v>
      </c>
      <c r="AP723" s="18" t="s">
        <v>143</v>
      </c>
      <c r="AQ723" s="18">
        <v>4.6498499999999998</v>
      </c>
      <c r="AR723" s="19" t="s">
        <v>18</v>
      </c>
    </row>
    <row r="724" spans="31:44" x14ac:dyDescent="0.25">
      <c r="AE724" s="17"/>
      <c r="AF724" s="18" t="s">
        <v>135</v>
      </c>
      <c r="AG724" s="18" t="s">
        <v>1634</v>
      </c>
      <c r="AH724" s="18" t="s">
        <v>1635</v>
      </c>
      <c r="AI724" s="18" t="s">
        <v>1615</v>
      </c>
      <c r="AJ724" s="18" t="s">
        <v>139</v>
      </c>
      <c r="AK724" s="18" t="s">
        <v>1636</v>
      </c>
      <c r="AL724" s="18" t="s">
        <v>1637</v>
      </c>
      <c r="AM724" s="18" t="s">
        <v>1615</v>
      </c>
      <c r="AN724" s="18" t="s">
        <v>142</v>
      </c>
      <c r="AO724" s="18">
        <v>5.3</v>
      </c>
      <c r="AP724" s="18" t="s">
        <v>143</v>
      </c>
      <c r="AQ724" s="18">
        <v>4.5438700000000001</v>
      </c>
      <c r="AR724" s="19" t="s">
        <v>18</v>
      </c>
    </row>
    <row r="725" spans="31:44" x14ac:dyDescent="0.25">
      <c r="AE725" s="17"/>
      <c r="AF725" s="18" t="s">
        <v>135</v>
      </c>
      <c r="AG725" s="18" t="s">
        <v>1638</v>
      </c>
      <c r="AH725" s="18" t="s">
        <v>1639</v>
      </c>
      <c r="AI725" s="18" t="s">
        <v>1615</v>
      </c>
      <c r="AJ725" s="18" t="s">
        <v>139</v>
      </c>
      <c r="AK725" s="18" t="s">
        <v>1640</v>
      </c>
      <c r="AL725" s="18" t="s">
        <v>1641</v>
      </c>
      <c r="AM725" s="18" t="s">
        <v>1615</v>
      </c>
      <c r="AN725" s="18" t="s">
        <v>142</v>
      </c>
      <c r="AO725" s="18">
        <v>4.7</v>
      </c>
      <c r="AP725" s="18" t="s">
        <v>143</v>
      </c>
      <c r="AQ725" s="18">
        <v>4.024</v>
      </c>
      <c r="AR725" s="19" t="s">
        <v>18</v>
      </c>
    </row>
    <row r="726" spans="31:44" x14ac:dyDescent="0.25">
      <c r="AE726" s="17"/>
      <c r="AF726" s="18" t="s">
        <v>135</v>
      </c>
      <c r="AG726" s="18" t="s">
        <v>1640</v>
      </c>
      <c r="AH726" s="18" t="s">
        <v>1641</v>
      </c>
      <c r="AI726" s="18" t="s">
        <v>1615</v>
      </c>
      <c r="AJ726" s="18" t="s">
        <v>139</v>
      </c>
      <c r="AK726" s="18" t="s">
        <v>1642</v>
      </c>
      <c r="AL726" s="18" t="s">
        <v>1643</v>
      </c>
      <c r="AM726" s="18" t="s">
        <v>1615</v>
      </c>
      <c r="AN726" s="18" t="s">
        <v>142</v>
      </c>
      <c r="AO726" s="18">
        <v>5.2</v>
      </c>
      <c r="AP726" s="18" t="s">
        <v>143</v>
      </c>
      <c r="AQ726" s="18">
        <v>4.4405900000000003</v>
      </c>
      <c r="AR726" s="19" t="s">
        <v>18</v>
      </c>
    </row>
    <row r="727" spans="31:44" x14ac:dyDescent="0.25">
      <c r="AE727" s="17"/>
      <c r="AF727" s="18" t="s">
        <v>135</v>
      </c>
      <c r="AG727" s="18" t="s">
        <v>1642</v>
      </c>
      <c r="AH727" s="18" t="s">
        <v>1643</v>
      </c>
      <c r="AI727" s="18" t="s">
        <v>1615</v>
      </c>
      <c r="AJ727" s="18" t="s">
        <v>139</v>
      </c>
      <c r="AK727" s="18" t="s">
        <v>1644</v>
      </c>
      <c r="AL727" s="18" t="s">
        <v>1645</v>
      </c>
      <c r="AM727" s="18" t="s">
        <v>1615</v>
      </c>
      <c r="AN727" s="18" t="s">
        <v>142</v>
      </c>
      <c r="AO727" s="18">
        <v>5.3</v>
      </c>
      <c r="AP727" s="18" t="s">
        <v>143</v>
      </c>
      <c r="AQ727" s="18">
        <v>4.5693200000000003</v>
      </c>
      <c r="AR727" s="19" t="s">
        <v>18</v>
      </c>
    </row>
    <row r="728" spans="31:44" x14ac:dyDescent="0.25">
      <c r="AE728" s="17"/>
      <c r="AF728" s="18" t="s">
        <v>135</v>
      </c>
      <c r="AG728" s="18" t="s">
        <v>1646</v>
      </c>
      <c r="AH728" s="18" t="s">
        <v>1647</v>
      </c>
      <c r="AI728" s="18" t="s">
        <v>1615</v>
      </c>
      <c r="AJ728" s="18" t="s">
        <v>139</v>
      </c>
      <c r="AK728" s="18" t="s">
        <v>1648</v>
      </c>
      <c r="AL728" s="18" t="s">
        <v>1649</v>
      </c>
      <c r="AM728" s="18" t="s">
        <v>1615</v>
      </c>
      <c r="AN728" s="18" t="s">
        <v>142</v>
      </c>
      <c r="AO728" s="18">
        <v>5.3</v>
      </c>
      <c r="AP728" s="18" t="s">
        <v>143</v>
      </c>
      <c r="AQ728" s="18">
        <v>4.5693200000000003</v>
      </c>
      <c r="AR728" s="19" t="s">
        <v>18</v>
      </c>
    </row>
    <row r="729" spans="31:44" x14ac:dyDescent="0.25">
      <c r="AE729" s="17"/>
      <c r="AF729" s="18" t="s">
        <v>135</v>
      </c>
      <c r="AG729" s="18" t="s">
        <v>1648</v>
      </c>
      <c r="AH729" s="18" t="s">
        <v>1649</v>
      </c>
      <c r="AI729" s="18" t="s">
        <v>1615</v>
      </c>
      <c r="AJ729" s="18" t="s">
        <v>139</v>
      </c>
      <c r="AK729" s="18" t="s">
        <v>1650</v>
      </c>
      <c r="AL729" s="18" t="s">
        <v>1651</v>
      </c>
      <c r="AM729" s="18" t="s">
        <v>1615</v>
      </c>
      <c r="AN729" s="18" t="s">
        <v>142</v>
      </c>
      <c r="AO729" s="18">
        <v>5.0999999999999996</v>
      </c>
      <c r="AP729" s="18" t="s">
        <v>143</v>
      </c>
      <c r="AQ729" s="18">
        <v>4.3562000000000003</v>
      </c>
      <c r="AR729" s="19" t="s">
        <v>18</v>
      </c>
    </row>
    <row r="730" spans="31:44" x14ac:dyDescent="0.25">
      <c r="AE730" s="17"/>
      <c r="AF730" s="18" t="s">
        <v>135</v>
      </c>
      <c r="AG730" s="18" t="s">
        <v>1650</v>
      </c>
      <c r="AH730" s="18" t="s">
        <v>1651</v>
      </c>
      <c r="AI730" s="18" t="s">
        <v>1615</v>
      </c>
      <c r="AJ730" s="18" t="s">
        <v>139</v>
      </c>
      <c r="AK730" s="18" t="s">
        <v>1652</v>
      </c>
      <c r="AL730" s="18" t="s">
        <v>1577</v>
      </c>
      <c r="AM730" s="18" t="s">
        <v>1615</v>
      </c>
      <c r="AN730" s="18" t="s">
        <v>142</v>
      </c>
      <c r="AO730" s="18">
        <v>4.8</v>
      </c>
      <c r="AP730" s="18" t="s">
        <v>143</v>
      </c>
      <c r="AQ730" s="18">
        <v>4.1152100000000003</v>
      </c>
      <c r="AR730" s="19" t="s">
        <v>18</v>
      </c>
    </row>
    <row r="731" spans="31:44" x14ac:dyDescent="0.25">
      <c r="AE731" s="17"/>
      <c r="AF731" s="18" t="s">
        <v>135</v>
      </c>
      <c r="AG731" s="18" t="s">
        <v>1653</v>
      </c>
      <c r="AH731" s="18" t="s">
        <v>1577</v>
      </c>
      <c r="AI731" s="18" t="s">
        <v>1615</v>
      </c>
      <c r="AJ731" s="18" t="s">
        <v>139</v>
      </c>
      <c r="AK731" s="18" t="s">
        <v>1654</v>
      </c>
      <c r="AL731" s="18" t="s">
        <v>1655</v>
      </c>
      <c r="AM731" s="18" t="s">
        <v>1615</v>
      </c>
      <c r="AN731" s="18" t="s">
        <v>142</v>
      </c>
      <c r="AO731" s="18">
        <v>5.3</v>
      </c>
      <c r="AP731" s="18" t="s">
        <v>143</v>
      </c>
      <c r="AQ731" s="18">
        <v>4.5693200000000003</v>
      </c>
      <c r="AR731" s="19" t="s">
        <v>18</v>
      </c>
    </row>
    <row r="732" spans="31:44" x14ac:dyDescent="0.25">
      <c r="AE732" s="17"/>
      <c r="AF732" s="18" t="s">
        <v>135</v>
      </c>
      <c r="AG732" s="18" t="s">
        <v>1654</v>
      </c>
      <c r="AH732" s="18" t="s">
        <v>1655</v>
      </c>
      <c r="AI732" s="18" t="s">
        <v>1615</v>
      </c>
      <c r="AJ732" s="18" t="s">
        <v>139</v>
      </c>
      <c r="AK732" s="18" t="s">
        <v>1656</v>
      </c>
      <c r="AL732" s="18" t="s">
        <v>1657</v>
      </c>
      <c r="AM732" s="18" t="s">
        <v>1615</v>
      </c>
      <c r="AN732" s="18" t="s">
        <v>142</v>
      </c>
      <c r="AO732" s="18">
        <v>5.0999999999999996</v>
      </c>
      <c r="AP732" s="18" t="s">
        <v>143</v>
      </c>
      <c r="AQ732" s="18">
        <v>4.3933200000000001</v>
      </c>
      <c r="AR732" s="19" t="s">
        <v>18</v>
      </c>
    </row>
    <row r="733" spans="31:44" x14ac:dyDescent="0.25">
      <c r="AE733" s="17"/>
      <c r="AF733" s="18" t="s">
        <v>135</v>
      </c>
      <c r="AG733" s="18" t="s">
        <v>1656</v>
      </c>
      <c r="AH733" s="18" t="s">
        <v>1657</v>
      </c>
      <c r="AI733" s="18" t="s">
        <v>1615</v>
      </c>
      <c r="AJ733" s="18" t="s">
        <v>139</v>
      </c>
      <c r="AK733" s="18" t="s">
        <v>1658</v>
      </c>
      <c r="AL733" s="18" t="s">
        <v>1659</v>
      </c>
      <c r="AM733" s="18" t="s">
        <v>1615</v>
      </c>
      <c r="AN733" s="18" t="s">
        <v>142</v>
      </c>
      <c r="AO733" s="18">
        <v>5.3</v>
      </c>
      <c r="AP733" s="18" t="s">
        <v>143</v>
      </c>
      <c r="AQ733" s="18">
        <v>4.5438700000000001</v>
      </c>
      <c r="AR733" s="19" t="s">
        <v>18</v>
      </c>
    </row>
    <row r="734" spans="31:44" x14ac:dyDescent="0.25">
      <c r="AE734" s="17"/>
      <c r="AF734" s="18" t="s">
        <v>135</v>
      </c>
      <c r="AG734" s="18" t="s">
        <v>1454</v>
      </c>
      <c r="AH734" s="18" t="s">
        <v>1660</v>
      </c>
      <c r="AI734" s="18" t="s">
        <v>1615</v>
      </c>
      <c r="AJ734" s="18" t="s">
        <v>139</v>
      </c>
      <c r="AK734" s="18" t="s">
        <v>1661</v>
      </c>
      <c r="AL734" s="18" t="s">
        <v>1623</v>
      </c>
      <c r="AM734" s="18" t="s">
        <v>1615</v>
      </c>
      <c r="AN734" s="18" t="s">
        <v>142</v>
      </c>
      <c r="AO734" s="18">
        <v>4.5999999999999996</v>
      </c>
      <c r="AP734" s="18" t="s">
        <v>143</v>
      </c>
      <c r="AQ734" s="18">
        <v>3.9542199999999998</v>
      </c>
      <c r="AR734" s="19" t="s">
        <v>18</v>
      </c>
    </row>
    <row r="735" spans="31:44" x14ac:dyDescent="0.25">
      <c r="AE735" s="17"/>
      <c r="AF735" s="18" t="s">
        <v>135</v>
      </c>
      <c r="AG735" s="18" t="s">
        <v>1661</v>
      </c>
      <c r="AH735" s="18" t="s">
        <v>1623</v>
      </c>
      <c r="AI735" s="18" t="s">
        <v>1615</v>
      </c>
      <c r="AJ735" s="18" t="s">
        <v>139</v>
      </c>
      <c r="AK735" s="18" t="s">
        <v>1662</v>
      </c>
      <c r="AL735" s="18" t="s">
        <v>1663</v>
      </c>
      <c r="AM735" s="18" t="s">
        <v>1615</v>
      </c>
      <c r="AN735" s="18" t="s">
        <v>142</v>
      </c>
      <c r="AO735" s="18">
        <v>4.7</v>
      </c>
      <c r="AP735" s="18" t="s">
        <v>143</v>
      </c>
      <c r="AQ735" s="18">
        <v>4.024</v>
      </c>
      <c r="AR735" s="19" t="s">
        <v>18</v>
      </c>
    </row>
    <row r="736" spans="31:44" x14ac:dyDescent="0.25">
      <c r="AE736" s="17"/>
      <c r="AF736" s="18" t="s">
        <v>135</v>
      </c>
      <c r="AG736" s="18" t="s">
        <v>1662</v>
      </c>
      <c r="AH736" s="18" t="s">
        <v>1663</v>
      </c>
      <c r="AI736" s="18" t="s">
        <v>1615</v>
      </c>
      <c r="AJ736" s="18" t="s">
        <v>139</v>
      </c>
      <c r="AK736" s="18" t="s">
        <v>1560</v>
      </c>
      <c r="AL736" s="18" t="s">
        <v>1631</v>
      </c>
      <c r="AM736" s="18" t="s">
        <v>1615</v>
      </c>
      <c r="AN736" s="18" t="s">
        <v>142</v>
      </c>
      <c r="AO736" s="18">
        <v>5.9</v>
      </c>
      <c r="AP736" s="18" t="s">
        <v>143</v>
      </c>
      <c r="AQ736" s="18">
        <v>5.12</v>
      </c>
      <c r="AR736" s="19" t="s">
        <v>18</v>
      </c>
    </row>
    <row r="737" spans="31:44" x14ac:dyDescent="0.25">
      <c r="AE737" s="17"/>
      <c r="AF737" s="18" t="s">
        <v>135</v>
      </c>
      <c r="AG737" s="18" t="s">
        <v>1560</v>
      </c>
      <c r="AH737" s="18" t="s">
        <v>1631</v>
      </c>
      <c r="AI737" s="18" t="s">
        <v>1615</v>
      </c>
      <c r="AJ737" s="18" t="s">
        <v>139</v>
      </c>
      <c r="AK737" s="18" t="s">
        <v>1664</v>
      </c>
      <c r="AL737" s="18" t="s">
        <v>1665</v>
      </c>
      <c r="AM737" s="18" t="s">
        <v>1615</v>
      </c>
      <c r="AN737" s="18" t="s">
        <v>142</v>
      </c>
      <c r="AO737" s="18">
        <v>5.4</v>
      </c>
      <c r="AP737" s="18" t="s">
        <v>143</v>
      </c>
      <c r="AQ737" s="18">
        <v>4.6498499999999998</v>
      </c>
      <c r="AR737" s="19" t="s">
        <v>18</v>
      </c>
    </row>
    <row r="738" spans="31:44" x14ac:dyDescent="0.25">
      <c r="AE738" s="17"/>
      <c r="AF738" s="18" t="s">
        <v>135</v>
      </c>
      <c r="AG738" s="18" t="s">
        <v>1664</v>
      </c>
      <c r="AH738" s="18" t="s">
        <v>1665</v>
      </c>
      <c r="AI738" s="18" t="s">
        <v>1615</v>
      </c>
      <c r="AJ738" s="18" t="s">
        <v>139</v>
      </c>
      <c r="AK738" s="18" t="s">
        <v>481</v>
      </c>
      <c r="AL738" s="18" t="s">
        <v>1635</v>
      </c>
      <c r="AM738" s="18" t="s">
        <v>1615</v>
      </c>
      <c r="AN738" s="18" t="s">
        <v>142</v>
      </c>
      <c r="AO738" s="18">
        <v>5.2</v>
      </c>
      <c r="AP738" s="18" t="s">
        <v>143</v>
      </c>
      <c r="AQ738" s="18">
        <v>4.4976799999999999</v>
      </c>
      <c r="AR738" s="19" t="s">
        <v>18</v>
      </c>
    </row>
    <row r="739" spans="31:44" x14ac:dyDescent="0.25">
      <c r="AE739" s="17"/>
      <c r="AF739" s="18" t="s">
        <v>135</v>
      </c>
      <c r="AG739" s="18" t="s">
        <v>481</v>
      </c>
      <c r="AH739" s="18" t="s">
        <v>1635</v>
      </c>
      <c r="AI739" s="18" t="s">
        <v>1615</v>
      </c>
      <c r="AJ739" s="18" t="s">
        <v>139</v>
      </c>
      <c r="AK739" s="18" t="s">
        <v>1666</v>
      </c>
      <c r="AL739" s="18" t="s">
        <v>1667</v>
      </c>
      <c r="AM739" s="18" t="s">
        <v>1615</v>
      </c>
      <c r="AN739" s="18" t="s">
        <v>142</v>
      </c>
      <c r="AO739" s="18">
        <v>5.0999999999999996</v>
      </c>
      <c r="AP739" s="18" t="s">
        <v>143</v>
      </c>
      <c r="AQ739" s="18">
        <v>4.3933200000000001</v>
      </c>
      <c r="AR739" s="19" t="s">
        <v>18</v>
      </c>
    </row>
    <row r="740" spans="31:44" x14ac:dyDescent="0.25">
      <c r="AE740" s="17"/>
      <c r="AF740" s="18" t="s">
        <v>135</v>
      </c>
      <c r="AG740" s="18" t="s">
        <v>1666</v>
      </c>
      <c r="AH740" s="18" t="s">
        <v>1667</v>
      </c>
      <c r="AI740" s="18" t="s">
        <v>1615</v>
      </c>
      <c r="AJ740" s="18" t="s">
        <v>139</v>
      </c>
      <c r="AK740" s="18" t="s">
        <v>1668</v>
      </c>
      <c r="AL740" s="18" t="s">
        <v>1669</v>
      </c>
      <c r="AM740" s="18" t="s">
        <v>1615</v>
      </c>
      <c r="AN740" s="18" t="s">
        <v>142</v>
      </c>
      <c r="AO740" s="18">
        <v>5.6</v>
      </c>
      <c r="AP740" s="18" t="s">
        <v>143</v>
      </c>
      <c r="AQ740" s="18">
        <v>4.8596500000000002</v>
      </c>
      <c r="AR740" s="19" t="s">
        <v>18</v>
      </c>
    </row>
    <row r="741" spans="31:44" x14ac:dyDescent="0.25">
      <c r="AE741" s="17"/>
      <c r="AF741" s="18" t="s">
        <v>135</v>
      </c>
      <c r="AG741" s="18" t="s">
        <v>1668</v>
      </c>
      <c r="AH741" s="18" t="s">
        <v>1669</v>
      </c>
      <c r="AI741" s="18" t="s">
        <v>1615</v>
      </c>
      <c r="AJ741" s="18" t="s">
        <v>139</v>
      </c>
      <c r="AK741" s="18" t="s">
        <v>1670</v>
      </c>
      <c r="AL741" s="18" t="s">
        <v>1671</v>
      </c>
      <c r="AM741" s="18" t="s">
        <v>1615</v>
      </c>
      <c r="AN741" s="18" t="s">
        <v>142</v>
      </c>
      <c r="AO741" s="18">
        <v>6</v>
      </c>
      <c r="AP741" s="18" t="s">
        <v>143</v>
      </c>
      <c r="AQ741" s="18">
        <v>5.1875200000000001</v>
      </c>
      <c r="AR741" s="19" t="s">
        <v>18</v>
      </c>
    </row>
    <row r="742" spans="31:44" x14ac:dyDescent="0.25">
      <c r="AE742" s="17"/>
      <c r="AF742" s="18" t="s">
        <v>135</v>
      </c>
      <c r="AG742" s="18" t="s">
        <v>1670</v>
      </c>
      <c r="AH742" s="18" t="s">
        <v>1671</v>
      </c>
      <c r="AI742" s="18" t="s">
        <v>1615</v>
      </c>
      <c r="AJ742" s="18" t="s">
        <v>139</v>
      </c>
      <c r="AK742" s="18" t="s">
        <v>1672</v>
      </c>
      <c r="AL742" s="18" t="s">
        <v>1673</v>
      </c>
      <c r="AM742" s="18" t="s">
        <v>1615</v>
      </c>
      <c r="AN742" s="18" t="s">
        <v>142</v>
      </c>
      <c r="AO742" s="18">
        <v>5.4</v>
      </c>
      <c r="AP742" s="18" t="s">
        <v>143</v>
      </c>
      <c r="AQ742" s="18">
        <v>4.6498499999999998</v>
      </c>
      <c r="AR742" s="19" t="s">
        <v>18</v>
      </c>
    </row>
    <row r="743" spans="31:44" x14ac:dyDescent="0.25">
      <c r="AE743" s="17"/>
      <c r="AF743" s="18" t="s">
        <v>135</v>
      </c>
      <c r="AG743" s="18" t="s">
        <v>1672</v>
      </c>
      <c r="AH743" s="18" t="s">
        <v>1673</v>
      </c>
      <c r="AI743" s="18" t="s">
        <v>1615</v>
      </c>
      <c r="AJ743" s="18" t="s">
        <v>139</v>
      </c>
      <c r="AK743" s="18" t="s">
        <v>1632</v>
      </c>
      <c r="AL743" s="18" t="s">
        <v>1674</v>
      </c>
      <c r="AM743" s="18" t="s">
        <v>1615</v>
      </c>
      <c r="AN743" s="18" t="s">
        <v>142</v>
      </c>
      <c r="AO743" s="18">
        <v>5.5</v>
      </c>
      <c r="AP743" s="18" t="s">
        <v>143</v>
      </c>
      <c r="AQ743" s="18">
        <v>4.7044100000000002</v>
      </c>
      <c r="AR743" s="19" t="s">
        <v>18</v>
      </c>
    </row>
    <row r="744" spans="31:44" x14ac:dyDescent="0.25">
      <c r="AE744" s="17"/>
      <c r="AF744" s="18" t="s">
        <v>135</v>
      </c>
      <c r="AG744" s="18" t="s">
        <v>1632</v>
      </c>
      <c r="AH744" s="18" t="s">
        <v>1674</v>
      </c>
      <c r="AI744" s="18" t="s">
        <v>1615</v>
      </c>
      <c r="AJ744" s="18" t="s">
        <v>139</v>
      </c>
      <c r="AK744" s="18" t="s">
        <v>1634</v>
      </c>
      <c r="AL744" s="18" t="s">
        <v>1675</v>
      </c>
      <c r="AM744" s="18" t="s">
        <v>1615</v>
      </c>
      <c r="AN744" s="18" t="s">
        <v>142</v>
      </c>
      <c r="AO744" s="18">
        <v>5.3</v>
      </c>
      <c r="AP744" s="18" t="s">
        <v>143</v>
      </c>
      <c r="AQ744" s="18">
        <v>4.5693200000000003</v>
      </c>
      <c r="AR744" s="19" t="s">
        <v>18</v>
      </c>
    </row>
    <row r="745" spans="31:44" x14ac:dyDescent="0.25">
      <c r="AE745" s="17"/>
      <c r="AF745" s="18" t="s">
        <v>135</v>
      </c>
      <c r="AG745" s="18" t="s">
        <v>1634</v>
      </c>
      <c r="AH745" s="18" t="s">
        <v>1675</v>
      </c>
      <c r="AI745" s="18" t="s">
        <v>1615</v>
      </c>
      <c r="AJ745" s="18" t="s">
        <v>139</v>
      </c>
      <c r="AK745" s="18" t="s">
        <v>1676</v>
      </c>
      <c r="AL745" s="18" t="s">
        <v>1649</v>
      </c>
      <c r="AM745" s="18" t="s">
        <v>1615</v>
      </c>
      <c r="AN745" s="18" t="s">
        <v>142</v>
      </c>
      <c r="AO745" s="18">
        <v>4.5</v>
      </c>
      <c r="AP745" s="18" t="s">
        <v>143</v>
      </c>
      <c r="AQ745" s="18">
        <v>3.8831799999999999</v>
      </c>
      <c r="AR745" s="19" t="s">
        <v>18</v>
      </c>
    </row>
    <row r="746" spans="31:44" x14ac:dyDescent="0.25">
      <c r="AE746" s="17"/>
      <c r="AF746" s="18" t="s">
        <v>135</v>
      </c>
      <c r="AG746" s="18" t="s">
        <v>1676</v>
      </c>
      <c r="AH746" s="18" t="s">
        <v>1649</v>
      </c>
      <c r="AI746" s="18" t="s">
        <v>1615</v>
      </c>
      <c r="AJ746" s="18" t="s">
        <v>139</v>
      </c>
      <c r="AK746" s="18" t="s">
        <v>1677</v>
      </c>
      <c r="AL746" s="18" t="s">
        <v>1577</v>
      </c>
      <c r="AM746" s="18" t="s">
        <v>1615</v>
      </c>
      <c r="AN746" s="18" t="s">
        <v>142</v>
      </c>
      <c r="AO746" s="18">
        <v>5.4</v>
      </c>
      <c r="AP746" s="18" t="s">
        <v>143</v>
      </c>
      <c r="AQ746" s="18">
        <v>4.6498499999999998</v>
      </c>
      <c r="AR746" s="19" t="s">
        <v>18</v>
      </c>
    </row>
    <row r="747" spans="31:44" x14ac:dyDescent="0.25">
      <c r="AE747" s="17"/>
      <c r="AF747" s="18" t="s">
        <v>135</v>
      </c>
      <c r="AG747" s="18" t="s">
        <v>1678</v>
      </c>
      <c r="AH747" s="18" t="s">
        <v>1577</v>
      </c>
      <c r="AI747" s="18" t="s">
        <v>1615</v>
      </c>
      <c r="AJ747" s="18" t="s">
        <v>139</v>
      </c>
      <c r="AK747" s="18" t="s">
        <v>1679</v>
      </c>
      <c r="AL747" s="18" t="s">
        <v>1680</v>
      </c>
      <c r="AM747" s="18" t="s">
        <v>1615</v>
      </c>
      <c r="AN747" s="18" t="s">
        <v>142</v>
      </c>
      <c r="AO747" s="18">
        <v>5.2</v>
      </c>
      <c r="AP747" s="18" t="s">
        <v>143</v>
      </c>
      <c r="AQ747" s="18">
        <v>4.4976799999999999</v>
      </c>
      <c r="AR747" s="19" t="s">
        <v>18</v>
      </c>
    </row>
    <row r="748" spans="31:44" x14ac:dyDescent="0.25">
      <c r="AE748" s="17"/>
      <c r="AF748" s="18" t="s">
        <v>135</v>
      </c>
      <c r="AG748" s="18" t="s">
        <v>1679</v>
      </c>
      <c r="AH748" s="18" t="s">
        <v>1680</v>
      </c>
      <c r="AI748" s="18" t="s">
        <v>1615</v>
      </c>
      <c r="AJ748" s="18" t="s">
        <v>139</v>
      </c>
      <c r="AK748" s="18" t="s">
        <v>1681</v>
      </c>
      <c r="AL748" s="18" t="s">
        <v>1682</v>
      </c>
      <c r="AM748" s="18" t="s">
        <v>1615</v>
      </c>
      <c r="AN748" s="18" t="s">
        <v>142</v>
      </c>
      <c r="AO748" s="18">
        <v>5.4</v>
      </c>
      <c r="AP748" s="18" t="s">
        <v>143</v>
      </c>
      <c r="AQ748" s="18">
        <v>4.6498499999999998</v>
      </c>
      <c r="AR748" s="19" t="s">
        <v>18</v>
      </c>
    </row>
    <row r="749" spans="31:44" x14ac:dyDescent="0.25">
      <c r="AE749" s="17"/>
      <c r="AF749" s="18" t="s">
        <v>135</v>
      </c>
      <c r="AG749" s="18" t="s">
        <v>1681</v>
      </c>
      <c r="AH749" s="18" t="s">
        <v>1682</v>
      </c>
      <c r="AI749" s="18" t="s">
        <v>1615</v>
      </c>
      <c r="AJ749" s="18" t="s">
        <v>139</v>
      </c>
      <c r="AK749" s="18" t="s">
        <v>1683</v>
      </c>
      <c r="AL749" s="18" t="s">
        <v>1684</v>
      </c>
      <c r="AM749" s="18" t="s">
        <v>1615</v>
      </c>
      <c r="AN749" s="18" t="s">
        <v>142</v>
      </c>
      <c r="AO749" s="18">
        <v>5.0999999999999996</v>
      </c>
      <c r="AP749" s="18" t="s">
        <v>143</v>
      </c>
      <c r="AQ749" s="18">
        <v>4.3562000000000003</v>
      </c>
      <c r="AR749" s="19" t="s">
        <v>18</v>
      </c>
    </row>
    <row r="750" spans="31:44" x14ac:dyDescent="0.25">
      <c r="AE750" s="17"/>
      <c r="AF750" s="18" t="s">
        <v>135</v>
      </c>
      <c r="AG750" s="18" t="s">
        <v>1683</v>
      </c>
      <c r="AH750" s="18" t="s">
        <v>1684</v>
      </c>
      <c r="AI750" s="18" t="s">
        <v>1615</v>
      </c>
      <c r="AJ750" s="18" t="s">
        <v>139</v>
      </c>
      <c r="AK750" s="18" t="s">
        <v>1685</v>
      </c>
      <c r="AL750" s="18" t="s">
        <v>1686</v>
      </c>
      <c r="AM750" s="18" t="s">
        <v>1615</v>
      </c>
      <c r="AN750" s="18" t="s">
        <v>142</v>
      </c>
      <c r="AO750" s="18">
        <v>5.2</v>
      </c>
      <c r="AP750" s="18" t="s">
        <v>143</v>
      </c>
      <c r="AQ750" s="18">
        <v>4.4976799999999999</v>
      </c>
      <c r="AR750" s="19" t="s">
        <v>18</v>
      </c>
    </row>
    <row r="751" spans="31:44" x14ac:dyDescent="0.25">
      <c r="AE751" s="17"/>
      <c r="AF751" s="18" t="s">
        <v>135</v>
      </c>
      <c r="AG751" s="18" t="s">
        <v>1685</v>
      </c>
      <c r="AH751" s="18" t="s">
        <v>1686</v>
      </c>
      <c r="AI751" s="18" t="s">
        <v>1615</v>
      </c>
      <c r="AJ751" s="18" t="s">
        <v>139</v>
      </c>
      <c r="AK751" s="18" t="s">
        <v>1687</v>
      </c>
      <c r="AL751" s="18" t="s">
        <v>1688</v>
      </c>
      <c r="AM751" s="18" t="s">
        <v>1615</v>
      </c>
      <c r="AN751" s="18" t="s">
        <v>142</v>
      </c>
      <c r="AO751" s="18">
        <v>5.0999999999999996</v>
      </c>
      <c r="AP751" s="18" t="s">
        <v>143</v>
      </c>
      <c r="AQ751" s="18">
        <v>4.3562000000000003</v>
      </c>
      <c r="AR751" s="19" t="s">
        <v>18</v>
      </c>
    </row>
    <row r="752" spans="31:44" x14ac:dyDescent="0.25">
      <c r="AE752" s="17"/>
      <c r="AF752" s="18" t="s">
        <v>135</v>
      </c>
      <c r="AG752" s="18" t="s">
        <v>1689</v>
      </c>
      <c r="AH752" s="18" t="s">
        <v>1690</v>
      </c>
      <c r="AI752" s="18" t="s">
        <v>1615</v>
      </c>
      <c r="AJ752" s="18" t="s">
        <v>139</v>
      </c>
      <c r="AK752" s="18" t="s">
        <v>1691</v>
      </c>
      <c r="AL752" s="18" t="s">
        <v>1692</v>
      </c>
      <c r="AM752" s="18" t="s">
        <v>1615</v>
      </c>
      <c r="AN752" s="18" t="s">
        <v>142</v>
      </c>
      <c r="AO752" s="18">
        <v>5.2</v>
      </c>
      <c r="AP752" s="18" t="s">
        <v>143</v>
      </c>
      <c r="AQ752" s="18">
        <v>4.4976799999999999</v>
      </c>
      <c r="AR752" s="19" t="s">
        <v>18</v>
      </c>
    </row>
    <row r="753" spans="31:44" x14ac:dyDescent="0.25">
      <c r="AE753" s="17"/>
      <c r="AF753" s="18" t="s">
        <v>135</v>
      </c>
      <c r="AG753" s="18" t="s">
        <v>1691</v>
      </c>
      <c r="AH753" s="18" t="s">
        <v>1692</v>
      </c>
      <c r="AI753" s="18" t="s">
        <v>1615</v>
      </c>
      <c r="AJ753" s="18" t="s">
        <v>139</v>
      </c>
      <c r="AK753" s="18" t="s">
        <v>1693</v>
      </c>
      <c r="AL753" s="18" t="s">
        <v>1694</v>
      </c>
      <c r="AM753" s="18" t="s">
        <v>1615</v>
      </c>
      <c r="AN753" s="18" t="s">
        <v>142</v>
      </c>
      <c r="AO753" s="18">
        <v>5.8</v>
      </c>
      <c r="AP753" s="18" t="s">
        <v>143</v>
      </c>
      <c r="AQ753" s="18">
        <v>5.0285599999999997</v>
      </c>
      <c r="AR753" s="19" t="s">
        <v>18</v>
      </c>
    </row>
    <row r="754" spans="31:44" x14ac:dyDescent="0.25">
      <c r="AE754" s="17"/>
      <c r="AF754" s="18" t="s">
        <v>135</v>
      </c>
      <c r="AG754" s="18" t="s">
        <v>1693</v>
      </c>
      <c r="AH754" s="18" t="s">
        <v>1694</v>
      </c>
      <c r="AI754" s="18" t="s">
        <v>1615</v>
      </c>
      <c r="AJ754" s="18" t="s">
        <v>139</v>
      </c>
      <c r="AK754" s="18" t="s">
        <v>1695</v>
      </c>
      <c r="AL754" s="18" t="s">
        <v>1696</v>
      </c>
      <c r="AM754" s="18" t="s">
        <v>1615</v>
      </c>
      <c r="AN754" s="18" t="s">
        <v>142</v>
      </c>
      <c r="AO754" s="18">
        <v>4.8</v>
      </c>
      <c r="AP754" s="18" t="s">
        <v>143</v>
      </c>
      <c r="AQ754" s="18">
        <v>4.1433</v>
      </c>
      <c r="AR754" s="19" t="s">
        <v>18</v>
      </c>
    </row>
    <row r="755" spans="31:44" x14ac:dyDescent="0.25">
      <c r="AE755" s="17"/>
      <c r="AF755" s="18" t="s">
        <v>135</v>
      </c>
      <c r="AG755" s="18" t="s">
        <v>1695</v>
      </c>
      <c r="AH755" s="18" t="s">
        <v>1696</v>
      </c>
      <c r="AI755" s="18" t="s">
        <v>1615</v>
      </c>
      <c r="AJ755" s="18" t="s">
        <v>139</v>
      </c>
      <c r="AK755" s="18" t="s">
        <v>1697</v>
      </c>
      <c r="AL755" s="18" t="s">
        <v>1698</v>
      </c>
      <c r="AM755" s="18" t="s">
        <v>1615</v>
      </c>
      <c r="AN755" s="18" t="s">
        <v>142</v>
      </c>
      <c r="AO755" s="18">
        <v>5.6</v>
      </c>
      <c r="AP755" s="18" t="s">
        <v>143</v>
      </c>
      <c r="AQ755" s="18">
        <v>4.7826599999999999</v>
      </c>
      <c r="AR755" s="19" t="s">
        <v>18</v>
      </c>
    </row>
    <row r="756" spans="31:44" x14ac:dyDescent="0.25">
      <c r="AE756" s="17"/>
      <c r="AF756" s="18" t="s">
        <v>135</v>
      </c>
      <c r="AG756" s="18" t="s">
        <v>1697</v>
      </c>
      <c r="AH756" s="18" t="s">
        <v>1698</v>
      </c>
      <c r="AI756" s="18" t="s">
        <v>1615</v>
      </c>
      <c r="AJ756" s="18" t="s">
        <v>139</v>
      </c>
      <c r="AK756" s="18" t="s">
        <v>1699</v>
      </c>
      <c r="AL756" s="18" t="s">
        <v>1569</v>
      </c>
      <c r="AM756" s="18" t="s">
        <v>1615</v>
      </c>
      <c r="AN756" s="18" t="s">
        <v>142</v>
      </c>
      <c r="AO756" s="18">
        <v>5.6</v>
      </c>
      <c r="AP756" s="18" t="s">
        <v>143</v>
      </c>
      <c r="AQ756" s="18">
        <v>4.7826599999999999</v>
      </c>
      <c r="AR756" s="19" t="s">
        <v>18</v>
      </c>
    </row>
    <row r="757" spans="31:44" x14ac:dyDescent="0.25">
      <c r="AE757" s="17"/>
      <c r="AF757" s="18" t="s">
        <v>135</v>
      </c>
      <c r="AG757" s="18" t="s">
        <v>1699</v>
      </c>
      <c r="AH757" s="18" t="s">
        <v>1569</v>
      </c>
      <c r="AI757" s="18" t="s">
        <v>1615</v>
      </c>
      <c r="AJ757" s="18" t="s">
        <v>139</v>
      </c>
      <c r="AK757" s="18" t="s">
        <v>1700</v>
      </c>
      <c r="AL757" s="18" t="s">
        <v>1564</v>
      </c>
      <c r="AM757" s="18" t="s">
        <v>1615</v>
      </c>
      <c r="AN757" s="18" t="s">
        <v>142</v>
      </c>
      <c r="AO757" s="18">
        <v>5.2</v>
      </c>
      <c r="AP757" s="18" t="s">
        <v>143</v>
      </c>
      <c r="AQ757" s="18">
        <v>4.4976599999999998</v>
      </c>
      <c r="AR757" s="19" t="s">
        <v>18</v>
      </c>
    </row>
    <row r="758" spans="31:44" x14ac:dyDescent="0.25">
      <c r="AE758" s="17"/>
      <c r="AF758" s="18" t="s">
        <v>135</v>
      </c>
      <c r="AG758" s="18" t="s">
        <v>1700</v>
      </c>
      <c r="AH758" s="18" t="s">
        <v>1564</v>
      </c>
      <c r="AI758" s="18" t="s">
        <v>1615</v>
      </c>
      <c r="AJ758" s="18" t="s">
        <v>139</v>
      </c>
      <c r="AK758" s="18" t="s">
        <v>1701</v>
      </c>
      <c r="AL758" s="18" t="s">
        <v>1065</v>
      </c>
      <c r="AM758" s="18" t="s">
        <v>1615</v>
      </c>
      <c r="AN758" s="18" t="s">
        <v>142</v>
      </c>
      <c r="AO758" s="18">
        <v>4.3</v>
      </c>
      <c r="AP758" s="18" t="s">
        <v>143</v>
      </c>
      <c r="AQ758" s="18">
        <v>3.6807599999999998</v>
      </c>
      <c r="AR758" s="19" t="s">
        <v>18</v>
      </c>
    </row>
    <row r="759" spans="31:44" x14ac:dyDescent="0.25">
      <c r="AE759" s="17"/>
      <c r="AF759" s="18" t="s">
        <v>135</v>
      </c>
      <c r="AG759" s="18" t="s">
        <v>1701</v>
      </c>
      <c r="AH759" s="18" t="s">
        <v>1065</v>
      </c>
      <c r="AI759" s="18" t="s">
        <v>1615</v>
      </c>
      <c r="AJ759" s="18" t="s">
        <v>139</v>
      </c>
      <c r="AK759" s="18" t="s">
        <v>1702</v>
      </c>
      <c r="AL759" s="18" t="s">
        <v>1070</v>
      </c>
      <c r="AM759" s="18" t="s">
        <v>1615</v>
      </c>
      <c r="AN759" s="18" t="s">
        <v>142</v>
      </c>
      <c r="AO759" s="18">
        <v>5.0999999999999996</v>
      </c>
      <c r="AP759" s="18" t="s">
        <v>143</v>
      </c>
      <c r="AQ759" s="18">
        <v>4.3933200000000001</v>
      </c>
      <c r="AR759" s="19" t="s">
        <v>18</v>
      </c>
    </row>
    <row r="760" spans="31:44" x14ac:dyDescent="0.25">
      <c r="AE760" s="17"/>
      <c r="AF760" s="18" t="s">
        <v>135</v>
      </c>
      <c r="AG760" s="18" t="s">
        <v>1702</v>
      </c>
      <c r="AH760" s="18" t="s">
        <v>1070</v>
      </c>
      <c r="AI760" s="18" t="s">
        <v>1615</v>
      </c>
      <c r="AJ760" s="18" t="s">
        <v>139</v>
      </c>
      <c r="AK760" s="18" t="s">
        <v>1703</v>
      </c>
      <c r="AL760" s="18" t="s">
        <v>1704</v>
      </c>
      <c r="AM760" s="18" t="s">
        <v>1615</v>
      </c>
      <c r="AN760" s="18" t="s">
        <v>142</v>
      </c>
      <c r="AO760" s="18">
        <v>5.2</v>
      </c>
      <c r="AP760" s="18" t="s">
        <v>143</v>
      </c>
      <c r="AQ760" s="18">
        <v>4.4405900000000003</v>
      </c>
      <c r="AR760" s="19" t="s">
        <v>18</v>
      </c>
    </row>
    <row r="761" spans="31:44" x14ac:dyDescent="0.25">
      <c r="AE761" s="17"/>
      <c r="AF761" s="18" t="s">
        <v>135</v>
      </c>
      <c r="AG761" s="18" t="s">
        <v>1705</v>
      </c>
      <c r="AH761" s="18" t="s">
        <v>1075</v>
      </c>
      <c r="AI761" s="18" t="s">
        <v>1615</v>
      </c>
      <c r="AJ761" s="18" t="s">
        <v>139</v>
      </c>
      <c r="AK761" s="18" t="s">
        <v>1706</v>
      </c>
      <c r="AL761" s="18" t="s">
        <v>1506</v>
      </c>
      <c r="AM761" s="18" t="s">
        <v>1615</v>
      </c>
      <c r="AN761" s="18" t="s">
        <v>142</v>
      </c>
      <c r="AO761" s="18">
        <v>5.2</v>
      </c>
      <c r="AP761" s="18" t="s">
        <v>143</v>
      </c>
      <c r="AQ761" s="18">
        <v>4.4976799999999999</v>
      </c>
      <c r="AR761" s="19" t="s">
        <v>18</v>
      </c>
    </row>
    <row r="762" spans="31:44" x14ac:dyDescent="0.25">
      <c r="AE762" s="17"/>
      <c r="AF762" s="18" t="s">
        <v>135</v>
      </c>
      <c r="AG762" s="18" t="s">
        <v>1707</v>
      </c>
      <c r="AH762" s="18" t="s">
        <v>1561</v>
      </c>
      <c r="AI762" s="18" t="s">
        <v>1615</v>
      </c>
      <c r="AJ762" s="18" t="s">
        <v>139</v>
      </c>
      <c r="AK762" s="18" t="s">
        <v>1708</v>
      </c>
      <c r="AL762" s="18" t="s">
        <v>1709</v>
      </c>
      <c r="AM762" s="18" t="s">
        <v>1615</v>
      </c>
      <c r="AN762" s="18" t="s">
        <v>142</v>
      </c>
      <c r="AO762" s="18">
        <v>5.0999999999999996</v>
      </c>
      <c r="AP762" s="18" t="s">
        <v>143</v>
      </c>
      <c r="AQ762" s="18">
        <v>4.3562000000000003</v>
      </c>
      <c r="AR762" s="19" t="s">
        <v>18</v>
      </c>
    </row>
    <row r="763" spans="31:44" x14ac:dyDescent="0.25">
      <c r="AE763" s="17"/>
      <c r="AF763" s="18" t="s">
        <v>135</v>
      </c>
      <c r="AG763" s="18" t="s">
        <v>1710</v>
      </c>
      <c r="AH763" s="18" t="s">
        <v>1696</v>
      </c>
      <c r="AI763" s="18" t="s">
        <v>1615</v>
      </c>
      <c r="AJ763" s="18" t="s">
        <v>139</v>
      </c>
      <c r="AK763" s="18" t="s">
        <v>1676</v>
      </c>
      <c r="AL763" s="18" t="s">
        <v>1569</v>
      </c>
      <c r="AM763" s="18" t="s">
        <v>1615</v>
      </c>
      <c r="AN763" s="18" t="s">
        <v>142</v>
      </c>
      <c r="AO763" s="18">
        <v>5</v>
      </c>
      <c r="AP763" s="18" t="s">
        <v>143</v>
      </c>
      <c r="AQ763" s="18">
        <v>4.2918099999999999</v>
      </c>
      <c r="AR763" s="19" t="s">
        <v>18</v>
      </c>
    </row>
    <row r="764" spans="31:44" x14ac:dyDescent="0.25">
      <c r="AE764" s="17"/>
      <c r="AF764" s="18" t="s">
        <v>135</v>
      </c>
      <c r="AG764" s="18" t="s">
        <v>1676</v>
      </c>
      <c r="AH764" s="18" t="s">
        <v>1569</v>
      </c>
      <c r="AI764" s="18" t="s">
        <v>1615</v>
      </c>
      <c r="AJ764" s="18" t="s">
        <v>139</v>
      </c>
      <c r="AK764" s="18" t="s">
        <v>1711</v>
      </c>
      <c r="AL764" s="18" t="s">
        <v>1712</v>
      </c>
      <c r="AM764" s="18" t="s">
        <v>1615</v>
      </c>
      <c r="AN764" s="18" t="s">
        <v>142</v>
      </c>
      <c r="AO764" s="18">
        <v>5.6</v>
      </c>
      <c r="AP764" s="18" t="s">
        <v>143</v>
      </c>
      <c r="AQ764" s="18">
        <v>4.7826599999999999</v>
      </c>
      <c r="AR764" s="19" t="s">
        <v>18</v>
      </c>
    </row>
    <row r="765" spans="31:44" x14ac:dyDescent="0.25">
      <c r="AE765" s="17"/>
      <c r="AF765" s="18" t="s">
        <v>135</v>
      </c>
      <c r="AG765" s="18" t="s">
        <v>1711</v>
      </c>
      <c r="AH765" s="18" t="s">
        <v>1712</v>
      </c>
      <c r="AI765" s="18" t="s">
        <v>1615</v>
      </c>
      <c r="AJ765" s="18" t="s">
        <v>139</v>
      </c>
      <c r="AK765" s="18" t="s">
        <v>1713</v>
      </c>
      <c r="AL765" s="18" t="s">
        <v>1714</v>
      </c>
      <c r="AM765" s="18" t="s">
        <v>1615</v>
      </c>
      <c r="AN765" s="18" t="s">
        <v>142</v>
      </c>
      <c r="AO765" s="18">
        <v>5.5</v>
      </c>
      <c r="AP765" s="18" t="s">
        <v>143</v>
      </c>
      <c r="AQ765" s="18">
        <v>4.7680800000000003</v>
      </c>
      <c r="AR765" s="19" t="s">
        <v>18</v>
      </c>
    </row>
    <row r="766" spans="31:44" x14ac:dyDescent="0.25">
      <c r="AE766" s="17"/>
      <c r="AF766" s="18" t="s">
        <v>135</v>
      </c>
      <c r="AG766" s="18" t="s">
        <v>1642</v>
      </c>
      <c r="AH766" s="18" t="s">
        <v>1714</v>
      </c>
      <c r="AI766" s="18" t="s">
        <v>1615</v>
      </c>
      <c r="AJ766" s="18" t="s">
        <v>139</v>
      </c>
      <c r="AK766" s="18" t="s">
        <v>1715</v>
      </c>
      <c r="AL766" s="18" t="s">
        <v>1716</v>
      </c>
      <c r="AM766" s="18" t="s">
        <v>1615</v>
      </c>
      <c r="AN766" s="18" t="s">
        <v>142</v>
      </c>
      <c r="AO766" s="18">
        <v>4.5999999999999996</v>
      </c>
      <c r="AP766" s="18" t="s">
        <v>143</v>
      </c>
      <c r="AQ766" s="18">
        <v>3.9306800000000002</v>
      </c>
      <c r="AR766" s="19" t="s">
        <v>18</v>
      </c>
    </row>
    <row r="767" spans="31:44" x14ac:dyDescent="0.25">
      <c r="AE767" s="17"/>
      <c r="AF767" s="18" t="s">
        <v>135</v>
      </c>
      <c r="AG767" s="18" t="s">
        <v>1717</v>
      </c>
      <c r="AH767" s="18" t="s">
        <v>1718</v>
      </c>
      <c r="AI767" s="18" t="s">
        <v>1615</v>
      </c>
      <c r="AJ767" s="18" t="s">
        <v>139</v>
      </c>
      <c r="AK767" s="18" t="s">
        <v>1719</v>
      </c>
      <c r="AL767" s="18" t="s">
        <v>1079</v>
      </c>
      <c r="AM767" s="18" t="s">
        <v>1615</v>
      </c>
      <c r="AN767" s="18" t="s">
        <v>142</v>
      </c>
      <c r="AO767" s="18">
        <v>5</v>
      </c>
      <c r="AP767" s="18" t="s">
        <v>143</v>
      </c>
      <c r="AQ767" s="18">
        <v>4.2918099999999999</v>
      </c>
      <c r="AR767" s="19" t="s">
        <v>18</v>
      </c>
    </row>
    <row r="768" spans="31:44" x14ac:dyDescent="0.25">
      <c r="AE768" s="17"/>
      <c r="AF768" s="18" t="s">
        <v>135</v>
      </c>
      <c r="AG768" s="18" t="s">
        <v>1719</v>
      </c>
      <c r="AH768" s="18" t="s">
        <v>1079</v>
      </c>
      <c r="AI768" s="18" t="s">
        <v>1615</v>
      </c>
      <c r="AJ768" s="18" t="s">
        <v>139</v>
      </c>
      <c r="AK768" s="18" t="s">
        <v>1720</v>
      </c>
      <c r="AL768" s="18" t="s">
        <v>1721</v>
      </c>
      <c r="AM768" s="18" t="s">
        <v>1615</v>
      </c>
      <c r="AN768" s="18" t="s">
        <v>142</v>
      </c>
      <c r="AO768" s="18">
        <v>6.3</v>
      </c>
      <c r="AP768" s="18" t="s">
        <v>143</v>
      </c>
      <c r="AQ768" s="18">
        <v>5.4236300000000002</v>
      </c>
      <c r="AR768" s="19" t="s">
        <v>18</v>
      </c>
    </row>
    <row r="769" spans="31:44" x14ac:dyDescent="0.25">
      <c r="AE769" s="17"/>
      <c r="AF769" s="18" t="s">
        <v>135</v>
      </c>
      <c r="AG769" s="18" t="s">
        <v>1720</v>
      </c>
      <c r="AH769" s="18" t="s">
        <v>1721</v>
      </c>
      <c r="AI769" s="18" t="s">
        <v>1615</v>
      </c>
      <c r="AJ769" s="18" t="s">
        <v>139</v>
      </c>
      <c r="AK769" s="18" t="s">
        <v>1722</v>
      </c>
      <c r="AL769" s="18" t="s">
        <v>1081</v>
      </c>
      <c r="AM769" s="18" t="s">
        <v>1615</v>
      </c>
      <c r="AN769" s="18" t="s">
        <v>142</v>
      </c>
      <c r="AO769" s="18">
        <v>4.8</v>
      </c>
      <c r="AP769" s="18" t="s">
        <v>143</v>
      </c>
      <c r="AQ769" s="18">
        <v>4.0982599999999998</v>
      </c>
      <c r="AR769" s="19" t="s">
        <v>18</v>
      </c>
    </row>
    <row r="770" spans="31:44" x14ac:dyDescent="0.25">
      <c r="AE770" s="17"/>
      <c r="AF770" s="18" t="s">
        <v>135</v>
      </c>
      <c r="AG770" s="18" t="s">
        <v>1722</v>
      </c>
      <c r="AH770" s="18" t="s">
        <v>1081</v>
      </c>
      <c r="AI770" s="18" t="s">
        <v>1615</v>
      </c>
      <c r="AJ770" s="18" t="s">
        <v>139</v>
      </c>
      <c r="AK770" s="18" t="s">
        <v>1723</v>
      </c>
      <c r="AL770" s="18" t="s">
        <v>1561</v>
      </c>
      <c r="AM770" s="18" t="s">
        <v>1615</v>
      </c>
      <c r="AN770" s="18" t="s">
        <v>142</v>
      </c>
      <c r="AO770" s="18">
        <v>5.3</v>
      </c>
      <c r="AP770" s="18" t="s">
        <v>143</v>
      </c>
      <c r="AQ770" s="18">
        <v>4.5693200000000003</v>
      </c>
      <c r="AR770" s="19" t="s">
        <v>18</v>
      </c>
    </row>
    <row r="771" spans="31:44" x14ac:dyDescent="0.25">
      <c r="AE771" s="17"/>
      <c r="AF771" s="18" t="s">
        <v>135</v>
      </c>
      <c r="AG771" s="18" t="s">
        <v>1723</v>
      </c>
      <c r="AH771" s="18" t="s">
        <v>1561</v>
      </c>
      <c r="AI771" s="18" t="s">
        <v>1615</v>
      </c>
      <c r="AJ771" s="18" t="s">
        <v>139</v>
      </c>
      <c r="AK771" s="18" t="s">
        <v>1724</v>
      </c>
      <c r="AL771" s="18" t="s">
        <v>1725</v>
      </c>
      <c r="AM771" s="18" t="s">
        <v>1615</v>
      </c>
      <c r="AN771" s="18" t="s">
        <v>142</v>
      </c>
      <c r="AO771" s="18">
        <v>5.9</v>
      </c>
      <c r="AP771" s="18" t="s">
        <v>143</v>
      </c>
      <c r="AQ771" s="18">
        <v>5.0423799999999996</v>
      </c>
      <c r="AR771" s="19" t="s">
        <v>18</v>
      </c>
    </row>
    <row r="772" spans="31:44" x14ac:dyDescent="0.25">
      <c r="AE772" s="17"/>
      <c r="AF772" s="18" t="s">
        <v>135</v>
      </c>
      <c r="AG772" s="18" t="s">
        <v>1726</v>
      </c>
      <c r="AH772" s="18" t="s">
        <v>1727</v>
      </c>
      <c r="AI772" s="18" t="s">
        <v>1615</v>
      </c>
      <c r="AJ772" s="18" t="s">
        <v>139</v>
      </c>
      <c r="AK772" s="18" t="s">
        <v>1728</v>
      </c>
      <c r="AL772" s="18" t="s">
        <v>1569</v>
      </c>
      <c r="AM772" s="18" t="s">
        <v>1615</v>
      </c>
      <c r="AN772" s="18" t="s">
        <v>142</v>
      </c>
      <c r="AO772" s="18">
        <v>5.5</v>
      </c>
      <c r="AP772" s="18" t="s">
        <v>143</v>
      </c>
      <c r="AQ772" s="18">
        <v>4.7583399999999996</v>
      </c>
      <c r="AR772" s="19" t="s">
        <v>18</v>
      </c>
    </row>
    <row r="773" spans="31:44" x14ac:dyDescent="0.25">
      <c r="AE773" s="17"/>
      <c r="AF773" s="18" t="s">
        <v>135</v>
      </c>
      <c r="AG773" s="18" t="s">
        <v>1728</v>
      </c>
      <c r="AH773" s="18" t="s">
        <v>1569</v>
      </c>
      <c r="AI773" s="18" t="s">
        <v>1615</v>
      </c>
      <c r="AJ773" s="18" t="s">
        <v>139</v>
      </c>
      <c r="AK773" s="18" t="s">
        <v>1729</v>
      </c>
      <c r="AL773" s="18" t="s">
        <v>1730</v>
      </c>
      <c r="AM773" s="18" t="s">
        <v>1615</v>
      </c>
      <c r="AN773" s="18" t="s">
        <v>142</v>
      </c>
      <c r="AO773" s="18">
        <v>5.2</v>
      </c>
      <c r="AP773" s="18" t="s">
        <v>143</v>
      </c>
      <c r="AQ773" s="18">
        <v>4.4405900000000003</v>
      </c>
      <c r="AR773" s="19" t="s">
        <v>18</v>
      </c>
    </row>
    <row r="774" spans="31:44" x14ac:dyDescent="0.25">
      <c r="AE774" s="17"/>
      <c r="AF774" s="18" t="s">
        <v>135</v>
      </c>
      <c r="AG774" s="18" t="s">
        <v>1731</v>
      </c>
      <c r="AH774" s="18" t="s">
        <v>1730</v>
      </c>
      <c r="AI774" s="18" t="s">
        <v>1615</v>
      </c>
      <c r="AJ774" s="18" t="s">
        <v>139</v>
      </c>
      <c r="AK774" s="18" t="s">
        <v>1732</v>
      </c>
      <c r="AL774" s="18" t="s">
        <v>1714</v>
      </c>
      <c r="AM774" s="18" t="s">
        <v>1615</v>
      </c>
      <c r="AN774" s="18" t="s">
        <v>142</v>
      </c>
      <c r="AO774" s="18">
        <v>5.9</v>
      </c>
      <c r="AP774" s="18" t="s">
        <v>143</v>
      </c>
      <c r="AQ774" s="18">
        <v>5.0699100000000001</v>
      </c>
      <c r="AR774" s="19" t="s">
        <v>18</v>
      </c>
    </row>
    <row r="775" spans="31:44" x14ac:dyDescent="0.25">
      <c r="AE775" s="17"/>
      <c r="AF775" s="18" t="s">
        <v>135</v>
      </c>
      <c r="AG775" s="18" t="s">
        <v>1733</v>
      </c>
      <c r="AH775" s="18" t="s">
        <v>1734</v>
      </c>
      <c r="AI775" s="18" t="s">
        <v>1615</v>
      </c>
      <c r="AJ775" s="18" t="s">
        <v>139</v>
      </c>
      <c r="AK775" s="18" t="s">
        <v>1735</v>
      </c>
      <c r="AL775" s="18" t="s">
        <v>1067</v>
      </c>
      <c r="AM775" s="18" t="s">
        <v>1615</v>
      </c>
      <c r="AN775" s="18" t="s">
        <v>142</v>
      </c>
      <c r="AO775" s="18">
        <v>4.9000000000000004</v>
      </c>
      <c r="AP775" s="18" t="s">
        <v>143</v>
      </c>
      <c r="AQ775" s="18">
        <v>4.2319399999999998</v>
      </c>
      <c r="AR775" s="19" t="s">
        <v>18</v>
      </c>
    </row>
    <row r="776" spans="31:44" x14ac:dyDescent="0.25">
      <c r="AE776" s="17"/>
      <c r="AF776" s="18" t="s">
        <v>135</v>
      </c>
      <c r="AG776" s="18" t="s">
        <v>1735</v>
      </c>
      <c r="AH776" s="18" t="s">
        <v>1067</v>
      </c>
      <c r="AI776" s="18" t="s">
        <v>1615</v>
      </c>
      <c r="AJ776" s="18" t="s">
        <v>139</v>
      </c>
      <c r="AK776" s="18" t="s">
        <v>1736</v>
      </c>
      <c r="AL776" s="18" t="s">
        <v>1737</v>
      </c>
      <c r="AM776" s="18" t="s">
        <v>1615</v>
      </c>
      <c r="AN776" s="18" t="s">
        <v>142</v>
      </c>
      <c r="AO776" s="18">
        <v>4.9000000000000004</v>
      </c>
      <c r="AP776" s="18" t="s">
        <v>143</v>
      </c>
      <c r="AQ776" s="18">
        <v>4.2319399999999998</v>
      </c>
      <c r="AR776" s="19" t="s">
        <v>18</v>
      </c>
    </row>
    <row r="777" spans="31:44" x14ac:dyDescent="0.25">
      <c r="AE777" s="17"/>
      <c r="AF777" s="18" t="s">
        <v>135</v>
      </c>
      <c r="AG777" s="18" t="s">
        <v>1736</v>
      </c>
      <c r="AH777" s="18" t="s">
        <v>1737</v>
      </c>
      <c r="AI777" s="18" t="s">
        <v>1615</v>
      </c>
      <c r="AJ777" s="18" t="s">
        <v>139</v>
      </c>
      <c r="AK777" s="18" t="s">
        <v>1738</v>
      </c>
      <c r="AL777" s="18" t="s">
        <v>1512</v>
      </c>
      <c r="AM777" s="18" t="s">
        <v>1615</v>
      </c>
      <c r="AN777" s="18" t="s">
        <v>142</v>
      </c>
      <c r="AO777" s="18">
        <v>6.1</v>
      </c>
      <c r="AP777" s="18" t="s">
        <v>143</v>
      </c>
      <c r="AQ777" s="18">
        <v>5.2409100000000004</v>
      </c>
      <c r="AR777" s="19" t="s">
        <v>18</v>
      </c>
    </row>
    <row r="778" spans="31:44" x14ac:dyDescent="0.25">
      <c r="AE778" s="17"/>
      <c r="AF778" s="18" t="s">
        <v>135</v>
      </c>
      <c r="AG778" s="18" t="s">
        <v>1739</v>
      </c>
      <c r="AH778" s="18" t="s">
        <v>1512</v>
      </c>
      <c r="AI778" s="18" t="s">
        <v>1615</v>
      </c>
      <c r="AJ778" s="18" t="s">
        <v>139</v>
      </c>
      <c r="AK778" s="18" t="s">
        <v>1074</v>
      </c>
      <c r="AL778" s="18" t="s">
        <v>1081</v>
      </c>
      <c r="AM778" s="18" t="s">
        <v>1615</v>
      </c>
      <c r="AN778" s="18" t="s">
        <v>142</v>
      </c>
      <c r="AO778" s="18">
        <v>5.0999999999999996</v>
      </c>
      <c r="AP778" s="18" t="s">
        <v>143</v>
      </c>
      <c r="AQ778" s="18">
        <v>4.3562000000000003</v>
      </c>
      <c r="AR778" s="19" t="s">
        <v>18</v>
      </c>
    </row>
    <row r="779" spans="31:44" x14ac:dyDescent="0.25">
      <c r="AE779" s="17"/>
      <c r="AF779" s="18" t="s">
        <v>135</v>
      </c>
      <c r="AG779" s="18" t="s">
        <v>1074</v>
      </c>
      <c r="AH779" s="18" t="s">
        <v>1081</v>
      </c>
      <c r="AI779" s="18" t="s">
        <v>1615</v>
      </c>
      <c r="AJ779" s="18" t="s">
        <v>139</v>
      </c>
      <c r="AK779" s="18" t="s">
        <v>1740</v>
      </c>
      <c r="AL779" s="18" t="s">
        <v>1506</v>
      </c>
      <c r="AM779" s="18" t="s">
        <v>1615</v>
      </c>
      <c r="AN779" s="18" t="s">
        <v>142</v>
      </c>
      <c r="AO779" s="18">
        <v>5</v>
      </c>
      <c r="AP779" s="18" t="s">
        <v>143</v>
      </c>
      <c r="AQ779" s="18">
        <v>4.3294899999999998</v>
      </c>
      <c r="AR779" s="19" t="s">
        <v>18</v>
      </c>
    </row>
    <row r="780" spans="31:44" x14ac:dyDescent="0.25">
      <c r="AE780" s="17"/>
      <c r="AF780" s="18" t="s">
        <v>135</v>
      </c>
      <c r="AG780" s="18" t="s">
        <v>1740</v>
      </c>
      <c r="AH780" s="18" t="s">
        <v>1506</v>
      </c>
      <c r="AI780" s="18" t="s">
        <v>1615</v>
      </c>
      <c r="AJ780" s="18" t="s">
        <v>139</v>
      </c>
      <c r="AK780" s="18" t="s">
        <v>1741</v>
      </c>
      <c r="AL780" s="18" t="s">
        <v>1709</v>
      </c>
      <c r="AM780" s="18" t="s">
        <v>1615</v>
      </c>
      <c r="AN780" s="18" t="s">
        <v>142</v>
      </c>
      <c r="AO780" s="18">
        <v>5.6</v>
      </c>
      <c r="AP780" s="18" t="s">
        <v>143</v>
      </c>
      <c r="AQ780" s="18">
        <v>4.8164899999999999</v>
      </c>
      <c r="AR780" s="19" t="s">
        <v>18</v>
      </c>
    </row>
    <row r="781" spans="31:44" x14ac:dyDescent="0.25">
      <c r="AE781" s="17"/>
      <c r="AF781" s="18" t="s">
        <v>135</v>
      </c>
      <c r="AG781" s="18" t="s">
        <v>1741</v>
      </c>
      <c r="AH781" s="18" t="s">
        <v>1709</v>
      </c>
      <c r="AI781" s="18" t="s">
        <v>1615</v>
      </c>
      <c r="AJ781" s="18" t="s">
        <v>139</v>
      </c>
      <c r="AK781" s="18" t="s">
        <v>1742</v>
      </c>
      <c r="AL781" s="18" t="s">
        <v>1743</v>
      </c>
      <c r="AM781" s="18" t="s">
        <v>1615</v>
      </c>
      <c r="AN781" s="18" t="s">
        <v>142</v>
      </c>
      <c r="AO781" s="18">
        <v>4.5999999999999996</v>
      </c>
      <c r="AP781" s="18" t="s">
        <v>143</v>
      </c>
      <c r="AQ781" s="18">
        <v>3.9306800000000002</v>
      </c>
      <c r="AR781" s="19" t="s">
        <v>18</v>
      </c>
    </row>
    <row r="782" spans="31:44" x14ac:dyDescent="0.25">
      <c r="AE782" s="17"/>
      <c r="AF782" s="18" t="s">
        <v>135</v>
      </c>
      <c r="AG782" s="18" t="s">
        <v>1742</v>
      </c>
      <c r="AH782" s="18" t="s">
        <v>1743</v>
      </c>
      <c r="AI782" s="18" t="s">
        <v>1615</v>
      </c>
      <c r="AJ782" s="18" t="s">
        <v>139</v>
      </c>
      <c r="AK782" s="18" t="s">
        <v>1082</v>
      </c>
      <c r="AL782" s="18" t="s">
        <v>1559</v>
      </c>
      <c r="AM782" s="18" t="s">
        <v>1615</v>
      </c>
      <c r="AN782" s="18" t="s">
        <v>142</v>
      </c>
      <c r="AO782" s="18">
        <v>5.4</v>
      </c>
      <c r="AP782" s="18" t="s">
        <v>143</v>
      </c>
      <c r="AQ782" s="18">
        <v>4.6498499999999998</v>
      </c>
      <c r="AR782" s="19" t="s">
        <v>18</v>
      </c>
    </row>
    <row r="783" spans="31:44" x14ac:dyDescent="0.25">
      <c r="AE783" s="17"/>
      <c r="AF783" s="18" t="s">
        <v>135</v>
      </c>
      <c r="AG783" s="18" t="s">
        <v>1082</v>
      </c>
      <c r="AH783" s="18" t="s">
        <v>1559</v>
      </c>
      <c r="AI783" s="18" t="s">
        <v>1615</v>
      </c>
      <c r="AJ783" s="18" t="s">
        <v>139</v>
      </c>
      <c r="AK783" s="18" t="s">
        <v>1744</v>
      </c>
      <c r="AL783" s="18" t="s">
        <v>1488</v>
      </c>
      <c r="AM783" s="18" t="s">
        <v>1615</v>
      </c>
      <c r="AN783" s="18" t="s">
        <v>142</v>
      </c>
      <c r="AO783" s="18">
        <v>5.7</v>
      </c>
      <c r="AP783" s="18" t="s">
        <v>143</v>
      </c>
      <c r="AQ783" s="18">
        <v>4.91188</v>
      </c>
      <c r="AR783" s="19" t="s">
        <v>18</v>
      </c>
    </row>
    <row r="784" spans="31:44" x14ac:dyDescent="0.25">
      <c r="AE784" s="17"/>
      <c r="AF784" s="18" t="s">
        <v>135</v>
      </c>
      <c r="AG784" s="18" t="s">
        <v>1744</v>
      </c>
      <c r="AH784" s="18" t="s">
        <v>1488</v>
      </c>
      <c r="AI784" s="18" t="s">
        <v>1615</v>
      </c>
      <c r="AJ784" s="18" t="s">
        <v>139</v>
      </c>
      <c r="AK784" s="18" t="s">
        <v>1745</v>
      </c>
      <c r="AL784" s="18" t="s">
        <v>1500</v>
      </c>
      <c r="AM784" s="18" t="s">
        <v>1615</v>
      </c>
      <c r="AN784" s="18" t="s">
        <v>142</v>
      </c>
      <c r="AO784" s="18">
        <v>5.8</v>
      </c>
      <c r="AP784" s="18" t="s">
        <v>143</v>
      </c>
      <c r="AQ784" s="18">
        <v>4.9729000000000001</v>
      </c>
      <c r="AR784" s="19" t="s">
        <v>18</v>
      </c>
    </row>
    <row r="785" spans="31:44" x14ac:dyDescent="0.25">
      <c r="AE785" s="17"/>
      <c r="AF785" s="18" t="s">
        <v>135</v>
      </c>
      <c r="AG785" s="18" t="s">
        <v>1746</v>
      </c>
      <c r="AH785" s="18" t="s">
        <v>1500</v>
      </c>
      <c r="AI785" s="18" t="s">
        <v>1615</v>
      </c>
      <c r="AJ785" s="18" t="s">
        <v>139</v>
      </c>
      <c r="AK785" s="18" t="s">
        <v>1023</v>
      </c>
      <c r="AL785" s="18" t="s">
        <v>1587</v>
      </c>
      <c r="AM785" s="18" t="s">
        <v>1615</v>
      </c>
      <c r="AN785" s="18" t="s">
        <v>142</v>
      </c>
      <c r="AO785" s="18">
        <v>5.2</v>
      </c>
      <c r="AP785" s="18" t="s">
        <v>143</v>
      </c>
      <c r="AQ785" s="18">
        <v>4.4405900000000003</v>
      </c>
      <c r="AR785" s="19" t="s">
        <v>18</v>
      </c>
    </row>
    <row r="786" spans="31:44" x14ac:dyDescent="0.25">
      <c r="AE786" s="17"/>
      <c r="AF786" s="18" t="s">
        <v>135</v>
      </c>
      <c r="AG786" s="18" t="s">
        <v>1023</v>
      </c>
      <c r="AH786" s="18" t="s">
        <v>1587</v>
      </c>
      <c r="AI786" s="18" t="s">
        <v>1615</v>
      </c>
      <c r="AJ786" s="18" t="s">
        <v>139</v>
      </c>
      <c r="AK786" s="18" t="s">
        <v>1747</v>
      </c>
      <c r="AL786" s="18" t="s">
        <v>1748</v>
      </c>
      <c r="AM786" s="18" t="s">
        <v>1615</v>
      </c>
      <c r="AN786" s="18" t="s">
        <v>142</v>
      </c>
      <c r="AO786" s="18">
        <v>5.4</v>
      </c>
      <c r="AP786" s="18" t="s">
        <v>143</v>
      </c>
      <c r="AQ786" s="18">
        <v>4.6498499999999998</v>
      </c>
      <c r="AR786" s="19" t="s">
        <v>18</v>
      </c>
    </row>
    <row r="787" spans="31:44" x14ac:dyDescent="0.25">
      <c r="AE787" s="17"/>
      <c r="AF787" s="18" t="s">
        <v>135</v>
      </c>
      <c r="AG787" s="18" t="s">
        <v>1747</v>
      </c>
      <c r="AH787" s="18" t="s">
        <v>1748</v>
      </c>
      <c r="AI787" s="18" t="s">
        <v>1615</v>
      </c>
      <c r="AJ787" s="18" t="s">
        <v>139</v>
      </c>
      <c r="AK787" s="18" t="s">
        <v>1749</v>
      </c>
      <c r="AL787" s="18" t="s">
        <v>1539</v>
      </c>
      <c r="AM787" s="18" t="s">
        <v>1615</v>
      </c>
      <c r="AN787" s="18" t="s">
        <v>142</v>
      </c>
      <c r="AO787" s="18">
        <v>5.5</v>
      </c>
      <c r="AP787" s="18" t="s">
        <v>143</v>
      </c>
      <c r="AQ787" s="18">
        <v>4.7240900000000003</v>
      </c>
      <c r="AR787" s="19" t="s">
        <v>18</v>
      </c>
    </row>
    <row r="788" spans="31:44" x14ac:dyDescent="0.25">
      <c r="AE788" s="17"/>
      <c r="AF788" s="18" t="s">
        <v>135</v>
      </c>
      <c r="AG788" s="18" t="s">
        <v>1749</v>
      </c>
      <c r="AH788" s="18" t="s">
        <v>1539</v>
      </c>
      <c r="AI788" s="18" t="s">
        <v>1615</v>
      </c>
      <c r="AJ788" s="18" t="s">
        <v>139</v>
      </c>
      <c r="AK788" s="18" t="s">
        <v>1750</v>
      </c>
      <c r="AL788" s="18" t="s">
        <v>1536</v>
      </c>
      <c r="AM788" s="18" t="s">
        <v>1615</v>
      </c>
      <c r="AN788" s="18" t="s">
        <v>142</v>
      </c>
      <c r="AO788" s="18">
        <v>5.0999999999999996</v>
      </c>
      <c r="AP788" s="18" t="s">
        <v>143</v>
      </c>
      <c r="AQ788" s="18">
        <v>4.3615199999999996</v>
      </c>
      <c r="AR788" s="19" t="s">
        <v>18</v>
      </c>
    </row>
    <row r="789" spans="31:44" x14ac:dyDescent="0.25">
      <c r="AE789" s="17"/>
      <c r="AF789" s="18" t="s">
        <v>135</v>
      </c>
      <c r="AG789" s="18" t="s">
        <v>1750</v>
      </c>
      <c r="AH789" s="18" t="s">
        <v>1536</v>
      </c>
      <c r="AI789" s="18" t="s">
        <v>1615</v>
      </c>
      <c r="AJ789" s="18" t="s">
        <v>139</v>
      </c>
      <c r="AK789" s="18" t="s">
        <v>1751</v>
      </c>
      <c r="AL789" s="18" t="s">
        <v>1531</v>
      </c>
      <c r="AM789" s="18" t="s">
        <v>1615</v>
      </c>
      <c r="AN789" s="18" t="s">
        <v>142</v>
      </c>
      <c r="AO789" s="18">
        <v>5.2</v>
      </c>
      <c r="AP789" s="18" t="s">
        <v>143</v>
      </c>
      <c r="AQ789" s="18">
        <v>4.4405900000000003</v>
      </c>
      <c r="AR789" s="19" t="s">
        <v>18</v>
      </c>
    </row>
    <row r="790" spans="31:44" x14ac:dyDescent="0.25">
      <c r="AE790" s="17"/>
      <c r="AF790" s="18" t="s">
        <v>135</v>
      </c>
      <c r="AG790" s="18" t="s">
        <v>1751</v>
      </c>
      <c r="AH790" s="18" t="s">
        <v>1531</v>
      </c>
      <c r="AI790" s="18" t="s">
        <v>1615</v>
      </c>
      <c r="AJ790" s="18" t="s">
        <v>139</v>
      </c>
      <c r="AK790" s="18" t="s">
        <v>1752</v>
      </c>
      <c r="AL790" s="18" t="s">
        <v>1106</v>
      </c>
      <c r="AM790" s="18" t="s">
        <v>1615</v>
      </c>
      <c r="AN790" s="18" t="s">
        <v>142</v>
      </c>
      <c r="AO790" s="18">
        <v>5.9</v>
      </c>
      <c r="AP790" s="18" t="s">
        <v>143</v>
      </c>
      <c r="AQ790" s="18">
        <v>5.12</v>
      </c>
      <c r="AR790" s="19" t="s">
        <v>18</v>
      </c>
    </row>
    <row r="791" spans="31:44" x14ac:dyDescent="0.25">
      <c r="AE791" s="17"/>
      <c r="AF791" s="18" t="s">
        <v>135</v>
      </c>
      <c r="AG791" s="18" t="s">
        <v>1752</v>
      </c>
      <c r="AH791" s="18" t="s">
        <v>1106</v>
      </c>
      <c r="AI791" s="18" t="s">
        <v>1615</v>
      </c>
      <c r="AJ791" s="18" t="s">
        <v>139</v>
      </c>
      <c r="AK791" s="18" t="s">
        <v>1753</v>
      </c>
      <c r="AL791" s="18" t="s">
        <v>1529</v>
      </c>
      <c r="AM791" s="18" t="s">
        <v>1615</v>
      </c>
      <c r="AN791" s="18" t="s">
        <v>142</v>
      </c>
      <c r="AO791" s="18">
        <v>5.3</v>
      </c>
      <c r="AP791" s="18" t="s">
        <v>143</v>
      </c>
      <c r="AQ791" s="18">
        <v>4.5438700000000001</v>
      </c>
      <c r="AR791" s="19" t="s">
        <v>18</v>
      </c>
    </row>
    <row r="792" spans="31:44" x14ac:dyDescent="0.25">
      <c r="AE792" s="17"/>
      <c r="AF792" s="18" t="s">
        <v>135</v>
      </c>
      <c r="AG792" s="18" t="s">
        <v>1753</v>
      </c>
      <c r="AH792" s="18" t="s">
        <v>1529</v>
      </c>
      <c r="AI792" s="18" t="s">
        <v>1615</v>
      </c>
      <c r="AJ792" s="18" t="s">
        <v>139</v>
      </c>
      <c r="AK792" s="18" t="s">
        <v>1754</v>
      </c>
      <c r="AL792" s="18" t="s">
        <v>1755</v>
      </c>
      <c r="AM792" s="18" t="s">
        <v>1615</v>
      </c>
      <c r="AN792" s="18" t="s">
        <v>142</v>
      </c>
      <c r="AO792" s="18">
        <v>5.2</v>
      </c>
      <c r="AP792" s="18" t="s">
        <v>143</v>
      </c>
      <c r="AQ792" s="18">
        <v>4.4405900000000003</v>
      </c>
      <c r="AR792" s="19" t="s">
        <v>18</v>
      </c>
    </row>
    <row r="793" spans="31:44" x14ac:dyDescent="0.25">
      <c r="AE793" s="17"/>
      <c r="AF793" s="18" t="s">
        <v>135</v>
      </c>
      <c r="AG793" s="18" t="s">
        <v>1136</v>
      </c>
      <c r="AH793" s="18" t="s">
        <v>1756</v>
      </c>
      <c r="AI793" s="18" t="s">
        <v>1615</v>
      </c>
      <c r="AJ793" s="18" t="s">
        <v>139</v>
      </c>
      <c r="AK793" s="18" t="s">
        <v>1757</v>
      </c>
      <c r="AL793" s="18" t="s">
        <v>1500</v>
      </c>
      <c r="AM793" s="18" t="s">
        <v>1615</v>
      </c>
      <c r="AN793" s="18" t="s">
        <v>142</v>
      </c>
      <c r="AO793" s="18">
        <v>5.8</v>
      </c>
      <c r="AP793" s="18" t="s">
        <v>143</v>
      </c>
      <c r="AQ793" s="18">
        <v>4.9729000000000001</v>
      </c>
      <c r="AR793" s="19" t="s">
        <v>18</v>
      </c>
    </row>
    <row r="794" spans="31:44" x14ac:dyDescent="0.25">
      <c r="AE794" s="17"/>
      <c r="AF794" s="18" t="s">
        <v>135</v>
      </c>
      <c r="AG794" s="18" t="s">
        <v>1757</v>
      </c>
      <c r="AH794" s="18" t="s">
        <v>1500</v>
      </c>
      <c r="AI794" s="18" t="s">
        <v>1615</v>
      </c>
      <c r="AJ794" s="18" t="s">
        <v>139</v>
      </c>
      <c r="AK794" s="18" t="s">
        <v>877</v>
      </c>
      <c r="AL794" s="18" t="s">
        <v>1758</v>
      </c>
      <c r="AM794" s="18" t="s">
        <v>1615</v>
      </c>
      <c r="AN794" s="18" t="s">
        <v>142</v>
      </c>
      <c r="AO794" s="18">
        <v>5.5</v>
      </c>
      <c r="AP794" s="18" t="s">
        <v>143</v>
      </c>
      <c r="AQ794" s="18">
        <v>4.7680800000000003</v>
      </c>
      <c r="AR794" s="19" t="s">
        <v>18</v>
      </c>
    </row>
    <row r="795" spans="31:44" x14ac:dyDescent="0.25">
      <c r="AE795" s="17"/>
      <c r="AF795" s="18" t="s">
        <v>135</v>
      </c>
      <c r="AG795" s="18" t="s">
        <v>877</v>
      </c>
      <c r="AH795" s="18" t="s">
        <v>1758</v>
      </c>
      <c r="AI795" s="18" t="s">
        <v>1615</v>
      </c>
      <c r="AJ795" s="18" t="s">
        <v>139</v>
      </c>
      <c r="AK795" s="18" t="s">
        <v>1754</v>
      </c>
      <c r="AL795" s="18" t="s">
        <v>1540</v>
      </c>
      <c r="AM795" s="18" t="s">
        <v>1615</v>
      </c>
      <c r="AN795" s="18" t="s">
        <v>142</v>
      </c>
      <c r="AO795" s="18">
        <v>5.5</v>
      </c>
      <c r="AP795" s="18" t="s">
        <v>143</v>
      </c>
      <c r="AQ795" s="18">
        <v>4.7044100000000002</v>
      </c>
      <c r="AR795" s="19" t="s">
        <v>18</v>
      </c>
    </row>
    <row r="796" spans="31:44" x14ac:dyDescent="0.25">
      <c r="AE796" s="17"/>
      <c r="AF796" s="18" t="s">
        <v>135</v>
      </c>
      <c r="AG796" s="18" t="s">
        <v>1754</v>
      </c>
      <c r="AH796" s="18" t="s">
        <v>1540</v>
      </c>
      <c r="AI796" s="18" t="s">
        <v>1615</v>
      </c>
      <c r="AJ796" s="18" t="s">
        <v>139</v>
      </c>
      <c r="AK796" s="18" t="s">
        <v>1759</v>
      </c>
      <c r="AL796" s="18" t="s">
        <v>1479</v>
      </c>
      <c r="AM796" s="18" t="s">
        <v>1615</v>
      </c>
      <c r="AN796" s="18" t="s">
        <v>142</v>
      </c>
      <c r="AO796" s="18">
        <v>6.4</v>
      </c>
      <c r="AP796" s="18" t="s">
        <v>143</v>
      </c>
      <c r="AQ796" s="18">
        <v>5.4916400000000003</v>
      </c>
      <c r="AR796" s="19" t="s">
        <v>18</v>
      </c>
    </row>
    <row r="797" spans="31:44" x14ac:dyDescent="0.25">
      <c r="AE797" s="17"/>
      <c r="AF797" s="18" t="s">
        <v>135</v>
      </c>
      <c r="AG797" s="18" t="s">
        <v>1452</v>
      </c>
      <c r="AH797" s="18" t="s">
        <v>1522</v>
      </c>
      <c r="AI797" s="18" t="s">
        <v>1615</v>
      </c>
      <c r="AJ797" s="18" t="s">
        <v>139</v>
      </c>
      <c r="AK797" s="18" t="s">
        <v>385</v>
      </c>
      <c r="AL797" s="18" t="s">
        <v>1760</v>
      </c>
      <c r="AM797" s="18" t="s">
        <v>1615</v>
      </c>
      <c r="AN797" s="18" t="s">
        <v>142</v>
      </c>
      <c r="AO797" s="18">
        <v>5.3</v>
      </c>
      <c r="AP797" s="18" t="s">
        <v>143</v>
      </c>
      <c r="AQ797" s="18">
        <v>4.60473</v>
      </c>
      <c r="AR797" s="19" t="s">
        <v>18</v>
      </c>
    </row>
    <row r="798" spans="31:44" x14ac:dyDescent="0.25">
      <c r="AE798" s="17"/>
      <c r="AF798" s="18" t="s">
        <v>135</v>
      </c>
      <c r="AG798" s="18" t="s">
        <v>385</v>
      </c>
      <c r="AH798" s="18" t="s">
        <v>1760</v>
      </c>
      <c r="AI798" s="18" t="s">
        <v>1615</v>
      </c>
      <c r="AJ798" s="18" t="s">
        <v>139</v>
      </c>
      <c r="AK798" s="18" t="s">
        <v>1761</v>
      </c>
      <c r="AL798" s="18" t="s">
        <v>1286</v>
      </c>
      <c r="AM798" s="18" t="s">
        <v>1615</v>
      </c>
      <c r="AN798" s="18" t="s">
        <v>142</v>
      </c>
      <c r="AO798" s="18">
        <v>5.3</v>
      </c>
      <c r="AP798" s="18" t="s">
        <v>143</v>
      </c>
      <c r="AQ798" s="18">
        <v>4.60473</v>
      </c>
      <c r="AR798" s="19" t="s">
        <v>18</v>
      </c>
    </row>
    <row r="799" spans="31:44" x14ac:dyDescent="0.25">
      <c r="AE799" s="17"/>
      <c r="AF799" s="18" t="s">
        <v>135</v>
      </c>
      <c r="AG799" s="18" t="s">
        <v>1672</v>
      </c>
      <c r="AH799" s="18" t="s">
        <v>1762</v>
      </c>
      <c r="AI799" s="18" t="s">
        <v>1615</v>
      </c>
      <c r="AJ799" s="18" t="s">
        <v>139</v>
      </c>
      <c r="AK799" s="18" t="s">
        <v>1632</v>
      </c>
      <c r="AL799" s="18" t="s">
        <v>1674</v>
      </c>
      <c r="AM799" s="18" t="s">
        <v>1615</v>
      </c>
      <c r="AN799" s="18" t="s">
        <v>142</v>
      </c>
      <c r="AO799" s="18">
        <v>5.4</v>
      </c>
      <c r="AP799" s="18" t="s">
        <v>143</v>
      </c>
      <c r="AQ799" s="18">
        <v>4.6498499999999998</v>
      </c>
      <c r="AR799" s="19" t="s">
        <v>18</v>
      </c>
    </row>
    <row r="800" spans="31:44" x14ac:dyDescent="0.25">
      <c r="AE800" s="17"/>
      <c r="AF800" s="18" t="s">
        <v>135</v>
      </c>
      <c r="AG800" s="18" t="s">
        <v>1632</v>
      </c>
      <c r="AH800" s="18" t="s">
        <v>1674</v>
      </c>
      <c r="AI800" s="18" t="s">
        <v>1615</v>
      </c>
      <c r="AJ800" s="18" t="s">
        <v>139</v>
      </c>
      <c r="AK800" s="18" t="s">
        <v>1763</v>
      </c>
      <c r="AL800" s="18" t="s">
        <v>1764</v>
      </c>
      <c r="AM800" s="18" t="s">
        <v>1615</v>
      </c>
      <c r="AN800" s="18" t="s">
        <v>142</v>
      </c>
      <c r="AO800" s="18">
        <v>5.0999999999999996</v>
      </c>
      <c r="AP800" s="18" t="s">
        <v>143</v>
      </c>
      <c r="AQ800" s="18">
        <v>4.3933200000000001</v>
      </c>
      <c r="AR800" s="19" t="s">
        <v>18</v>
      </c>
    </row>
    <row r="801" spans="31:44" x14ac:dyDescent="0.25">
      <c r="AE801" s="17"/>
      <c r="AF801" s="18" t="s">
        <v>135</v>
      </c>
      <c r="AG801" s="18" t="s">
        <v>1763</v>
      </c>
      <c r="AH801" s="18" t="s">
        <v>1764</v>
      </c>
      <c r="AI801" s="18" t="s">
        <v>1615</v>
      </c>
      <c r="AJ801" s="18" t="s">
        <v>139</v>
      </c>
      <c r="AK801" s="18" t="s">
        <v>1765</v>
      </c>
      <c r="AL801" s="18" t="s">
        <v>1766</v>
      </c>
      <c r="AM801" s="18" t="s">
        <v>1615</v>
      </c>
      <c r="AN801" s="18" t="s">
        <v>142</v>
      </c>
      <c r="AO801" s="18">
        <v>4.5999999999999996</v>
      </c>
      <c r="AP801" s="18" t="s">
        <v>143</v>
      </c>
      <c r="AQ801" s="18">
        <v>3.96008</v>
      </c>
      <c r="AR801" s="19" t="s">
        <v>18</v>
      </c>
    </row>
    <row r="802" spans="31:44" x14ac:dyDescent="0.25">
      <c r="AE802" s="17"/>
      <c r="AF802" s="18" t="s">
        <v>135</v>
      </c>
      <c r="AG802" s="18" t="s">
        <v>1765</v>
      </c>
      <c r="AH802" s="18" t="s">
        <v>1766</v>
      </c>
      <c r="AI802" s="18" t="s">
        <v>1615</v>
      </c>
      <c r="AJ802" s="18" t="s">
        <v>139</v>
      </c>
      <c r="AK802" s="18" t="s">
        <v>1711</v>
      </c>
      <c r="AL802" s="18" t="s">
        <v>1610</v>
      </c>
      <c r="AM802" s="18" t="s">
        <v>1615</v>
      </c>
      <c r="AN802" s="18" t="s">
        <v>142</v>
      </c>
      <c r="AO802" s="18">
        <v>5.8</v>
      </c>
      <c r="AP802" s="18" t="s">
        <v>143</v>
      </c>
      <c r="AQ802" s="18">
        <v>5.0285599999999997</v>
      </c>
      <c r="AR802" s="19" t="s">
        <v>18</v>
      </c>
    </row>
    <row r="803" spans="31:44" x14ac:dyDescent="0.25">
      <c r="AE803" s="17"/>
      <c r="AF803" s="18" t="s">
        <v>135</v>
      </c>
      <c r="AG803" s="18" t="s">
        <v>1711</v>
      </c>
      <c r="AH803" s="18" t="s">
        <v>1610</v>
      </c>
      <c r="AI803" s="18" t="s">
        <v>1615</v>
      </c>
      <c r="AJ803" s="18" t="s">
        <v>139</v>
      </c>
      <c r="AK803" s="18" t="s">
        <v>1767</v>
      </c>
      <c r="AL803" s="18" t="s">
        <v>1768</v>
      </c>
      <c r="AM803" s="18" t="s">
        <v>1615</v>
      </c>
      <c r="AN803" s="18" t="s">
        <v>142</v>
      </c>
      <c r="AO803" s="18">
        <v>5.2</v>
      </c>
      <c r="AP803" s="18" t="s">
        <v>143</v>
      </c>
      <c r="AQ803" s="18">
        <v>4.4821799999999996</v>
      </c>
      <c r="AR803" s="19" t="s">
        <v>18</v>
      </c>
    </row>
    <row r="804" spans="31:44" x14ac:dyDescent="0.25">
      <c r="AE804" s="17"/>
      <c r="AF804" s="18" t="s">
        <v>135</v>
      </c>
      <c r="AG804" s="18" t="s">
        <v>1767</v>
      </c>
      <c r="AH804" s="18" t="s">
        <v>1768</v>
      </c>
      <c r="AI804" s="18" t="s">
        <v>1615</v>
      </c>
      <c r="AJ804" s="18" t="s">
        <v>139</v>
      </c>
      <c r="AK804" s="18" t="s">
        <v>1769</v>
      </c>
      <c r="AL804" s="18" t="s">
        <v>1770</v>
      </c>
      <c r="AM804" s="18" t="s">
        <v>1615</v>
      </c>
      <c r="AN804" s="18" t="s">
        <v>142</v>
      </c>
      <c r="AO804" s="18">
        <v>5</v>
      </c>
      <c r="AP804" s="18" t="s">
        <v>143</v>
      </c>
      <c r="AQ804" s="18">
        <v>4.3294899999999998</v>
      </c>
      <c r="AR804" s="19" t="s">
        <v>18</v>
      </c>
    </row>
    <row r="805" spans="31:44" x14ac:dyDescent="0.25">
      <c r="AE805" s="17"/>
      <c r="AF805" s="18" t="s">
        <v>135</v>
      </c>
      <c r="AG805" s="18" t="s">
        <v>1769</v>
      </c>
      <c r="AH805" s="18" t="s">
        <v>1770</v>
      </c>
      <c r="AI805" s="18" t="s">
        <v>1615</v>
      </c>
      <c r="AJ805" s="18" t="s">
        <v>139</v>
      </c>
      <c r="AK805" s="18" t="s">
        <v>1719</v>
      </c>
      <c r="AL805" s="18" t="s">
        <v>1771</v>
      </c>
      <c r="AM805" s="18" t="s">
        <v>1615</v>
      </c>
      <c r="AN805" s="18" t="s">
        <v>142</v>
      </c>
      <c r="AO805" s="18">
        <v>5.8</v>
      </c>
      <c r="AP805" s="18" t="s">
        <v>143</v>
      </c>
      <c r="AQ805" s="18">
        <v>4.9961700000000002</v>
      </c>
      <c r="AR805" s="19" t="s">
        <v>18</v>
      </c>
    </row>
    <row r="806" spans="31:44" x14ac:dyDescent="0.25">
      <c r="AE806" s="17"/>
      <c r="AF806" s="18" t="s">
        <v>135</v>
      </c>
      <c r="AG806" s="18" t="s">
        <v>1719</v>
      </c>
      <c r="AH806" s="18" t="s">
        <v>1771</v>
      </c>
      <c r="AI806" s="18" t="s">
        <v>1615</v>
      </c>
      <c r="AJ806" s="18" t="s">
        <v>139</v>
      </c>
      <c r="AK806" s="18" t="s">
        <v>1685</v>
      </c>
      <c r="AL806" s="18" t="s">
        <v>1688</v>
      </c>
      <c r="AM806" s="18" t="s">
        <v>1615</v>
      </c>
      <c r="AN806" s="18" t="s">
        <v>142</v>
      </c>
      <c r="AO806" s="18">
        <v>4.9000000000000004</v>
      </c>
      <c r="AP806" s="18" t="s">
        <v>143</v>
      </c>
      <c r="AQ806" s="18">
        <v>4.2319399999999998</v>
      </c>
      <c r="AR806" s="19" t="s">
        <v>18</v>
      </c>
    </row>
    <row r="807" spans="31:44" x14ac:dyDescent="0.25">
      <c r="AE807" s="17"/>
      <c r="AF807" s="18" t="s">
        <v>135</v>
      </c>
      <c r="AG807" s="18" t="s">
        <v>1685</v>
      </c>
      <c r="AH807" s="18" t="s">
        <v>1688</v>
      </c>
      <c r="AI807" s="18" t="s">
        <v>1615</v>
      </c>
      <c r="AJ807" s="18" t="s">
        <v>139</v>
      </c>
      <c r="AK807" s="18" t="s">
        <v>1687</v>
      </c>
      <c r="AL807" s="18" t="s">
        <v>1772</v>
      </c>
      <c r="AM807" s="18" t="s">
        <v>1615</v>
      </c>
      <c r="AN807" s="18" t="s">
        <v>142</v>
      </c>
      <c r="AO807" s="18">
        <v>5.0999999999999996</v>
      </c>
      <c r="AP807" s="18" t="s">
        <v>143</v>
      </c>
      <c r="AQ807" s="18">
        <v>4.3562000000000003</v>
      </c>
      <c r="AR807" s="19" t="s">
        <v>18</v>
      </c>
    </row>
    <row r="808" spans="31:44" x14ac:dyDescent="0.25">
      <c r="AE808" s="17"/>
      <c r="AF808" s="18" t="s">
        <v>135</v>
      </c>
      <c r="AG808" s="18" t="s">
        <v>1687</v>
      </c>
      <c r="AH808" s="18" t="s">
        <v>1772</v>
      </c>
      <c r="AI808" s="18" t="s">
        <v>1615</v>
      </c>
      <c r="AJ808" s="18" t="s">
        <v>139</v>
      </c>
      <c r="AK808" s="18" t="s">
        <v>1691</v>
      </c>
      <c r="AL808" s="18" t="s">
        <v>1773</v>
      </c>
      <c r="AM808" s="18" t="s">
        <v>1615</v>
      </c>
      <c r="AN808" s="18" t="s">
        <v>142</v>
      </c>
      <c r="AO808" s="18">
        <v>5.6</v>
      </c>
      <c r="AP808" s="18" t="s">
        <v>143</v>
      </c>
      <c r="AQ808" s="18">
        <v>4.8164899999999999</v>
      </c>
      <c r="AR808" s="19" t="s">
        <v>18</v>
      </c>
    </row>
    <row r="809" spans="31:44" x14ac:dyDescent="0.25">
      <c r="AE809" s="17"/>
      <c r="AF809" s="18" t="s">
        <v>135</v>
      </c>
      <c r="AG809" s="18" t="s">
        <v>1691</v>
      </c>
      <c r="AH809" s="18" t="s">
        <v>1773</v>
      </c>
      <c r="AI809" s="18" t="s">
        <v>1615</v>
      </c>
      <c r="AJ809" s="18" t="s">
        <v>139</v>
      </c>
      <c r="AK809" s="18" t="s">
        <v>1774</v>
      </c>
      <c r="AL809" s="18" t="s">
        <v>1570</v>
      </c>
      <c r="AM809" s="18" t="s">
        <v>1615</v>
      </c>
      <c r="AN809" s="18" t="s">
        <v>142</v>
      </c>
      <c r="AO809" s="18">
        <v>5.3</v>
      </c>
      <c r="AP809" s="18" t="s">
        <v>143</v>
      </c>
      <c r="AQ809" s="18">
        <v>4.5693200000000003</v>
      </c>
      <c r="AR809" s="19" t="s">
        <v>18</v>
      </c>
    </row>
    <row r="810" spans="31:44" x14ac:dyDescent="0.25">
      <c r="AE810" s="17"/>
      <c r="AF810" s="18" t="s">
        <v>135</v>
      </c>
      <c r="AG810" s="18" t="s">
        <v>1774</v>
      </c>
      <c r="AH810" s="18" t="s">
        <v>1570</v>
      </c>
      <c r="AI810" s="18" t="s">
        <v>1615</v>
      </c>
      <c r="AJ810" s="18" t="s">
        <v>139</v>
      </c>
      <c r="AK810" s="18" t="s">
        <v>1588</v>
      </c>
      <c r="AL810" s="18" t="s">
        <v>1698</v>
      </c>
      <c r="AM810" s="18" t="s">
        <v>1615</v>
      </c>
      <c r="AN810" s="18" t="s">
        <v>142</v>
      </c>
      <c r="AO810" s="18">
        <v>5.2</v>
      </c>
      <c r="AP810" s="18" t="s">
        <v>143</v>
      </c>
      <c r="AQ810" s="18">
        <v>4.4405900000000003</v>
      </c>
      <c r="AR810" s="19" t="s">
        <v>18</v>
      </c>
    </row>
    <row r="811" spans="31:44" x14ac:dyDescent="0.25">
      <c r="AE811" s="17"/>
      <c r="AF811" s="18" t="s">
        <v>135</v>
      </c>
      <c r="AG811" s="18" t="s">
        <v>1775</v>
      </c>
      <c r="AH811" s="18" t="s">
        <v>1776</v>
      </c>
      <c r="AI811" s="18" t="s">
        <v>1615</v>
      </c>
      <c r="AJ811" s="18" t="s">
        <v>139</v>
      </c>
      <c r="AK811" s="18" t="s">
        <v>1726</v>
      </c>
      <c r="AL811" s="18" t="s">
        <v>1777</v>
      </c>
      <c r="AM811" s="18" t="s">
        <v>1615</v>
      </c>
      <c r="AN811" s="18" t="s">
        <v>142</v>
      </c>
      <c r="AO811" s="18">
        <v>5.6</v>
      </c>
      <c r="AP811" s="18" t="s">
        <v>143</v>
      </c>
      <c r="AQ811" s="18">
        <v>4.8596500000000002</v>
      </c>
      <c r="AR811" s="19" t="s">
        <v>18</v>
      </c>
    </row>
    <row r="812" spans="31:44" x14ac:dyDescent="0.25">
      <c r="AE812" s="17"/>
      <c r="AF812" s="18" t="s">
        <v>135</v>
      </c>
      <c r="AG812" s="18" t="s">
        <v>1726</v>
      </c>
      <c r="AH812" s="18" t="s">
        <v>1777</v>
      </c>
      <c r="AI812" s="18" t="s">
        <v>1615</v>
      </c>
      <c r="AJ812" s="18" t="s">
        <v>139</v>
      </c>
      <c r="AK812" s="18" t="s">
        <v>1728</v>
      </c>
      <c r="AL812" s="18" t="s">
        <v>1778</v>
      </c>
      <c r="AM812" s="18" t="s">
        <v>1615</v>
      </c>
      <c r="AN812" s="18" t="s">
        <v>142</v>
      </c>
      <c r="AO812" s="18">
        <v>5.6</v>
      </c>
      <c r="AP812" s="18" t="s">
        <v>143</v>
      </c>
      <c r="AQ812" s="18">
        <v>4.8164899999999999</v>
      </c>
      <c r="AR812" s="19" t="s">
        <v>18</v>
      </c>
    </row>
    <row r="813" spans="31:44" x14ac:dyDescent="0.25">
      <c r="AE813" s="17"/>
      <c r="AF813" s="18" t="s">
        <v>135</v>
      </c>
      <c r="AG813" s="18" t="s">
        <v>243</v>
      </c>
      <c r="AH813" s="18" t="s">
        <v>1778</v>
      </c>
      <c r="AI813" s="18" t="s">
        <v>1615</v>
      </c>
      <c r="AJ813" s="18" t="s">
        <v>139</v>
      </c>
      <c r="AK813" s="18" t="s">
        <v>1779</v>
      </c>
      <c r="AL813" s="18" t="s">
        <v>1567</v>
      </c>
      <c r="AM813" s="18" t="s">
        <v>1615</v>
      </c>
      <c r="AN813" s="18" t="s">
        <v>142</v>
      </c>
      <c r="AO813" s="18">
        <v>5.9</v>
      </c>
      <c r="AP813" s="18" t="s">
        <v>143</v>
      </c>
      <c r="AQ813" s="18">
        <v>5.0423799999999996</v>
      </c>
      <c r="AR813" s="19" t="s">
        <v>18</v>
      </c>
    </row>
    <row r="814" spans="31:44" x14ac:dyDescent="0.25">
      <c r="AE814" s="17"/>
      <c r="AF814" s="18" t="s">
        <v>135</v>
      </c>
      <c r="AG814" s="18" t="s">
        <v>1779</v>
      </c>
      <c r="AH814" s="18" t="s">
        <v>1567</v>
      </c>
      <c r="AI814" s="18" t="s">
        <v>1615</v>
      </c>
      <c r="AJ814" s="18" t="s">
        <v>139</v>
      </c>
      <c r="AK814" s="18" t="s">
        <v>1066</v>
      </c>
      <c r="AL814" s="18" t="s">
        <v>1714</v>
      </c>
      <c r="AM814" s="18" t="s">
        <v>1615</v>
      </c>
      <c r="AN814" s="18" t="s">
        <v>142</v>
      </c>
      <c r="AO814" s="18">
        <v>4.5999999999999996</v>
      </c>
      <c r="AP814" s="18" t="s">
        <v>143</v>
      </c>
      <c r="AQ814" s="18">
        <v>3.9306800000000002</v>
      </c>
      <c r="AR814" s="19" t="s">
        <v>18</v>
      </c>
    </row>
    <row r="815" spans="31:44" x14ac:dyDescent="0.25">
      <c r="AE815" s="17"/>
      <c r="AF815" s="18" t="s">
        <v>135</v>
      </c>
      <c r="AG815" s="18" t="s">
        <v>1096</v>
      </c>
      <c r="AH815" s="18" t="s">
        <v>1570</v>
      </c>
      <c r="AI815" s="18" t="s">
        <v>748</v>
      </c>
      <c r="AJ815" s="18" t="s">
        <v>139</v>
      </c>
      <c r="AK815" s="18" t="s">
        <v>1780</v>
      </c>
      <c r="AL815" s="18" t="s">
        <v>1777</v>
      </c>
      <c r="AM815" s="18" t="s">
        <v>748</v>
      </c>
      <c r="AN815" s="18" t="s">
        <v>142</v>
      </c>
      <c r="AO815" s="18">
        <v>5.3</v>
      </c>
      <c r="AP815" s="18" t="s">
        <v>143</v>
      </c>
      <c r="AQ815" s="18">
        <v>4.5693200000000003</v>
      </c>
      <c r="AR815" s="19" t="s">
        <v>18</v>
      </c>
    </row>
    <row r="816" spans="31:44" x14ac:dyDescent="0.25">
      <c r="AE816" s="17"/>
      <c r="AF816" s="18" t="s">
        <v>135</v>
      </c>
      <c r="AG816" s="18" t="s">
        <v>1780</v>
      </c>
      <c r="AH816" s="18" t="s">
        <v>1777</v>
      </c>
      <c r="AI816" s="18" t="s">
        <v>748</v>
      </c>
      <c r="AJ816" s="18" t="s">
        <v>139</v>
      </c>
      <c r="AK816" s="18" t="s">
        <v>1781</v>
      </c>
      <c r="AL816" s="18" t="s">
        <v>1778</v>
      </c>
      <c r="AM816" s="18" t="s">
        <v>748</v>
      </c>
      <c r="AN816" s="18" t="s">
        <v>142</v>
      </c>
      <c r="AO816" s="18">
        <v>5.6</v>
      </c>
      <c r="AP816" s="18" t="s">
        <v>143</v>
      </c>
      <c r="AQ816" s="18">
        <v>4.8164899999999999</v>
      </c>
      <c r="AR816" s="19" t="s">
        <v>18</v>
      </c>
    </row>
    <row r="817" spans="31:44" x14ac:dyDescent="0.25">
      <c r="AE817" s="17"/>
      <c r="AF817" s="18" t="s">
        <v>135</v>
      </c>
      <c r="AG817" s="18" t="s">
        <v>1781</v>
      </c>
      <c r="AH817" s="18" t="s">
        <v>1778</v>
      </c>
      <c r="AI817" s="18" t="s">
        <v>748</v>
      </c>
      <c r="AJ817" s="18" t="s">
        <v>139</v>
      </c>
      <c r="AK817" s="18" t="s">
        <v>1782</v>
      </c>
      <c r="AL817" s="18" t="s">
        <v>1734</v>
      </c>
      <c r="AM817" s="18" t="s">
        <v>748</v>
      </c>
      <c r="AN817" s="18" t="s">
        <v>142</v>
      </c>
      <c r="AO817" s="18">
        <v>5.8</v>
      </c>
      <c r="AP817" s="18" t="s">
        <v>143</v>
      </c>
      <c r="AQ817" s="18">
        <v>5.0100800000000003</v>
      </c>
      <c r="AR817" s="19" t="s">
        <v>18</v>
      </c>
    </row>
    <row r="818" spans="31:44" x14ac:dyDescent="0.25">
      <c r="AE818" s="17"/>
      <c r="AF818" s="18" t="s">
        <v>135</v>
      </c>
      <c r="AG818" s="18" t="s">
        <v>1783</v>
      </c>
      <c r="AH818" s="18" t="s">
        <v>1598</v>
      </c>
      <c r="AI818" s="18" t="s">
        <v>748</v>
      </c>
      <c r="AJ818" s="18" t="s">
        <v>139</v>
      </c>
      <c r="AK818" s="18" t="s">
        <v>1064</v>
      </c>
      <c r="AL818" s="18" t="s">
        <v>1714</v>
      </c>
      <c r="AM818" s="18" t="s">
        <v>748</v>
      </c>
      <c r="AN818" s="18" t="s">
        <v>142</v>
      </c>
      <c r="AO818" s="18">
        <v>5</v>
      </c>
      <c r="AP818" s="18" t="s">
        <v>143</v>
      </c>
      <c r="AQ818" s="18">
        <v>4.3294899999999998</v>
      </c>
      <c r="AR818" s="19" t="s">
        <v>18</v>
      </c>
    </row>
    <row r="819" spans="31:44" x14ac:dyDescent="0.25">
      <c r="AE819" s="17"/>
      <c r="AF819" s="18" t="s">
        <v>135</v>
      </c>
      <c r="AG819" s="18" t="s">
        <v>1064</v>
      </c>
      <c r="AH819" s="18" t="s">
        <v>1714</v>
      </c>
      <c r="AI819" s="18" t="s">
        <v>748</v>
      </c>
      <c r="AJ819" s="18" t="s">
        <v>139</v>
      </c>
      <c r="AK819" s="18" t="s">
        <v>1066</v>
      </c>
      <c r="AL819" s="18" t="s">
        <v>1716</v>
      </c>
      <c r="AM819" s="18" t="s">
        <v>748</v>
      </c>
      <c r="AN819" s="18" t="s">
        <v>142</v>
      </c>
      <c r="AO819" s="18">
        <v>5.6</v>
      </c>
      <c r="AP819" s="18" t="s">
        <v>143</v>
      </c>
      <c r="AQ819" s="18">
        <v>4.7826599999999999</v>
      </c>
      <c r="AR819" s="19" t="s">
        <v>18</v>
      </c>
    </row>
    <row r="820" spans="31:44" x14ac:dyDescent="0.25">
      <c r="AE820" s="17"/>
      <c r="AF820" s="18" t="s">
        <v>135</v>
      </c>
      <c r="AG820" s="18" t="s">
        <v>1066</v>
      </c>
      <c r="AH820" s="18" t="s">
        <v>1716</v>
      </c>
      <c r="AI820" s="18" t="s">
        <v>748</v>
      </c>
      <c r="AJ820" s="18" t="s">
        <v>139</v>
      </c>
      <c r="AK820" s="18" t="s">
        <v>1735</v>
      </c>
      <c r="AL820" s="18" t="s">
        <v>1514</v>
      </c>
      <c r="AM820" s="18" t="s">
        <v>748</v>
      </c>
      <c r="AN820" s="18" t="s">
        <v>142</v>
      </c>
      <c r="AO820" s="18">
        <v>5</v>
      </c>
      <c r="AP820" s="18" t="s">
        <v>143</v>
      </c>
      <c r="AQ820" s="18">
        <v>4.3294899999999998</v>
      </c>
      <c r="AR820" s="19" t="s">
        <v>18</v>
      </c>
    </row>
    <row r="821" spans="31:44" x14ac:dyDescent="0.25">
      <c r="AE821" s="17"/>
      <c r="AF821" s="18" t="s">
        <v>135</v>
      </c>
      <c r="AG821" s="18" t="s">
        <v>1735</v>
      </c>
      <c r="AH821" s="18" t="s">
        <v>1514</v>
      </c>
      <c r="AI821" s="18" t="s">
        <v>748</v>
      </c>
      <c r="AJ821" s="18" t="s">
        <v>139</v>
      </c>
      <c r="AK821" s="18" t="s">
        <v>960</v>
      </c>
      <c r="AL821" s="18" t="s">
        <v>1784</v>
      </c>
      <c r="AM821" s="18" t="s">
        <v>748</v>
      </c>
      <c r="AN821" s="18" t="s">
        <v>142</v>
      </c>
      <c r="AO821" s="18">
        <v>5.2</v>
      </c>
      <c r="AP821" s="18" t="s">
        <v>143</v>
      </c>
      <c r="AQ821" s="18">
        <v>4.4405900000000003</v>
      </c>
      <c r="AR821" s="19" t="s">
        <v>18</v>
      </c>
    </row>
    <row r="822" spans="31:44" x14ac:dyDescent="0.25">
      <c r="AE822" s="17"/>
      <c r="AF822" s="18" t="s">
        <v>135</v>
      </c>
      <c r="AG822" s="18" t="s">
        <v>960</v>
      </c>
      <c r="AH822" s="18" t="s">
        <v>1784</v>
      </c>
      <c r="AI822" s="18" t="s">
        <v>748</v>
      </c>
      <c r="AJ822" s="18" t="s">
        <v>139</v>
      </c>
      <c r="AK822" s="18" t="s">
        <v>1785</v>
      </c>
      <c r="AL822" s="18" t="s">
        <v>1512</v>
      </c>
      <c r="AM822" s="18" t="s">
        <v>748</v>
      </c>
      <c r="AN822" s="18" t="s">
        <v>142</v>
      </c>
      <c r="AO822" s="18">
        <v>5.6</v>
      </c>
      <c r="AP822" s="18" t="s">
        <v>143</v>
      </c>
      <c r="AQ822" s="18">
        <v>4.7826599999999999</v>
      </c>
      <c r="AR822" s="19" t="s">
        <v>18</v>
      </c>
    </row>
    <row r="823" spans="31:44" x14ac:dyDescent="0.25">
      <c r="AE823" s="17"/>
      <c r="AF823" s="18" t="s">
        <v>135</v>
      </c>
      <c r="AG823" s="18" t="s">
        <v>1785</v>
      </c>
      <c r="AH823" s="18" t="s">
        <v>1512</v>
      </c>
      <c r="AI823" s="18" t="s">
        <v>748</v>
      </c>
      <c r="AJ823" s="18" t="s">
        <v>139</v>
      </c>
      <c r="AK823" s="18" t="s">
        <v>1074</v>
      </c>
      <c r="AL823" s="18" t="s">
        <v>1079</v>
      </c>
      <c r="AM823" s="18" t="s">
        <v>748</v>
      </c>
      <c r="AN823" s="18" t="s">
        <v>142</v>
      </c>
      <c r="AO823" s="18">
        <v>5.5</v>
      </c>
      <c r="AP823" s="18" t="s">
        <v>143</v>
      </c>
      <c r="AQ823" s="18">
        <v>4.74369</v>
      </c>
      <c r="AR823" s="19" t="s">
        <v>18</v>
      </c>
    </row>
    <row r="824" spans="31:44" x14ac:dyDescent="0.25">
      <c r="AE824" s="17"/>
      <c r="AF824" s="18" t="s">
        <v>135</v>
      </c>
      <c r="AG824" s="18" t="s">
        <v>1074</v>
      </c>
      <c r="AH824" s="18" t="s">
        <v>1079</v>
      </c>
      <c r="AI824" s="18" t="s">
        <v>748</v>
      </c>
      <c r="AJ824" s="18" t="s">
        <v>139</v>
      </c>
      <c r="AK824" s="18" t="s">
        <v>1740</v>
      </c>
      <c r="AL824" s="18" t="s">
        <v>1081</v>
      </c>
      <c r="AM824" s="18" t="s">
        <v>748</v>
      </c>
      <c r="AN824" s="18" t="s">
        <v>142</v>
      </c>
      <c r="AO824" s="18">
        <v>5</v>
      </c>
      <c r="AP824" s="18" t="s">
        <v>143</v>
      </c>
      <c r="AQ824" s="18">
        <v>4.3294899999999998</v>
      </c>
      <c r="AR824" s="19" t="s">
        <v>18</v>
      </c>
    </row>
    <row r="825" spans="31:44" x14ac:dyDescent="0.25">
      <c r="AE825" s="17"/>
      <c r="AF825" s="18" t="s">
        <v>135</v>
      </c>
      <c r="AG825" s="18" t="s">
        <v>1740</v>
      </c>
      <c r="AH825" s="18" t="s">
        <v>1081</v>
      </c>
      <c r="AI825" s="18" t="s">
        <v>748</v>
      </c>
      <c r="AJ825" s="18" t="s">
        <v>139</v>
      </c>
      <c r="AK825" s="18" t="s">
        <v>1786</v>
      </c>
      <c r="AL825" s="18" t="s">
        <v>1506</v>
      </c>
      <c r="AM825" s="18" t="s">
        <v>748</v>
      </c>
      <c r="AN825" s="18" t="s">
        <v>142</v>
      </c>
      <c r="AO825" s="18">
        <v>5</v>
      </c>
      <c r="AP825" s="18" t="s">
        <v>143</v>
      </c>
      <c r="AQ825" s="18">
        <v>4.3294899999999998</v>
      </c>
      <c r="AR825" s="19" t="s">
        <v>18</v>
      </c>
    </row>
    <row r="826" spans="31:44" x14ac:dyDescent="0.25">
      <c r="AE826" s="17"/>
      <c r="AF826" s="18" t="s">
        <v>135</v>
      </c>
      <c r="AG826" s="18" t="s">
        <v>1786</v>
      </c>
      <c r="AH826" s="18" t="s">
        <v>1506</v>
      </c>
      <c r="AI826" s="18" t="s">
        <v>748</v>
      </c>
      <c r="AJ826" s="18" t="s">
        <v>139</v>
      </c>
      <c r="AK826" s="18" t="s">
        <v>1787</v>
      </c>
      <c r="AL826" s="18" t="s">
        <v>1081</v>
      </c>
      <c r="AM826" s="18" t="s">
        <v>748</v>
      </c>
      <c r="AN826" s="18" t="s">
        <v>142</v>
      </c>
      <c r="AO826" s="18">
        <v>5.5</v>
      </c>
      <c r="AP826" s="18" t="s">
        <v>143</v>
      </c>
      <c r="AQ826" s="18">
        <v>4.7583399999999996</v>
      </c>
      <c r="AR826" s="19" t="s">
        <v>18</v>
      </c>
    </row>
    <row r="827" spans="31:44" x14ac:dyDescent="0.25">
      <c r="AE827" s="17"/>
      <c r="AF827" s="18" t="s">
        <v>135</v>
      </c>
      <c r="AG827" s="18" t="s">
        <v>1787</v>
      </c>
      <c r="AH827" s="18" t="s">
        <v>1081</v>
      </c>
      <c r="AI827" s="18" t="s">
        <v>748</v>
      </c>
      <c r="AJ827" s="18" t="s">
        <v>139</v>
      </c>
      <c r="AK827" s="18" t="s">
        <v>1788</v>
      </c>
      <c r="AL827" s="18" t="s">
        <v>1789</v>
      </c>
      <c r="AM827" s="18" t="s">
        <v>748</v>
      </c>
      <c r="AN827" s="18" t="s">
        <v>142</v>
      </c>
      <c r="AO827" s="18">
        <v>5.8</v>
      </c>
      <c r="AP827" s="18" t="s">
        <v>143</v>
      </c>
      <c r="AQ827" s="18">
        <v>5.0285599999999997</v>
      </c>
      <c r="AR827" s="19" t="s">
        <v>18</v>
      </c>
    </row>
    <row r="828" spans="31:44" x14ac:dyDescent="0.25">
      <c r="AE828" s="17"/>
      <c r="AF828" s="18" t="s">
        <v>135</v>
      </c>
      <c r="AG828" s="18" t="s">
        <v>1788</v>
      </c>
      <c r="AH828" s="18" t="s">
        <v>1789</v>
      </c>
      <c r="AI828" s="18" t="s">
        <v>748</v>
      </c>
      <c r="AJ828" s="18" t="s">
        <v>139</v>
      </c>
      <c r="AK828" s="18" t="s">
        <v>1790</v>
      </c>
      <c r="AL828" s="18" t="s">
        <v>1743</v>
      </c>
      <c r="AM828" s="18" t="s">
        <v>748</v>
      </c>
      <c r="AN828" s="18" t="s">
        <v>142</v>
      </c>
      <c r="AO828" s="18">
        <v>5.9</v>
      </c>
      <c r="AP828" s="18" t="s">
        <v>143</v>
      </c>
      <c r="AQ828" s="18">
        <v>5.0699100000000001</v>
      </c>
      <c r="AR828" s="19" t="s">
        <v>18</v>
      </c>
    </row>
    <row r="829" spans="31:44" x14ac:dyDescent="0.25">
      <c r="AE829" s="17"/>
      <c r="AF829" s="18" t="s">
        <v>135</v>
      </c>
      <c r="AG829" s="18" t="s">
        <v>1790</v>
      </c>
      <c r="AH829" s="18" t="s">
        <v>1743</v>
      </c>
      <c r="AI829" s="18" t="s">
        <v>748</v>
      </c>
      <c r="AJ829" s="18" t="s">
        <v>139</v>
      </c>
      <c r="AK829" s="18" t="s">
        <v>1791</v>
      </c>
      <c r="AL829" s="18" t="s">
        <v>1792</v>
      </c>
      <c r="AM829" s="18" t="s">
        <v>748</v>
      </c>
      <c r="AN829" s="18" t="s">
        <v>142</v>
      </c>
      <c r="AO829" s="18">
        <v>4.5999999999999996</v>
      </c>
      <c r="AP829" s="18" t="s">
        <v>143</v>
      </c>
      <c r="AQ829" s="18">
        <v>3.9717799999999999</v>
      </c>
      <c r="AR829" s="19" t="s">
        <v>18</v>
      </c>
    </row>
    <row r="830" spans="31:44" x14ac:dyDescent="0.25">
      <c r="AE830" s="17"/>
      <c r="AF830" s="18" t="s">
        <v>135</v>
      </c>
      <c r="AG830" s="18" t="s">
        <v>1791</v>
      </c>
      <c r="AH830" s="18" t="s">
        <v>1792</v>
      </c>
      <c r="AI830" s="18" t="s">
        <v>748</v>
      </c>
      <c r="AJ830" s="18" t="s">
        <v>139</v>
      </c>
      <c r="AK830" s="18" t="s">
        <v>1243</v>
      </c>
      <c r="AL830" s="18" t="s">
        <v>1793</v>
      </c>
      <c r="AM830" s="18" t="s">
        <v>748</v>
      </c>
      <c r="AN830" s="18" t="s">
        <v>142</v>
      </c>
      <c r="AO830" s="18">
        <v>4.8</v>
      </c>
      <c r="AP830" s="18" t="s">
        <v>143</v>
      </c>
      <c r="AQ830" s="18">
        <v>4.1433</v>
      </c>
      <c r="AR830" s="19" t="s">
        <v>18</v>
      </c>
    </row>
    <row r="831" spans="31:44" x14ac:dyDescent="0.25">
      <c r="AE831" s="17"/>
      <c r="AF831" s="18" t="s">
        <v>135</v>
      </c>
      <c r="AG831" s="18" t="s">
        <v>1794</v>
      </c>
      <c r="AH831" s="18" t="s">
        <v>1795</v>
      </c>
      <c r="AI831" s="18" t="s">
        <v>748</v>
      </c>
      <c r="AJ831" s="18" t="s">
        <v>139</v>
      </c>
      <c r="AK831" s="18" t="s">
        <v>921</v>
      </c>
      <c r="AL831" s="18" t="s">
        <v>1587</v>
      </c>
      <c r="AM831" s="18" t="s">
        <v>748</v>
      </c>
      <c r="AN831" s="18" t="s">
        <v>142</v>
      </c>
      <c r="AO831" s="18">
        <v>5.3</v>
      </c>
      <c r="AP831" s="18" t="s">
        <v>143</v>
      </c>
      <c r="AQ831" s="18">
        <v>4.5693200000000003</v>
      </c>
      <c r="AR831" s="19" t="s">
        <v>18</v>
      </c>
    </row>
    <row r="832" spans="31:44" x14ac:dyDescent="0.25">
      <c r="AE832" s="17"/>
      <c r="AF832" s="18" t="s">
        <v>135</v>
      </c>
      <c r="AG832" s="18" t="s">
        <v>921</v>
      </c>
      <c r="AH832" s="18" t="s">
        <v>1587</v>
      </c>
      <c r="AI832" s="18" t="s">
        <v>748</v>
      </c>
      <c r="AJ832" s="18" t="s">
        <v>139</v>
      </c>
      <c r="AK832" s="18" t="s">
        <v>934</v>
      </c>
      <c r="AL832" s="18" t="s">
        <v>1484</v>
      </c>
      <c r="AM832" s="18" t="s">
        <v>748</v>
      </c>
      <c r="AN832" s="18" t="s">
        <v>142</v>
      </c>
      <c r="AO832" s="18">
        <v>5.5</v>
      </c>
      <c r="AP832" s="18" t="s">
        <v>143</v>
      </c>
      <c r="AQ832" s="18">
        <v>4.74369</v>
      </c>
      <c r="AR832" s="19" t="s">
        <v>18</v>
      </c>
    </row>
    <row r="833" spans="31:44" x14ac:dyDescent="0.25">
      <c r="AE833" s="17"/>
      <c r="AF833" s="18" t="s">
        <v>135</v>
      </c>
      <c r="AG833" s="18" t="s">
        <v>934</v>
      </c>
      <c r="AH833" s="18" t="s">
        <v>1484</v>
      </c>
      <c r="AI833" s="18" t="s">
        <v>748</v>
      </c>
      <c r="AJ833" s="18" t="s">
        <v>139</v>
      </c>
      <c r="AK833" s="18" t="s">
        <v>1796</v>
      </c>
      <c r="AL833" s="18" t="s">
        <v>1797</v>
      </c>
      <c r="AM833" s="18" t="s">
        <v>748</v>
      </c>
      <c r="AN833" s="18" t="s">
        <v>142</v>
      </c>
      <c r="AO833" s="18">
        <v>5.2</v>
      </c>
      <c r="AP833" s="18" t="s">
        <v>143</v>
      </c>
      <c r="AQ833" s="18">
        <v>4.4976799999999999</v>
      </c>
      <c r="AR833" s="19" t="s">
        <v>18</v>
      </c>
    </row>
    <row r="834" spans="31:44" x14ac:dyDescent="0.25">
      <c r="AE834" s="17"/>
      <c r="AF834" s="18" t="s">
        <v>135</v>
      </c>
      <c r="AG834" s="18" t="s">
        <v>1796</v>
      </c>
      <c r="AH834" s="18" t="s">
        <v>1797</v>
      </c>
      <c r="AI834" s="18" t="s">
        <v>748</v>
      </c>
      <c r="AJ834" s="18" t="s">
        <v>139</v>
      </c>
      <c r="AK834" s="18" t="s">
        <v>1749</v>
      </c>
      <c r="AL834" s="18" t="s">
        <v>1798</v>
      </c>
      <c r="AM834" s="18" t="s">
        <v>748</v>
      </c>
      <c r="AN834" s="18" t="s">
        <v>142</v>
      </c>
      <c r="AO834" s="18">
        <v>5.9</v>
      </c>
      <c r="AP834" s="18" t="s">
        <v>143</v>
      </c>
      <c r="AQ834" s="18">
        <v>5.0423799999999996</v>
      </c>
      <c r="AR834" s="19" t="s">
        <v>18</v>
      </c>
    </row>
    <row r="835" spans="31:44" x14ac:dyDescent="0.25">
      <c r="AE835" s="17"/>
      <c r="AF835" s="18" t="s">
        <v>135</v>
      </c>
      <c r="AG835" s="18" t="s">
        <v>1749</v>
      </c>
      <c r="AH835" s="18" t="s">
        <v>1798</v>
      </c>
      <c r="AI835" s="18" t="s">
        <v>748</v>
      </c>
      <c r="AJ835" s="18" t="s">
        <v>139</v>
      </c>
      <c r="AK835" s="18" t="s">
        <v>1799</v>
      </c>
      <c r="AL835" s="18" t="s">
        <v>1106</v>
      </c>
      <c r="AM835" s="18" t="s">
        <v>748</v>
      </c>
      <c r="AN835" s="18" t="s">
        <v>142</v>
      </c>
      <c r="AO835" s="18">
        <v>5.5</v>
      </c>
      <c r="AP835" s="18" t="s">
        <v>143</v>
      </c>
      <c r="AQ835" s="18">
        <v>4.74369</v>
      </c>
      <c r="AR835" s="19" t="s">
        <v>18</v>
      </c>
    </row>
    <row r="836" spans="31:44" x14ac:dyDescent="0.25">
      <c r="AE836" s="17"/>
      <c r="AF836" s="18" t="s">
        <v>135</v>
      </c>
      <c r="AG836" s="18" t="s">
        <v>1800</v>
      </c>
      <c r="AH836" s="18" t="s">
        <v>1109</v>
      </c>
      <c r="AI836" s="18" t="s">
        <v>748</v>
      </c>
      <c r="AJ836" s="18" t="s">
        <v>139</v>
      </c>
      <c r="AK836" s="18" t="s">
        <v>1801</v>
      </c>
      <c r="AL836" s="18" t="s">
        <v>1583</v>
      </c>
      <c r="AM836" s="18" t="s">
        <v>748</v>
      </c>
      <c r="AN836" s="18" t="s">
        <v>142</v>
      </c>
      <c r="AO836" s="18">
        <v>4.5</v>
      </c>
      <c r="AP836" s="18" t="s">
        <v>143</v>
      </c>
      <c r="AQ836" s="18">
        <v>3.8831799999999999</v>
      </c>
      <c r="AR836" s="19" t="s">
        <v>18</v>
      </c>
    </row>
    <row r="837" spans="31:44" x14ac:dyDescent="0.25">
      <c r="AE837" s="17"/>
      <c r="AF837" s="18" t="s">
        <v>135</v>
      </c>
      <c r="AG837" s="18" t="s">
        <v>1802</v>
      </c>
      <c r="AH837" s="18" t="s">
        <v>1803</v>
      </c>
      <c r="AI837" s="18" t="s">
        <v>1804</v>
      </c>
      <c r="AJ837" s="18" t="s">
        <v>139</v>
      </c>
      <c r="AK837" s="18" t="s">
        <v>1648</v>
      </c>
      <c r="AL837" s="18" t="s">
        <v>1805</v>
      </c>
      <c r="AM837" s="18" t="s">
        <v>1804</v>
      </c>
      <c r="AN837" s="18" t="s">
        <v>142</v>
      </c>
      <c r="AO837" s="18">
        <v>5.6</v>
      </c>
      <c r="AP837" s="18" t="s">
        <v>143</v>
      </c>
      <c r="AQ837" s="18">
        <v>4.8280399999999997</v>
      </c>
      <c r="AR837" s="19" t="s">
        <v>18</v>
      </c>
    </row>
    <row r="838" spans="31:44" x14ac:dyDescent="0.25">
      <c r="AE838" s="17"/>
      <c r="AF838" s="18" t="s">
        <v>135</v>
      </c>
      <c r="AG838" s="18" t="s">
        <v>1806</v>
      </c>
      <c r="AH838" s="18" t="s">
        <v>1803</v>
      </c>
      <c r="AI838" s="18" t="s">
        <v>1804</v>
      </c>
      <c r="AJ838" s="18" t="s">
        <v>139</v>
      </c>
      <c r="AK838" s="18" t="s">
        <v>1807</v>
      </c>
      <c r="AL838" s="18" t="s">
        <v>1808</v>
      </c>
      <c r="AM838" s="18" t="s">
        <v>1804</v>
      </c>
      <c r="AN838" s="18" t="s">
        <v>142</v>
      </c>
      <c r="AO838" s="18">
        <v>5.3</v>
      </c>
      <c r="AP838" s="18" t="s">
        <v>143</v>
      </c>
      <c r="AQ838" s="18">
        <v>4.5624200000000004</v>
      </c>
      <c r="AR838" s="19" t="s">
        <v>18</v>
      </c>
    </row>
    <row r="839" spans="31:44" x14ac:dyDescent="0.25">
      <c r="AE839" s="17"/>
      <c r="AF839" s="18" t="s">
        <v>135</v>
      </c>
      <c r="AG839" s="18" t="s">
        <v>1807</v>
      </c>
      <c r="AH839" s="18" t="s">
        <v>1808</v>
      </c>
      <c r="AI839" s="18" t="s">
        <v>1804</v>
      </c>
      <c r="AJ839" s="18" t="s">
        <v>139</v>
      </c>
      <c r="AK839" s="18" t="s">
        <v>1809</v>
      </c>
      <c r="AL839" s="18" t="s">
        <v>1810</v>
      </c>
      <c r="AM839" s="18" t="s">
        <v>1804</v>
      </c>
      <c r="AN839" s="18" t="s">
        <v>142</v>
      </c>
      <c r="AO839" s="18">
        <v>4.9000000000000004</v>
      </c>
      <c r="AP839" s="18" t="s">
        <v>143</v>
      </c>
      <c r="AQ839" s="18">
        <v>4.2629400000000004</v>
      </c>
      <c r="AR839" s="19" t="s">
        <v>18</v>
      </c>
    </row>
    <row r="840" spans="31:44" x14ac:dyDescent="0.25">
      <c r="AE840" s="17"/>
      <c r="AF840" s="18" t="s">
        <v>135</v>
      </c>
      <c r="AG840" s="18" t="s">
        <v>1809</v>
      </c>
      <c r="AH840" s="18" t="s">
        <v>1810</v>
      </c>
      <c r="AI840" s="18" t="s">
        <v>1804</v>
      </c>
      <c r="AJ840" s="18" t="s">
        <v>139</v>
      </c>
      <c r="AK840" s="18" t="s">
        <v>1811</v>
      </c>
      <c r="AL840" s="18" t="s">
        <v>1812</v>
      </c>
      <c r="AM840" s="18" t="s">
        <v>1804</v>
      </c>
      <c r="AN840" s="18" t="s">
        <v>142</v>
      </c>
      <c r="AO840" s="18">
        <v>5.3</v>
      </c>
      <c r="AP840" s="18" t="s">
        <v>143</v>
      </c>
      <c r="AQ840" s="18">
        <v>4.5624200000000004</v>
      </c>
      <c r="AR840" s="19" t="s">
        <v>18</v>
      </c>
    </row>
    <row r="841" spans="31:44" x14ac:dyDescent="0.25">
      <c r="AE841" s="17"/>
      <c r="AF841" s="18" t="s">
        <v>135</v>
      </c>
      <c r="AG841" s="18" t="s">
        <v>1811</v>
      </c>
      <c r="AH841" s="18" t="s">
        <v>1812</v>
      </c>
      <c r="AI841" s="18" t="s">
        <v>1804</v>
      </c>
      <c r="AJ841" s="18" t="s">
        <v>139</v>
      </c>
      <c r="AK841" s="18" t="s">
        <v>1813</v>
      </c>
      <c r="AL841" s="18" t="s">
        <v>1814</v>
      </c>
      <c r="AM841" s="18" t="s">
        <v>1804</v>
      </c>
      <c r="AN841" s="18" t="s">
        <v>142</v>
      </c>
      <c r="AO841" s="18">
        <v>5.4</v>
      </c>
      <c r="AP841" s="18" t="s">
        <v>143</v>
      </c>
      <c r="AQ841" s="18">
        <v>4.63985</v>
      </c>
      <c r="AR841" s="19" t="s">
        <v>18</v>
      </c>
    </row>
    <row r="842" spans="31:44" x14ac:dyDescent="0.25">
      <c r="AE842" s="17"/>
      <c r="AF842" s="18" t="s">
        <v>135</v>
      </c>
      <c r="AG842" s="18" t="s">
        <v>1813</v>
      </c>
      <c r="AH842" s="18" t="s">
        <v>1814</v>
      </c>
      <c r="AI842" s="18" t="s">
        <v>1804</v>
      </c>
      <c r="AJ842" s="18" t="s">
        <v>139</v>
      </c>
      <c r="AK842" s="18" t="s">
        <v>1815</v>
      </c>
      <c r="AL842" s="18" t="s">
        <v>1816</v>
      </c>
      <c r="AM842" s="18" t="s">
        <v>1804</v>
      </c>
      <c r="AN842" s="18" t="s">
        <v>142</v>
      </c>
      <c r="AO842" s="18">
        <v>5.2</v>
      </c>
      <c r="AP842" s="18" t="s">
        <v>143</v>
      </c>
      <c r="AQ842" s="18">
        <v>4.4935700000000001</v>
      </c>
      <c r="AR842" s="19" t="s">
        <v>18</v>
      </c>
    </row>
    <row r="843" spans="31:44" x14ac:dyDescent="0.25">
      <c r="AE843" s="17"/>
      <c r="AF843" s="18" t="s">
        <v>135</v>
      </c>
      <c r="AG843" s="18" t="s">
        <v>1815</v>
      </c>
      <c r="AH843" s="18" t="s">
        <v>1816</v>
      </c>
      <c r="AI843" s="18" t="s">
        <v>1804</v>
      </c>
      <c r="AJ843" s="18" t="s">
        <v>139</v>
      </c>
      <c r="AK843" s="18" t="s">
        <v>1817</v>
      </c>
      <c r="AL843" s="18" t="s">
        <v>1259</v>
      </c>
      <c r="AM843" s="18" t="s">
        <v>1804</v>
      </c>
      <c r="AN843" s="18" t="s">
        <v>142</v>
      </c>
      <c r="AO843" s="18">
        <v>5.5</v>
      </c>
      <c r="AP843" s="18" t="s">
        <v>143</v>
      </c>
      <c r="AQ843" s="18">
        <v>4.7317400000000003</v>
      </c>
      <c r="AR843" s="19" t="s">
        <v>18</v>
      </c>
    </row>
    <row r="844" spans="31:44" x14ac:dyDescent="0.25">
      <c r="AE844" s="17"/>
      <c r="AF844" s="18" t="s">
        <v>135</v>
      </c>
      <c r="AG844" s="18" t="s">
        <v>1817</v>
      </c>
      <c r="AH844" s="18" t="s">
        <v>1259</v>
      </c>
      <c r="AI844" s="18" t="s">
        <v>1804</v>
      </c>
      <c r="AJ844" s="18" t="s">
        <v>139</v>
      </c>
      <c r="AK844" s="18" t="s">
        <v>1818</v>
      </c>
      <c r="AL844" s="18" t="s">
        <v>1819</v>
      </c>
      <c r="AM844" s="18" t="s">
        <v>1804</v>
      </c>
      <c r="AN844" s="18" t="s">
        <v>142</v>
      </c>
      <c r="AO844" s="18">
        <v>4.5999999999999996</v>
      </c>
      <c r="AP844" s="18" t="s">
        <v>143</v>
      </c>
      <c r="AQ844" s="18">
        <v>3.9294799999999999</v>
      </c>
      <c r="AR844" s="19" t="s">
        <v>18</v>
      </c>
    </row>
    <row r="845" spans="31:44" x14ac:dyDescent="0.25">
      <c r="AE845" s="17"/>
      <c r="AF845" s="18" t="s">
        <v>135</v>
      </c>
      <c r="AG845" s="18" t="s">
        <v>1818</v>
      </c>
      <c r="AH845" s="18" t="s">
        <v>1820</v>
      </c>
      <c r="AI845" s="18" t="s">
        <v>1804</v>
      </c>
      <c r="AJ845" s="18" t="s">
        <v>139</v>
      </c>
      <c r="AK845" s="18" t="s">
        <v>1821</v>
      </c>
      <c r="AL845" s="18" t="s">
        <v>1822</v>
      </c>
      <c r="AM845" s="18" t="s">
        <v>1804</v>
      </c>
      <c r="AN845" s="18" t="s">
        <v>142</v>
      </c>
      <c r="AO845" s="18">
        <v>5.7</v>
      </c>
      <c r="AP845" s="18" t="s">
        <v>143</v>
      </c>
      <c r="AQ845" s="18">
        <v>4.93452</v>
      </c>
      <c r="AR845" s="19" t="s">
        <v>18</v>
      </c>
    </row>
    <row r="846" spans="31:44" x14ac:dyDescent="0.25">
      <c r="AE846" s="17"/>
      <c r="AF846" s="18" t="s">
        <v>135</v>
      </c>
      <c r="AG846" s="18" t="s">
        <v>1823</v>
      </c>
      <c r="AH846" s="18" t="s">
        <v>1822</v>
      </c>
      <c r="AI846" s="18" t="s">
        <v>1804</v>
      </c>
      <c r="AJ846" s="18" t="s">
        <v>139</v>
      </c>
      <c r="AK846" s="18" t="s">
        <v>1824</v>
      </c>
      <c r="AL846" s="18" t="s">
        <v>1825</v>
      </c>
      <c r="AM846" s="18" t="s">
        <v>1804</v>
      </c>
      <c r="AN846" s="18" t="s">
        <v>142</v>
      </c>
      <c r="AO846" s="18">
        <v>5</v>
      </c>
      <c r="AP846" s="18" t="s">
        <v>143</v>
      </c>
      <c r="AQ846" s="18">
        <v>4.3388999999999998</v>
      </c>
      <c r="AR846" s="19" t="s">
        <v>18</v>
      </c>
    </row>
    <row r="847" spans="31:44" x14ac:dyDescent="0.25">
      <c r="AE847" s="17"/>
      <c r="AF847" s="18" t="s">
        <v>135</v>
      </c>
      <c r="AG847" s="18" t="s">
        <v>1824</v>
      </c>
      <c r="AH847" s="18" t="s">
        <v>1825</v>
      </c>
      <c r="AI847" s="18" t="s">
        <v>1804</v>
      </c>
      <c r="AJ847" s="18" t="s">
        <v>139</v>
      </c>
      <c r="AK847" s="18" t="s">
        <v>1826</v>
      </c>
      <c r="AL847" s="18" t="s">
        <v>1827</v>
      </c>
      <c r="AM847" s="18" t="s">
        <v>1804</v>
      </c>
      <c r="AN847" s="18" t="s">
        <v>142</v>
      </c>
      <c r="AO847" s="18">
        <v>6.1</v>
      </c>
      <c r="AP847" s="18" t="s">
        <v>143</v>
      </c>
      <c r="AQ847" s="18">
        <v>5.2409100000000004</v>
      </c>
      <c r="AR847" s="19" t="s">
        <v>18</v>
      </c>
    </row>
    <row r="848" spans="31:44" x14ac:dyDescent="0.25">
      <c r="AE848" s="17"/>
      <c r="AF848" s="18" t="s">
        <v>135</v>
      </c>
      <c r="AG848" s="18" t="s">
        <v>1826</v>
      </c>
      <c r="AH848" s="18" t="s">
        <v>1827</v>
      </c>
      <c r="AI848" s="18" t="s">
        <v>1804</v>
      </c>
      <c r="AJ848" s="18" t="s">
        <v>139</v>
      </c>
      <c r="AK848" s="18" t="s">
        <v>1599</v>
      </c>
      <c r="AL848" s="18" t="s">
        <v>1828</v>
      </c>
      <c r="AM848" s="18" t="s">
        <v>1804</v>
      </c>
      <c r="AN848" s="18" t="s">
        <v>142</v>
      </c>
      <c r="AO848" s="18">
        <v>4.5999999999999996</v>
      </c>
      <c r="AP848" s="18" t="s">
        <v>143</v>
      </c>
      <c r="AQ848" s="18">
        <v>3.9783400000000002</v>
      </c>
      <c r="AR848" s="19" t="s">
        <v>18</v>
      </c>
    </row>
    <row r="849" spans="31:44" x14ac:dyDescent="0.25">
      <c r="AE849" s="17"/>
      <c r="AF849" s="18" t="s">
        <v>135</v>
      </c>
      <c r="AG849" s="18" t="s">
        <v>1599</v>
      </c>
      <c r="AH849" s="18" t="s">
        <v>1828</v>
      </c>
      <c r="AI849" s="18" t="s">
        <v>1804</v>
      </c>
      <c r="AJ849" s="18" t="s">
        <v>139</v>
      </c>
      <c r="AK849" s="18" t="s">
        <v>1829</v>
      </c>
      <c r="AL849" s="18" t="s">
        <v>1830</v>
      </c>
      <c r="AM849" s="18" t="s">
        <v>1804</v>
      </c>
      <c r="AN849" s="18" t="s">
        <v>142</v>
      </c>
      <c r="AO849" s="18">
        <v>4.7</v>
      </c>
      <c r="AP849" s="18" t="s">
        <v>143</v>
      </c>
      <c r="AQ849" s="18">
        <v>4.0559099999999999</v>
      </c>
      <c r="AR849" s="19" t="s">
        <v>18</v>
      </c>
    </row>
    <row r="850" spans="31:44" x14ac:dyDescent="0.25">
      <c r="AE850" s="17"/>
      <c r="AF850" s="18" t="s">
        <v>135</v>
      </c>
      <c r="AG850" s="18" t="s">
        <v>1829</v>
      </c>
      <c r="AH850" s="18" t="s">
        <v>1830</v>
      </c>
      <c r="AI850" s="18" t="s">
        <v>1804</v>
      </c>
      <c r="AJ850" s="18" t="s">
        <v>139</v>
      </c>
      <c r="AK850" s="18" t="s">
        <v>1601</v>
      </c>
      <c r="AL850" s="18" t="s">
        <v>1831</v>
      </c>
      <c r="AM850" s="18" t="s">
        <v>1804</v>
      </c>
      <c r="AN850" s="18" t="s">
        <v>142</v>
      </c>
      <c r="AO850" s="18">
        <v>5.6</v>
      </c>
      <c r="AP850" s="18" t="s">
        <v>143</v>
      </c>
      <c r="AQ850" s="18">
        <v>4.8525999999999998</v>
      </c>
      <c r="AR850" s="19" t="s">
        <v>18</v>
      </c>
    </row>
    <row r="851" spans="31:44" x14ac:dyDescent="0.25">
      <c r="AE851" s="17"/>
      <c r="AF851" s="18" t="s">
        <v>135</v>
      </c>
      <c r="AG851" s="18" t="s">
        <v>1601</v>
      </c>
      <c r="AH851" s="18" t="s">
        <v>1831</v>
      </c>
      <c r="AI851" s="18" t="s">
        <v>1804</v>
      </c>
      <c r="AJ851" s="18" t="s">
        <v>139</v>
      </c>
      <c r="AK851" s="18" t="s">
        <v>1832</v>
      </c>
      <c r="AL851" s="18" t="s">
        <v>1833</v>
      </c>
      <c r="AM851" s="18" t="s">
        <v>1804</v>
      </c>
      <c r="AN851" s="18" t="s">
        <v>142</v>
      </c>
      <c r="AO851" s="18">
        <v>5.5</v>
      </c>
      <c r="AP851" s="18" t="s">
        <v>143</v>
      </c>
      <c r="AQ851" s="18">
        <v>4.7034000000000002</v>
      </c>
      <c r="AR851" s="19" t="s">
        <v>18</v>
      </c>
    </row>
    <row r="852" spans="31:44" x14ac:dyDescent="0.25">
      <c r="AE852" s="17"/>
      <c r="AF852" s="18" t="s">
        <v>135</v>
      </c>
      <c r="AG852" s="18" t="s">
        <v>1832</v>
      </c>
      <c r="AH852" s="18" t="s">
        <v>1833</v>
      </c>
      <c r="AI852" s="18" t="s">
        <v>1804</v>
      </c>
      <c r="AJ852" s="18" t="s">
        <v>139</v>
      </c>
      <c r="AK852" s="18" t="s">
        <v>1834</v>
      </c>
      <c r="AL852" s="18" t="s">
        <v>1835</v>
      </c>
      <c r="AM852" s="18" t="s">
        <v>1804</v>
      </c>
      <c r="AN852" s="18" t="s">
        <v>142</v>
      </c>
      <c r="AO852" s="18">
        <v>5.5</v>
      </c>
      <c r="AP852" s="18" t="s">
        <v>143</v>
      </c>
      <c r="AQ852" s="18">
        <v>4.7661499999999997</v>
      </c>
      <c r="AR852" s="19" t="s">
        <v>18</v>
      </c>
    </row>
    <row r="853" spans="31:44" x14ac:dyDescent="0.25">
      <c r="AE853" s="17"/>
      <c r="AF853" s="18" t="s">
        <v>135</v>
      </c>
      <c r="AG853" s="18" t="s">
        <v>1836</v>
      </c>
      <c r="AH853" s="18" t="s">
        <v>1837</v>
      </c>
      <c r="AI853" s="18" t="s">
        <v>1804</v>
      </c>
      <c r="AJ853" s="18" t="s">
        <v>139</v>
      </c>
      <c r="AK853" s="18" t="s">
        <v>1838</v>
      </c>
      <c r="AL853" s="18" t="s">
        <v>1839</v>
      </c>
      <c r="AM853" s="18" t="s">
        <v>1804</v>
      </c>
      <c r="AN853" s="18" t="s">
        <v>142</v>
      </c>
      <c r="AO853" s="18">
        <v>5.9</v>
      </c>
      <c r="AP853" s="18" t="s">
        <v>143</v>
      </c>
      <c r="AQ853" s="18">
        <v>5.0446099999999996</v>
      </c>
      <c r="AR853" s="19" t="s">
        <v>18</v>
      </c>
    </row>
    <row r="854" spans="31:44" x14ac:dyDescent="0.25">
      <c r="AE854" s="17"/>
      <c r="AF854" s="18" t="s">
        <v>135</v>
      </c>
      <c r="AG854" s="18" t="s">
        <v>1838</v>
      </c>
      <c r="AH854" s="18" t="s">
        <v>1839</v>
      </c>
      <c r="AI854" s="18" t="s">
        <v>1804</v>
      </c>
      <c r="AJ854" s="18" t="s">
        <v>139</v>
      </c>
      <c r="AK854" s="18" t="s">
        <v>1840</v>
      </c>
      <c r="AL854" s="18" t="s">
        <v>1841</v>
      </c>
      <c r="AM854" s="18" t="s">
        <v>1804</v>
      </c>
      <c r="AN854" s="18" t="s">
        <v>142</v>
      </c>
      <c r="AO854" s="18">
        <v>5.8</v>
      </c>
      <c r="AP854" s="18" t="s">
        <v>143</v>
      </c>
      <c r="AQ854" s="18">
        <v>5.0002399999999998</v>
      </c>
      <c r="AR854" s="19" t="s">
        <v>18</v>
      </c>
    </row>
    <row r="855" spans="31:44" x14ac:dyDescent="0.25">
      <c r="AE855" s="17"/>
      <c r="AF855" s="18" t="s">
        <v>135</v>
      </c>
      <c r="AG855" s="18" t="s">
        <v>1842</v>
      </c>
      <c r="AH855" s="18" t="s">
        <v>1841</v>
      </c>
      <c r="AI855" s="18" t="s">
        <v>1804</v>
      </c>
      <c r="AJ855" s="18" t="s">
        <v>139</v>
      </c>
      <c r="AK855" s="18" t="s">
        <v>1843</v>
      </c>
      <c r="AL855" s="18" t="s">
        <v>1839</v>
      </c>
      <c r="AM855" s="18" t="s">
        <v>1804</v>
      </c>
      <c r="AN855" s="18" t="s">
        <v>142</v>
      </c>
      <c r="AO855" s="18">
        <v>5.8</v>
      </c>
      <c r="AP855" s="18" t="s">
        <v>143</v>
      </c>
      <c r="AQ855" s="18">
        <v>5.0002599999999999</v>
      </c>
      <c r="AR855" s="19" t="s">
        <v>18</v>
      </c>
    </row>
    <row r="856" spans="31:44" x14ac:dyDescent="0.25">
      <c r="AE856" s="17"/>
      <c r="AF856" s="18" t="s">
        <v>135</v>
      </c>
      <c r="AG856" s="18" t="s">
        <v>1843</v>
      </c>
      <c r="AH856" s="18" t="s">
        <v>1839</v>
      </c>
      <c r="AI856" s="18" t="s">
        <v>1804</v>
      </c>
      <c r="AJ856" s="18" t="s">
        <v>139</v>
      </c>
      <c r="AK856" s="18" t="s">
        <v>1844</v>
      </c>
      <c r="AL856" s="18" t="s">
        <v>1837</v>
      </c>
      <c r="AM856" s="18" t="s">
        <v>1804</v>
      </c>
      <c r="AN856" s="18" t="s">
        <v>142</v>
      </c>
      <c r="AO856" s="18">
        <v>6.4</v>
      </c>
      <c r="AP856" s="18" t="s">
        <v>143</v>
      </c>
      <c r="AQ856" s="18">
        <v>5.55715</v>
      </c>
      <c r="AR856" s="19" t="s">
        <v>18</v>
      </c>
    </row>
    <row r="857" spans="31:44" x14ac:dyDescent="0.25">
      <c r="AE857" s="17"/>
      <c r="AF857" s="18"/>
      <c r="AG857" s="18"/>
      <c r="AH857" s="18"/>
      <c r="AI857" s="18"/>
      <c r="AJ857" s="18"/>
      <c r="AK857" s="18"/>
      <c r="AL857" s="18"/>
      <c r="AM857" s="18"/>
      <c r="AN857" s="18"/>
      <c r="AO857" s="18"/>
      <c r="AP857" s="18"/>
      <c r="AQ857" s="18"/>
      <c r="AR857" s="19"/>
    </row>
    <row r="858" spans="31:44" x14ac:dyDescent="0.25">
      <c r="AE858" s="17"/>
      <c r="AF858" s="18" t="s">
        <v>135</v>
      </c>
      <c r="AG858" s="18" t="s">
        <v>1845</v>
      </c>
      <c r="AH858" s="18" t="s">
        <v>1070</v>
      </c>
      <c r="AI858" s="18" t="s">
        <v>1846</v>
      </c>
      <c r="AJ858" s="18" t="s">
        <v>139</v>
      </c>
      <c r="AK858" s="18" t="s">
        <v>1847</v>
      </c>
      <c r="AL858" s="18" t="s">
        <v>1561</v>
      </c>
      <c r="AM858" s="18" t="s">
        <v>1846</v>
      </c>
      <c r="AN858" s="18" t="s">
        <v>142</v>
      </c>
      <c r="AO858" s="18">
        <v>5.5</v>
      </c>
      <c r="AP858" s="18" t="s">
        <v>143</v>
      </c>
      <c r="AQ858" s="18">
        <v>4.7103700000000002</v>
      </c>
      <c r="AR858" s="19" t="s">
        <v>18</v>
      </c>
    </row>
    <row r="859" spans="31:44" x14ac:dyDescent="0.25">
      <c r="AE859" s="17"/>
      <c r="AF859" s="18" t="s">
        <v>135</v>
      </c>
      <c r="AG859" s="18" t="s">
        <v>1847</v>
      </c>
      <c r="AH859" s="18" t="s">
        <v>1561</v>
      </c>
      <c r="AI859" s="18" t="s">
        <v>1846</v>
      </c>
      <c r="AJ859" s="18" t="s">
        <v>139</v>
      </c>
      <c r="AK859" s="18" t="s">
        <v>1848</v>
      </c>
      <c r="AL859" s="18" t="s">
        <v>1559</v>
      </c>
      <c r="AM859" s="18" t="s">
        <v>1846</v>
      </c>
      <c r="AN859" s="18" t="s">
        <v>142</v>
      </c>
      <c r="AO859" s="18">
        <v>5.5</v>
      </c>
      <c r="AP859" s="18" t="s">
        <v>143</v>
      </c>
      <c r="AQ859" s="18">
        <v>4.75624</v>
      </c>
      <c r="AR859" s="19" t="s">
        <v>18</v>
      </c>
    </row>
    <row r="860" spans="31:44" x14ac:dyDescent="0.25">
      <c r="AE860" s="17"/>
      <c r="AF860" s="18" t="s">
        <v>135</v>
      </c>
      <c r="AG860" s="18" t="s">
        <v>1848</v>
      </c>
      <c r="AH860" s="18" t="s">
        <v>1559</v>
      </c>
      <c r="AI860" s="18" t="s">
        <v>1846</v>
      </c>
      <c r="AJ860" s="18" t="s">
        <v>139</v>
      </c>
      <c r="AK860" s="18" t="s">
        <v>1849</v>
      </c>
      <c r="AL860" s="18" t="s">
        <v>1850</v>
      </c>
      <c r="AM860" s="18" t="s">
        <v>1846</v>
      </c>
      <c r="AN860" s="18" t="s">
        <v>142</v>
      </c>
      <c r="AO860" s="18">
        <v>5.9</v>
      </c>
      <c r="AP860" s="18" t="s">
        <v>143</v>
      </c>
      <c r="AQ860" s="18">
        <v>5.0993000000000004</v>
      </c>
      <c r="AR860" s="19" t="s">
        <v>18</v>
      </c>
    </row>
    <row r="861" spans="31:44" x14ac:dyDescent="0.25">
      <c r="AE861" s="17"/>
      <c r="AF861" s="18" t="s">
        <v>135</v>
      </c>
      <c r="AG861" s="18" t="s">
        <v>1849</v>
      </c>
      <c r="AH861" s="18" t="s">
        <v>1850</v>
      </c>
      <c r="AI861" s="18" t="s">
        <v>1846</v>
      </c>
      <c r="AJ861" s="18" t="s">
        <v>139</v>
      </c>
      <c r="AK861" s="18" t="s">
        <v>1851</v>
      </c>
      <c r="AL861" s="18" t="s">
        <v>1748</v>
      </c>
      <c r="AM861" s="18" t="s">
        <v>1846</v>
      </c>
      <c r="AN861" s="18" t="s">
        <v>142</v>
      </c>
      <c r="AO861" s="18">
        <v>4.7</v>
      </c>
      <c r="AP861" s="18" t="s">
        <v>143</v>
      </c>
      <c r="AQ861" s="18">
        <v>4.0233299999999996</v>
      </c>
      <c r="AR861" s="19" t="s">
        <v>18</v>
      </c>
    </row>
    <row r="862" spans="31:44" x14ac:dyDescent="0.25">
      <c r="AE862" s="17"/>
      <c r="AF862" s="18" t="s">
        <v>135</v>
      </c>
      <c r="AG862" s="18" t="s">
        <v>1851</v>
      </c>
      <c r="AH862" s="18" t="s">
        <v>1748</v>
      </c>
      <c r="AI862" s="18" t="s">
        <v>1846</v>
      </c>
      <c r="AJ862" s="18" t="s">
        <v>139</v>
      </c>
      <c r="AK862" s="18" t="s">
        <v>1852</v>
      </c>
      <c r="AL862" s="18" t="s">
        <v>1109</v>
      </c>
      <c r="AM862" s="18" t="s">
        <v>1846</v>
      </c>
      <c r="AN862" s="18" t="s">
        <v>142</v>
      </c>
      <c r="AO862" s="18">
        <v>4.5</v>
      </c>
      <c r="AP862" s="18" t="s">
        <v>143</v>
      </c>
      <c r="AQ862" s="18">
        <v>3.9064000000000001</v>
      </c>
      <c r="AR862" s="19" t="s">
        <v>18</v>
      </c>
    </row>
    <row r="863" spans="31:44" x14ac:dyDescent="0.25">
      <c r="AE863" s="17"/>
      <c r="AF863" s="18" t="s">
        <v>135</v>
      </c>
      <c r="AG863" s="18" t="s">
        <v>1853</v>
      </c>
      <c r="AH863" s="18" t="s">
        <v>1480</v>
      </c>
      <c r="AI863" s="18" t="s">
        <v>1846</v>
      </c>
      <c r="AJ863" s="18" t="s">
        <v>139</v>
      </c>
      <c r="AK863" s="18" t="s">
        <v>1854</v>
      </c>
      <c r="AL863" s="18" t="s">
        <v>1855</v>
      </c>
      <c r="AM863" s="18" t="s">
        <v>1846</v>
      </c>
      <c r="AN863" s="18" t="s">
        <v>142</v>
      </c>
      <c r="AO863" s="18">
        <v>4.5</v>
      </c>
      <c r="AP863" s="18" t="s">
        <v>143</v>
      </c>
      <c r="AQ863" s="18">
        <v>3.85853</v>
      </c>
      <c r="AR863" s="19" t="s">
        <v>18</v>
      </c>
    </row>
    <row r="864" spans="31:44" x14ac:dyDescent="0.25">
      <c r="AE864" s="17"/>
      <c r="AF864" s="18" t="s">
        <v>135</v>
      </c>
      <c r="AG864" s="18" t="s">
        <v>1856</v>
      </c>
      <c r="AH864" s="18" t="s">
        <v>1857</v>
      </c>
      <c r="AI864" s="18" t="s">
        <v>1846</v>
      </c>
      <c r="AJ864" s="18" t="s">
        <v>139</v>
      </c>
      <c r="AK864" s="18" t="s">
        <v>1858</v>
      </c>
      <c r="AL864" s="18" t="s">
        <v>1859</v>
      </c>
      <c r="AM864" s="18" t="s">
        <v>1846</v>
      </c>
      <c r="AN864" s="18" t="s">
        <v>142</v>
      </c>
      <c r="AO864" s="18">
        <v>5.5</v>
      </c>
      <c r="AP864" s="18" t="s">
        <v>143</v>
      </c>
      <c r="AQ864" s="18">
        <v>4.7038900000000003</v>
      </c>
      <c r="AR864" s="19" t="s">
        <v>18</v>
      </c>
    </row>
    <row r="865" spans="31:44" x14ac:dyDescent="0.25">
      <c r="AE865" s="17"/>
      <c r="AF865" s="18" t="s">
        <v>135</v>
      </c>
      <c r="AG865" s="18" t="s">
        <v>1858</v>
      </c>
      <c r="AH865" s="18" t="s">
        <v>1859</v>
      </c>
      <c r="AI865" s="18" t="s">
        <v>1846</v>
      </c>
      <c r="AJ865" s="18" t="s">
        <v>139</v>
      </c>
      <c r="AK865" s="18" t="s">
        <v>1860</v>
      </c>
      <c r="AL865" s="18" t="s">
        <v>1861</v>
      </c>
      <c r="AM865" s="18" t="s">
        <v>1846</v>
      </c>
      <c r="AN865" s="18" t="s">
        <v>142</v>
      </c>
      <c r="AO865" s="18">
        <v>5.6</v>
      </c>
      <c r="AP865" s="18" t="s">
        <v>143</v>
      </c>
      <c r="AQ865" s="18">
        <v>4.8591100000000003</v>
      </c>
      <c r="AR865" s="19" t="s">
        <v>18</v>
      </c>
    </row>
    <row r="866" spans="31:44" x14ac:dyDescent="0.25">
      <c r="AE866" s="17"/>
      <c r="AF866" s="18" t="s">
        <v>135</v>
      </c>
      <c r="AG866" s="18" t="s">
        <v>1860</v>
      </c>
      <c r="AH866" s="18" t="s">
        <v>1861</v>
      </c>
      <c r="AI866" s="18" t="s">
        <v>1846</v>
      </c>
      <c r="AJ866" s="18" t="s">
        <v>139</v>
      </c>
      <c r="AK866" s="18" t="s">
        <v>1862</v>
      </c>
      <c r="AL866" s="18" t="s">
        <v>1863</v>
      </c>
      <c r="AM866" s="18" t="s">
        <v>1846</v>
      </c>
      <c r="AN866" s="18" t="s">
        <v>142</v>
      </c>
      <c r="AO866" s="18">
        <v>5.3</v>
      </c>
      <c r="AP866" s="18" t="s">
        <v>143</v>
      </c>
      <c r="AQ866" s="18">
        <v>4.5974399999999997</v>
      </c>
      <c r="AR866" s="19" t="s">
        <v>18</v>
      </c>
    </row>
    <row r="867" spans="31:44" x14ac:dyDescent="0.25">
      <c r="AE867" s="17"/>
      <c r="AF867" s="18" t="s">
        <v>135</v>
      </c>
      <c r="AG867" s="18" t="s">
        <v>1862</v>
      </c>
      <c r="AH867" s="18" t="s">
        <v>1863</v>
      </c>
      <c r="AI867" s="18" t="s">
        <v>1846</v>
      </c>
      <c r="AJ867" s="18" t="s">
        <v>139</v>
      </c>
      <c r="AK867" s="18" t="s">
        <v>1864</v>
      </c>
      <c r="AL867" s="18" t="s">
        <v>1865</v>
      </c>
      <c r="AM867" s="18" t="s">
        <v>1846</v>
      </c>
      <c r="AN867" s="18" t="s">
        <v>142</v>
      </c>
      <c r="AO867" s="18">
        <v>4.8</v>
      </c>
      <c r="AP867" s="18" t="s">
        <v>143</v>
      </c>
      <c r="AQ867" s="18">
        <v>4.1121100000000004</v>
      </c>
      <c r="AR867" s="19" t="s">
        <v>18</v>
      </c>
    </row>
    <row r="868" spans="31:44" x14ac:dyDescent="0.25">
      <c r="AE868" s="17"/>
      <c r="AF868" s="18" t="s">
        <v>135</v>
      </c>
      <c r="AG868" s="18" t="s">
        <v>1864</v>
      </c>
      <c r="AH868" s="18" t="s">
        <v>1865</v>
      </c>
      <c r="AI868" s="18" t="s">
        <v>1846</v>
      </c>
      <c r="AJ868" s="18" t="s">
        <v>139</v>
      </c>
      <c r="AK868" s="18" t="s">
        <v>1866</v>
      </c>
      <c r="AL868" s="18" t="s">
        <v>1867</v>
      </c>
      <c r="AM868" s="18" t="s">
        <v>1846</v>
      </c>
      <c r="AN868" s="18" t="s">
        <v>142</v>
      </c>
      <c r="AO868" s="18">
        <v>5.2</v>
      </c>
      <c r="AP868" s="18" t="s">
        <v>143</v>
      </c>
      <c r="AQ868" s="18">
        <v>4.4862299999999999</v>
      </c>
      <c r="AR868" s="19" t="s">
        <v>18</v>
      </c>
    </row>
    <row r="869" spans="31:44" x14ac:dyDescent="0.25">
      <c r="AE869" s="17"/>
      <c r="AF869" s="18" t="s">
        <v>135</v>
      </c>
      <c r="AG869" s="18" t="s">
        <v>593</v>
      </c>
      <c r="AH869" s="18" t="s">
        <v>1868</v>
      </c>
      <c r="AI869" s="18" t="s">
        <v>1846</v>
      </c>
      <c r="AJ869" s="18" t="s">
        <v>139</v>
      </c>
      <c r="AK869" s="18" t="s">
        <v>1869</v>
      </c>
      <c r="AL869" s="18" t="s">
        <v>1870</v>
      </c>
      <c r="AM869" s="18" t="s">
        <v>1846</v>
      </c>
      <c r="AN869" s="18" t="s">
        <v>142</v>
      </c>
      <c r="AO869" s="18">
        <v>5.4</v>
      </c>
      <c r="AP869" s="18" t="s">
        <v>143</v>
      </c>
      <c r="AQ869" s="18">
        <v>4.6885000000000003</v>
      </c>
      <c r="AR869" s="19" t="s">
        <v>18</v>
      </c>
    </row>
    <row r="870" spans="31:44" x14ac:dyDescent="0.25">
      <c r="AE870" s="17"/>
      <c r="AF870" s="18" t="s">
        <v>135</v>
      </c>
      <c r="AG870" s="18" t="s">
        <v>1869</v>
      </c>
      <c r="AH870" s="18" t="s">
        <v>1870</v>
      </c>
      <c r="AI870" s="18" t="s">
        <v>1846</v>
      </c>
      <c r="AJ870" s="18" t="s">
        <v>139</v>
      </c>
      <c r="AK870" s="18" t="s">
        <v>1871</v>
      </c>
      <c r="AL870" s="18" t="s">
        <v>1278</v>
      </c>
      <c r="AM870" s="18" t="s">
        <v>1846</v>
      </c>
      <c r="AN870" s="18" t="s">
        <v>142</v>
      </c>
      <c r="AO870" s="18">
        <v>5.6</v>
      </c>
      <c r="AP870" s="18" t="s">
        <v>143</v>
      </c>
      <c r="AQ870" s="18">
        <v>4.8271800000000002</v>
      </c>
      <c r="AR870" s="19" t="s">
        <v>18</v>
      </c>
    </row>
    <row r="871" spans="31:44" x14ac:dyDescent="0.25">
      <c r="AE871" s="17"/>
      <c r="AF871" s="18" t="s">
        <v>135</v>
      </c>
      <c r="AG871" s="18" t="s">
        <v>1871</v>
      </c>
      <c r="AH871" s="18" t="s">
        <v>1278</v>
      </c>
      <c r="AI871" s="18" t="s">
        <v>1846</v>
      </c>
      <c r="AJ871" s="18" t="s">
        <v>139</v>
      </c>
      <c r="AK871" s="18" t="s">
        <v>1872</v>
      </c>
      <c r="AL871" s="18" t="s">
        <v>1873</v>
      </c>
      <c r="AM871" s="18" t="s">
        <v>1846</v>
      </c>
      <c r="AN871" s="18" t="s">
        <v>142</v>
      </c>
      <c r="AO871" s="18">
        <v>5.7</v>
      </c>
      <c r="AP871" s="18" t="s">
        <v>143</v>
      </c>
      <c r="AQ871" s="18">
        <v>4.9411500000000004</v>
      </c>
      <c r="AR871" s="19" t="s">
        <v>18</v>
      </c>
    </row>
    <row r="872" spans="31:44" x14ac:dyDescent="0.25">
      <c r="AE872" s="17"/>
      <c r="AF872" s="18" t="s">
        <v>135</v>
      </c>
      <c r="AG872" s="18" t="s">
        <v>1874</v>
      </c>
      <c r="AH872" s="18" t="s">
        <v>1875</v>
      </c>
      <c r="AI872" s="18" t="s">
        <v>1846</v>
      </c>
      <c r="AJ872" s="18" t="s">
        <v>139</v>
      </c>
      <c r="AK872" s="18" t="s">
        <v>1876</v>
      </c>
      <c r="AL872" s="18" t="s">
        <v>1877</v>
      </c>
      <c r="AM872" s="18" t="s">
        <v>1846</v>
      </c>
      <c r="AN872" s="18" t="s">
        <v>142</v>
      </c>
      <c r="AO872" s="18">
        <v>5.4</v>
      </c>
      <c r="AP872" s="18" t="s">
        <v>143</v>
      </c>
      <c r="AQ872" s="18">
        <v>4.6950700000000003</v>
      </c>
      <c r="AR872" s="19" t="s">
        <v>18</v>
      </c>
    </row>
    <row r="873" spans="31:44" x14ac:dyDescent="0.25">
      <c r="AE873" s="17"/>
      <c r="AF873" s="18" t="s">
        <v>135</v>
      </c>
      <c r="AG873" s="18" t="s">
        <v>1876</v>
      </c>
      <c r="AH873" s="18" t="s">
        <v>1877</v>
      </c>
      <c r="AI873" s="18" t="s">
        <v>1846</v>
      </c>
      <c r="AJ873" s="18" t="s">
        <v>139</v>
      </c>
      <c r="AK873" s="18" t="s">
        <v>1878</v>
      </c>
      <c r="AL873" s="18" t="s">
        <v>1879</v>
      </c>
      <c r="AM873" s="18" t="s">
        <v>1846</v>
      </c>
      <c r="AN873" s="18" t="s">
        <v>142</v>
      </c>
      <c r="AO873" s="18">
        <v>5.9</v>
      </c>
      <c r="AP873" s="18" t="s">
        <v>143</v>
      </c>
      <c r="AQ873" s="18">
        <v>5.0587200000000001</v>
      </c>
      <c r="AR873" s="19" t="s">
        <v>18</v>
      </c>
    </row>
    <row r="874" spans="31:44" x14ac:dyDescent="0.25">
      <c r="AE874" s="17"/>
      <c r="AF874" s="18" t="s">
        <v>135</v>
      </c>
      <c r="AG874" s="18" t="s">
        <v>1878</v>
      </c>
      <c r="AH874" s="18" t="s">
        <v>1879</v>
      </c>
      <c r="AI874" s="18" t="s">
        <v>1846</v>
      </c>
      <c r="AJ874" s="18" t="s">
        <v>139</v>
      </c>
      <c r="AK874" s="18" t="s">
        <v>1880</v>
      </c>
      <c r="AL874" s="18" t="s">
        <v>1881</v>
      </c>
      <c r="AM874" s="18" t="s">
        <v>1846</v>
      </c>
      <c r="AN874" s="18" t="s">
        <v>142</v>
      </c>
      <c r="AO874" s="18">
        <v>4.5</v>
      </c>
      <c r="AP874" s="18" t="s">
        <v>143</v>
      </c>
      <c r="AQ874" s="18">
        <v>3.90632</v>
      </c>
      <c r="AR874" s="19" t="s">
        <v>18</v>
      </c>
    </row>
    <row r="875" spans="31:44" x14ac:dyDescent="0.25">
      <c r="AE875" s="17"/>
      <c r="AF875" s="18" t="s">
        <v>135</v>
      </c>
      <c r="AG875" s="18" t="s">
        <v>1882</v>
      </c>
      <c r="AH875" s="18" t="s">
        <v>1883</v>
      </c>
      <c r="AI875" s="18" t="s">
        <v>1846</v>
      </c>
      <c r="AJ875" s="18" t="s">
        <v>139</v>
      </c>
      <c r="AK875" s="18" t="s">
        <v>1884</v>
      </c>
      <c r="AL875" s="18" t="s">
        <v>1060</v>
      </c>
      <c r="AM875" s="18" t="s">
        <v>1846</v>
      </c>
      <c r="AN875" s="18" t="s">
        <v>142</v>
      </c>
      <c r="AO875" s="18">
        <v>6.3</v>
      </c>
      <c r="AP875" s="18" t="s">
        <v>143</v>
      </c>
      <c r="AQ875" s="18">
        <v>5.41317</v>
      </c>
      <c r="AR875" s="19" t="s">
        <v>18</v>
      </c>
    </row>
    <row r="876" spans="31:44" x14ac:dyDescent="0.25">
      <c r="AE876" s="17"/>
      <c r="AF876" s="18" t="s">
        <v>135</v>
      </c>
      <c r="AG876" s="18" t="s">
        <v>1884</v>
      </c>
      <c r="AH876" s="18" t="s">
        <v>1060</v>
      </c>
      <c r="AI876" s="18" t="s">
        <v>1846</v>
      </c>
      <c r="AJ876" s="18" t="s">
        <v>139</v>
      </c>
      <c r="AK876" s="18" t="s">
        <v>1885</v>
      </c>
      <c r="AL876" s="18" t="s">
        <v>1805</v>
      </c>
      <c r="AM876" s="18" t="s">
        <v>1846</v>
      </c>
      <c r="AN876" s="18" t="s">
        <v>142</v>
      </c>
      <c r="AO876" s="18">
        <v>3.9</v>
      </c>
      <c r="AP876" s="18" t="s">
        <v>143</v>
      </c>
      <c r="AQ876" s="18">
        <v>3.3524099999999999</v>
      </c>
      <c r="AR876" s="19" t="s">
        <v>18</v>
      </c>
    </row>
    <row r="877" spans="31:44" x14ac:dyDescent="0.25">
      <c r="AE877" s="17"/>
      <c r="AF877" s="18" t="s">
        <v>135</v>
      </c>
      <c r="AG877" s="18" t="s">
        <v>1885</v>
      </c>
      <c r="AH877" s="18" t="s">
        <v>1805</v>
      </c>
      <c r="AI877" s="18" t="s">
        <v>1846</v>
      </c>
      <c r="AJ877" s="18" t="s">
        <v>139</v>
      </c>
      <c r="AK877" s="18" t="s">
        <v>1886</v>
      </c>
      <c r="AL877" s="18" t="s">
        <v>1887</v>
      </c>
      <c r="AM877" s="18" t="s">
        <v>1846</v>
      </c>
      <c r="AN877" s="18" t="s">
        <v>142</v>
      </c>
      <c r="AO877" s="18">
        <v>5.2</v>
      </c>
      <c r="AP877" s="18" t="s">
        <v>143</v>
      </c>
      <c r="AQ877" s="18">
        <v>4.4861599999999999</v>
      </c>
      <c r="AR877" s="19" t="s">
        <v>18</v>
      </c>
    </row>
    <row r="878" spans="31:44" x14ac:dyDescent="0.25">
      <c r="AE878" s="17"/>
      <c r="AF878" s="18" t="s">
        <v>135</v>
      </c>
      <c r="AG878" s="18" t="s">
        <v>1886</v>
      </c>
      <c r="AH878" s="18" t="s">
        <v>1887</v>
      </c>
      <c r="AI878" s="18" t="s">
        <v>1846</v>
      </c>
      <c r="AJ878" s="18" t="s">
        <v>139</v>
      </c>
      <c r="AK878" s="18" t="s">
        <v>1888</v>
      </c>
      <c r="AL878" s="18" t="s">
        <v>1816</v>
      </c>
      <c r="AM878" s="18" t="s">
        <v>1846</v>
      </c>
      <c r="AN878" s="18" t="s">
        <v>142</v>
      </c>
      <c r="AO878" s="18">
        <v>5.3</v>
      </c>
      <c r="AP878" s="18" t="s">
        <v>143</v>
      </c>
      <c r="AQ878" s="18">
        <v>4.5884799999999997</v>
      </c>
      <c r="AR878" s="19" t="s">
        <v>18</v>
      </c>
    </row>
    <row r="879" spans="31:44" x14ac:dyDescent="0.25">
      <c r="AE879" s="17"/>
      <c r="AF879" s="18" t="s">
        <v>135</v>
      </c>
      <c r="AG879" s="18" t="s">
        <v>1889</v>
      </c>
      <c r="AH879" s="18" t="s">
        <v>1890</v>
      </c>
      <c r="AI879" s="18" t="s">
        <v>1846</v>
      </c>
      <c r="AJ879" s="18" t="s">
        <v>139</v>
      </c>
      <c r="AK879" s="18" t="s">
        <v>1891</v>
      </c>
      <c r="AL879" s="18" t="s">
        <v>1892</v>
      </c>
      <c r="AM879" s="18" t="s">
        <v>1846</v>
      </c>
      <c r="AN879" s="18" t="s">
        <v>142</v>
      </c>
      <c r="AO879" s="18">
        <v>5.3</v>
      </c>
      <c r="AP879" s="18" t="s">
        <v>143</v>
      </c>
      <c r="AQ879" s="18">
        <v>4.5410199999999996</v>
      </c>
      <c r="AR879" s="19" t="s">
        <v>18</v>
      </c>
    </row>
    <row r="880" spans="31:44" x14ac:dyDescent="0.25">
      <c r="AE880" s="17"/>
      <c r="AF880" s="18" t="s">
        <v>135</v>
      </c>
      <c r="AG880" s="18" t="s">
        <v>1893</v>
      </c>
      <c r="AH880" s="18" t="s">
        <v>1894</v>
      </c>
      <c r="AI880" s="18" t="s">
        <v>1846</v>
      </c>
      <c r="AJ880" s="18" t="s">
        <v>139</v>
      </c>
      <c r="AK880" s="18" t="s">
        <v>1895</v>
      </c>
      <c r="AL880" s="18" t="s">
        <v>1896</v>
      </c>
      <c r="AM880" s="18" t="s">
        <v>1846</v>
      </c>
      <c r="AN880" s="18" t="s">
        <v>142</v>
      </c>
      <c r="AO880" s="18">
        <v>5.6</v>
      </c>
      <c r="AP880" s="18" t="s">
        <v>143</v>
      </c>
      <c r="AQ880" s="18">
        <v>4.7993199999999998</v>
      </c>
      <c r="AR880" s="19" t="s">
        <v>18</v>
      </c>
    </row>
    <row r="881" spans="31:44" x14ac:dyDescent="0.25">
      <c r="AE881" s="17"/>
      <c r="AF881" s="18" t="s">
        <v>135</v>
      </c>
      <c r="AG881" s="18" t="s">
        <v>1897</v>
      </c>
      <c r="AH881" s="18" t="s">
        <v>1766</v>
      </c>
      <c r="AI881" s="18" t="s">
        <v>1846</v>
      </c>
      <c r="AJ881" s="18" t="s">
        <v>139</v>
      </c>
      <c r="AK881" s="18" t="s">
        <v>1898</v>
      </c>
      <c r="AL881" s="18" t="s">
        <v>1899</v>
      </c>
      <c r="AM881" s="18" t="s">
        <v>1846</v>
      </c>
      <c r="AN881" s="18" t="s">
        <v>142</v>
      </c>
      <c r="AO881" s="18">
        <v>5.7</v>
      </c>
      <c r="AP881" s="18" t="s">
        <v>143</v>
      </c>
      <c r="AQ881" s="18">
        <v>4.9411699999999996</v>
      </c>
      <c r="AR881" s="19" t="s">
        <v>18</v>
      </c>
    </row>
    <row r="882" spans="31:44" x14ac:dyDescent="0.25">
      <c r="AE882" s="17"/>
      <c r="AF882" s="18" t="s">
        <v>135</v>
      </c>
      <c r="AG882" s="18" t="s">
        <v>1898</v>
      </c>
      <c r="AH882" s="18" t="s">
        <v>1899</v>
      </c>
      <c r="AI882" s="18" t="s">
        <v>1846</v>
      </c>
      <c r="AJ882" s="18" t="s">
        <v>139</v>
      </c>
      <c r="AK882" s="18" t="s">
        <v>1900</v>
      </c>
      <c r="AL882" s="18" t="s">
        <v>1901</v>
      </c>
      <c r="AM882" s="18" t="s">
        <v>1846</v>
      </c>
      <c r="AN882" s="18" t="s">
        <v>142</v>
      </c>
      <c r="AO882" s="18">
        <v>4.4000000000000004</v>
      </c>
      <c r="AP882" s="18" t="s">
        <v>143</v>
      </c>
      <c r="AQ882" s="18">
        <v>3.8236599999999998</v>
      </c>
      <c r="AR882" s="19" t="s">
        <v>18</v>
      </c>
    </row>
    <row r="883" spans="31:44" x14ac:dyDescent="0.25">
      <c r="AE883" s="17"/>
      <c r="AF883" s="18" t="s">
        <v>135</v>
      </c>
      <c r="AG883" s="18" t="s">
        <v>1902</v>
      </c>
      <c r="AH883" s="18" t="s">
        <v>1903</v>
      </c>
      <c r="AI883" s="18" t="s">
        <v>1846</v>
      </c>
      <c r="AJ883" s="18" t="s">
        <v>139</v>
      </c>
      <c r="AK883" s="18" t="s">
        <v>1904</v>
      </c>
      <c r="AL883" s="18" t="s">
        <v>1905</v>
      </c>
      <c r="AM883" s="18" t="s">
        <v>1846</v>
      </c>
      <c r="AN883" s="18" t="s">
        <v>142</v>
      </c>
      <c r="AO883" s="18">
        <v>5.7</v>
      </c>
      <c r="AP883" s="18" t="s">
        <v>143</v>
      </c>
      <c r="AQ883" s="18">
        <v>4.9013999999999998</v>
      </c>
      <c r="AR883" s="19" t="s">
        <v>18</v>
      </c>
    </row>
    <row r="884" spans="31:44" x14ac:dyDescent="0.25">
      <c r="AE884" s="17"/>
      <c r="AF884" s="18" t="s">
        <v>135</v>
      </c>
      <c r="AG884" s="18" t="s">
        <v>1904</v>
      </c>
      <c r="AH884" s="18" t="s">
        <v>1905</v>
      </c>
      <c r="AI884" s="18" t="s">
        <v>1846</v>
      </c>
      <c r="AJ884" s="18" t="s">
        <v>139</v>
      </c>
      <c r="AK884" s="18" t="s">
        <v>1906</v>
      </c>
      <c r="AL884" s="18" t="s">
        <v>1564</v>
      </c>
      <c r="AM884" s="18" t="s">
        <v>1846</v>
      </c>
      <c r="AN884" s="18" t="s">
        <v>142</v>
      </c>
      <c r="AO884" s="18">
        <v>5.5</v>
      </c>
      <c r="AP884" s="18" t="s">
        <v>143</v>
      </c>
      <c r="AQ884" s="18">
        <v>4.7103700000000002</v>
      </c>
      <c r="AR884" s="19" t="s">
        <v>18</v>
      </c>
    </row>
    <row r="885" spans="31:44" x14ac:dyDescent="0.25">
      <c r="AE885" s="17"/>
      <c r="AF885" s="18" t="s">
        <v>135</v>
      </c>
      <c r="AG885" s="18" t="s">
        <v>1906</v>
      </c>
      <c r="AH885" s="18" t="s">
        <v>1564</v>
      </c>
      <c r="AI885" s="18" t="s">
        <v>1846</v>
      </c>
      <c r="AJ885" s="18" t="s">
        <v>139</v>
      </c>
      <c r="AK885" s="18" t="s">
        <v>1907</v>
      </c>
      <c r="AL885" s="18" t="s">
        <v>1718</v>
      </c>
      <c r="AM885" s="18" t="s">
        <v>1846</v>
      </c>
      <c r="AN885" s="18" t="s">
        <v>142</v>
      </c>
      <c r="AO885" s="18">
        <v>5.3</v>
      </c>
      <c r="AP885" s="18" t="s">
        <v>143</v>
      </c>
      <c r="AQ885" s="18">
        <v>4.5410199999999996</v>
      </c>
      <c r="AR885" s="19" t="s">
        <v>18</v>
      </c>
    </row>
    <row r="886" spans="31:44" x14ac:dyDescent="0.25">
      <c r="AE886" s="17"/>
      <c r="AF886" s="18" t="s">
        <v>135</v>
      </c>
      <c r="AG886" s="18" t="s">
        <v>1907</v>
      </c>
      <c r="AH886" s="18" t="s">
        <v>1718</v>
      </c>
      <c r="AI886" s="18" t="s">
        <v>1846</v>
      </c>
      <c r="AJ886" s="18" t="s">
        <v>139</v>
      </c>
      <c r="AK886" s="18" t="s">
        <v>1908</v>
      </c>
      <c r="AL886" s="18" t="s">
        <v>1083</v>
      </c>
      <c r="AM886" s="18" t="s">
        <v>1846</v>
      </c>
      <c r="AN886" s="18" t="s">
        <v>142</v>
      </c>
      <c r="AO886" s="18">
        <v>5.2</v>
      </c>
      <c r="AP886" s="18" t="s">
        <v>143</v>
      </c>
      <c r="AQ886" s="18">
        <v>4.4608999999999996</v>
      </c>
      <c r="AR886" s="19" t="s">
        <v>18</v>
      </c>
    </row>
    <row r="887" spans="31:44" x14ac:dyDescent="0.25">
      <c r="AE887" s="17"/>
      <c r="AF887" s="18" t="s">
        <v>135</v>
      </c>
      <c r="AG887" s="18" t="s">
        <v>1908</v>
      </c>
      <c r="AH887" s="18" t="s">
        <v>1083</v>
      </c>
      <c r="AI887" s="18" t="s">
        <v>1846</v>
      </c>
      <c r="AJ887" s="18" t="s">
        <v>139</v>
      </c>
      <c r="AK887" s="18" t="s">
        <v>1909</v>
      </c>
      <c r="AL887" s="18" t="s">
        <v>1910</v>
      </c>
      <c r="AM887" s="18" t="s">
        <v>1846</v>
      </c>
      <c r="AN887" s="18" t="s">
        <v>142</v>
      </c>
      <c r="AO887" s="18">
        <v>5.9</v>
      </c>
      <c r="AP887" s="18" t="s">
        <v>143</v>
      </c>
      <c r="AQ887" s="18">
        <v>5.0587200000000001</v>
      </c>
      <c r="AR887" s="19" t="s">
        <v>18</v>
      </c>
    </row>
    <row r="888" spans="31:44" x14ac:dyDescent="0.25">
      <c r="AE888" s="17"/>
      <c r="AF888" s="18" t="s">
        <v>135</v>
      </c>
      <c r="AG888" s="18" t="s">
        <v>1909</v>
      </c>
      <c r="AH888" s="18" t="s">
        <v>1910</v>
      </c>
      <c r="AI888" s="18" t="s">
        <v>1846</v>
      </c>
      <c r="AJ888" s="18" t="s">
        <v>139</v>
      </c>
      <c r="AK888" s="18" t="s">
        <v>1911</v>
      </c>
      <c r="AL888" s="18" t="s">
        <v>1912</v>
      </c>
      <c r="AM888" s="18" t="s">
        <v>1846</v>
      </c>
      <c r="AN888" s="18" t="s">
        <v>142</v>
      </c>
      <c r="AO888" s="18">
        <v>4.2</v>
      </c>
      <c r="AP888" s="18" t="s">
        <v>143</v>
      </c>
      <c r="AQ888" s="18">
        <v>3.5899899999999998</v>
      </c>
      <c r="AR888" s="19" t="s">
        <v>18</v>
      </c>
    </row>
    <row r="889" spans="31:44" x14ac:dyDescent="0.25">
      <c r="AE889" s="17"/>
      <c r="AF889" s="18" t="s">
        <v>135</v>
      </c>
      <c r="AG889" s="18" t="s">
        <v>1911</v>
      </c>
      <c r="AH889" s="18" t="s">
        <v>1912</v>
      </c>
      <c r="AI889" s="18" t="s">
        <v>1846</v>
      </c>
      <c r="AJ889" s="18" t="s">
        <v>139</v>
      </c>
      <c r="AK889" s="18" t="s">
        <v>1913</v>
      </c>
      <c r="AL889" s="18" t="s">
        <v>1914</v>
      </c>
      <c r="AM889" s="18" t="s">
        <v>1846</v>
      </c>
      <c r="AN889" s="18" t="s">
        <v>142</v>
      </c>
      <c r="AO889" s="18">
        <v>6.2</v>
      </c>
      <c r="AP889" s="18" t="s">
        <v>143</v>
      </c>
      <c r="AQ889" s="18">
        <v>5.3422099999999997</v>
      </c>
      <c r="AR889" s="19" t="s">
        <v>18</v>
      </c>
    </row>
    <row r="890" spans="31:44" x14ac:dyDescent="0.25">
      <c r="AE890" s="17"/>
      <c r="AF890" s="18" t="s">
        <v>135</v>
      </c>
      <c r="AG890" s="18" t="s">
        <v>1913</v>
      </c>
      <c r="AH890" s="18" t="s">
        <v>1914</v>
      </c>
      <c r="AI890" s="18" t="s">
        <v>1846</v>
      </c>
      <c r="AJ890" s="18" t="s">
        <v>139</v>
      </c>
      <c r="AK890" s="18" t="s">
        <v>1915</v>
      </c>
      <c r="AL890" s="18" t="s">
        <v>1916</v>
      </c>
      <c r="AM890" s="18" t="s">
        <v>1846</v>
      </c>
      <c r="AN890" s="18" t="s">
        <v>142</v>
      </c>
      <c r="AO890" s="18">
        <v>5.0999999999999996</v>
      </c>
      <c r="AP890" s="18" t="s">
        <v>143</v>
      </c>
      <c r="AQ890" s="18">
        <v>4.3839300000000003</v>
      </c>
      <c r="AR890" s="19" t="s">
        <v>18</v>
      </c>
    </row>
    <row r="891" spans="31:44" x14ac:dyDescent="0.25">
      <c r="AE891" s="17"/>
      <c r="AF891" s="18" t="s">
        <v>135</v>
      </c>
      <c r="AG891" s="18" t="s">
        <v>1915</v>
      </c>
      <c r="AH891" s="18" t="s">
        <v>1916</v>
      </c>
      <c r="AI891" s="18" t="s">
        <v>1846</v>
      </c>
      <c r="AJ891" s="18" t="s">
        <v>139</v>
      </c>
      <c r="AK891" s="18" t="s">
        <v>1917</v>
      </c>
      <c r="AL891" s="18" t="s">
        <v>1918</v>
      </c>
      <c r="AM891" s="18" t="s">
        <v>1846</v>
      </c>
      <c r="AN891" s="18" t="s">
        <v>142</v>
      </c>
      <c r="AO891" s="18">
        <v>5.9</v>
      </c>
      <c r="AP891" s="18" t="s">
        <v>143</v>
      </c>
      <c r="AQ891" s="18">
        <v>5.1134700000000004</v>
      </c>
      <c r="AR891" s="19" t="s">
        <v>18</v>
      </c>
    </row>
    <row r="892" spans="31:44" x14ac:dyDescent="0.25">
      <c r="AE892" s="17"/>
      <c r="AF892" s="18" t="s">
        <v>135</v>
      </c>
      <c r="AG892" s="18" t="s">
        <v>1917</v>
      </c>
      <c r="AH892" s="18" t="s">
        <v>1918</v>
      </c>
      <c r="AI892" s="18" t="s">
        <v>1846</v>
      </c>
      <c r="AJ892" s="18" t="s">
        <v>139</v>
      </c>
      <c r="AK892" s="18" t="s">
        <v>1919</v>
      </c>
      <c r="AL892" s="18" t="s">
        <v>1920</v>
      </c>
      <c r="AM892" s="18" t="s">
        <v>1846</v>
      </c>
      <c r="AN892" s="18" t="s">
        <v>142</v>
      </c>
      <c r="AO892" s="18">
        <v>4.2</v>
      </c>
      <c r="AP892" s="18" t="s">
        <v>143</v>
      </c>
      <c r="AQ892" s="18">
        <v>3.62426</v>
      </c>
      <c r="AR892" s="19" t="s">
        <v>18</v>
      </c>
    </row>
    <row r="893" spans="31:44" x14ac:dyDescent="0.25">
      <c r="AE893" s="17"/>
      <c r="AF893" s="18" t="s">
        <v>135</v>
      </c>
      <c r="AG893" s="18" t="s">
        <v>1919</v>
      </c>
      <c r="AH893" s="18" t="s">
        <v>1920</v>
      </c>
      <c r="AI893" s="18" t="s">
        <v>1846</v>
      </c>
      <c r="AJ893" s="18" t="s">
        <v>139</v>
      </c>
      <c r="AK893" s="18" t="s">
        <v>1921</v>
      </c>
      <c r="AL893" s="18" t="s">
        <v>1922</v>
      </c>
      <c r="AM893" s="18" t="s">
        <v>1846</v>
      </c>
      <c r="AN893" s="18" t="s">
        <v>142</v>
      </c>
      <c r="AO893" s="18">
        <v>5.4</v>
      </c>
      <c r="AP893" s="18" t="s">
        <v>143</v>
      </c>
      <c r="AQ893" s="18">
        <v>4.6243499999999997</v>
      </c>
      <c r="AR893" s="19" t="s">
        <v>18</v>
      </c>
    </row>
    <row r="894" spans="31:44" x14ac:dyDescent="0.25">
      <c r="AE894" s="17"/>
      <c r="AF894" s="18" t="s">
        <v>135</v>
      </c>
      <c r="AG894" s="18" t="s">
        <v>1921</v>
      </c>
      <c r="AH894" s="18" t="s">
        <v>1922</v>
      </c>
      <c r="AI894" s="18" t="s">
        <v>1846</v>
      </c>
      <c r="AJ894" s="18" t="s">
        <v>139</v>
      </c>
      <c r="AK894" s="18" t="s">
        <v>1923</v>
      </c>
      <c r="AL894" s="18" t="s">
        <v>1924</v>
      </c>
      <c r="AM894" s="18" t="s">
        <v>1846</v>
      </c>
      <c r="AN894" s="18" t="s">
        <v>142</v>
      </c>
      <c r="AO894" s="18">
        <v>6.1</v>
      </c>
      <c r="AP894" s="18" t="s">
        <v>143</v>
      </c>
      <c r="AQ894" s="18">
        <v>5.2211499999999997</v>
      </c>
      <c r="AR894" s="19" t="s">
        <v>18</v>
      </c>
    </row>
    <row r="895" spans="31:44" x14ac:dyDescent="0.25">
      <c r="AE895" s="17"/>
      <c r="AF895" s="18" t="s">
        <v>135</v>
      </c>
      <c r="AG895" s="18" t="s">
        <v>1923</v>
      </c>
      <c r="AH895" s="18" t="s">
        <v>1924</v>
      </c>
      <c r="AI895" s="18" t="s">
        <v>1846</v>
      </c>
      <c r="AJ895" s="18" t="s">
        <v>139</v>
      </c>
      <c r="AK895" s="18" t="s">
        <v>1925</v>
      </c>
      <c r="AL895" s="18" t="s">
        <v>1926</v>
      </c>
      <c r="AM895" s="18" t="s">
        <v>1846</v>
      </c>
      <c r="AN895" s="18" t="s">
        <v>142</v>
      </c>
      <c r="AO895" s="18">
        <v>5.7</v>
      </c>
      <c r="AP895" s="18" t="s">
        <v>143</v>
      </c>
      <c r="AQ895" s="18">
        <v>4.9516200000000001</v>
      </c>
      <c r="AR895" s="19" t="s">
        <v>18</v>
      </c>
    </row>
    <row r="896" spans="31:44" x14ac:dyDescent="0.25">
      <c r="AE896" s="17"/>
      <c r="AF896" s="18" t="s">
        <v>135</v>
      </c>
      <c r="AG896" s="18" t="s">
        <v>1927</v>
      </c>
      <c r="AH896" s="18" t="s">
        <v>1519</v>
      </c>
      <c r="AI896" s="18" t="s">
        <v>1846</v>
      </c>
      <c r="AJ896" s="18" t="s">
        <v>139</v>
      </c>
      <c r="AK896" s="18" t="s">
        <v>1928</v>
      </c>
      <c r="AL896" s="18" t="s">
        <v>1868</v>
      </c>
      <c r="AM896" s="18" t="s">
        <v>1846</v>
      </c>
      <c r="AN896" s="18" t="s">
        <v>142</v>
      </c>
      <c r="AO896" s="18">
        <v>5.0999999999999996</v>
      </c>
      <c r="AP896" s="18" t="s">
        <v>143</v>
      </c>
      <c r="AQ896" s="18">
        <v>4.3956400000000002</v>
      </c>
      <c r="AR896" s="19" t="s">
        <v>18</v>
      </c>
    </row>
    <row r="897" spans="31:44" x14ac:dyDescent="0.25">
      <c r="AE897" s="17"/>
      <c r="AF897" s="18" t="s">
        <v>135</v>
      </c>
      <c r="AG897" s="18" t="s">
        <v>1928</v>
      </c>
      <c r="AH897" s="18" t="s">
        <v>1868</v>
      </c>
      <c r="AI897" s="18" t="s">
        <v>1846</v>
      </c>
      <c r="AJ897" s="18" t="s">
        <v>139</v>
      </c>
      <c r="AK897" s="18" t="s">
        <v>1929</v>
      </c>
      <c r="AL897" s="18" t="s">
        <v>1930</v>
      </c>
      <c r="AM897" s="18" t="s">
        <v>1846</v>
      </c>
      <c r="AN897" s="18" t="s">
        <v>142</v>
      </c>
      <c r="AO897" s="18">
        <v>5.8</v>
      </c>
      <c r="AP897" s="18" t="s">
        <v>143</v>
      </c>
      <c r="AQ897" s="18">
        <v>5.0012999999999996</v>
      </c>
      <c r="AR897" s="19" t="s">
        <v>18</v>
      </c>
    </row>
    <row r="898" spans="31:44" x14ac:dyDescent="0.25">
      <c r="AE898" s="17"/>
      <c r="AF898" s="18" t="s">
        <v>135</v>
      </c>
      <c r="AG898" s="18" t="s">
        <v>1929</v>
      </c>
      <c r="AH898" s="18" t="s">
        <v>1930</v>
      </c>
      <c r="AI898" s="18" t="s">
        <v>1846</v>
      </c>
      <c r="AJ898" s="18" t="s">
        <v>139</v>
      </c>
      <c r="AK898" s="18" t="s">
        <v>1885</v>
      </c>
      <c r="AL898" s="18" t="s">
        <v>1931</v>
      </c>
      <c r="AM898" s="18" t="s">
        <v>1846</v>
      </c>
      <c r="AN898" s="18" t="s">
        <v>142</v>
      </c>
      <c r="AO898" s="18">
        <v>5.4</v>
      </c>
      <c r="AP898" s="18" t="s">
        <v>143</v>
      </c>
      <c r="AQ898" s="18">
        <v>4.6242999999999999</v>
      </c>
      <c r="AR898" s="19" t="s">
        <v>18</v>
      </c>
    </row>
    <row r="899" spans="31:44" x14ac:dyDescent="0.25">
      <c r="AE899" s="17"/>
      <c r="AF899" s="18" t="s">
        <v>135</v>
      </c>
      <c r="AG899" s="18" t="s">
        <v>1932</v>
      </c>
      <c r="AH899" s="18" t="s">
        <v>1933</v>
      </c>
      <c r="AI899" s="18" t="s">
        <v>1846</v>
      </c>
      <c r="AJ899" s="18" t="s">
        <v>139</v>
      </c>
      <c r="AK899" s="18" t="s">
        <v>1891</v>
      </c>
      <c r="AL899" s="18" t="s">
        <v>1934</v>
      </c>
      <c r="AM899" s="18" t="s">
        <v>1846</v>
      </c>
      <c r="AN899" s="18" t="s">
        <v>142</v>
      </c>
      <c r="AO899" s="18">
        <v>5.3</v>
      </c>
      <c r="AP899" s="18" t="s">
        <v>143</v>
      </c>
      <c r="AQ899" s="18">
        <v>4.5703800000000001</v>
      </c>
      <c r="AR899" s="19" t="s">
        <v>18</v>
      </c>
    </row>
    <row r="900" spans="31:44" x14ac:dyDescent="0.25">
      <c r="AE900" s="17"/>
      <c r="AF900" s="18" t="s">
        <v>135</v>
      </c>
      <c r="AG900" s="18" t="s">
        <v>1935</v>
      </c>
      <c r="AH900" s="18" t="s">
        <v>1936</v>
      </c>
      <c r="AI900" s="18" t="s">
        <v>1846</v>
      </c>
      <c r="AJ900" s="18" t="s">
        <v>139</v>
      </c>
      <c r="AK900" s="18" t="s">
        <v>1937</v>
      </c>
      <c r="AL900" s="18" t="s">
        <v>1938</v>
      </c>
      <c r="AM900" s="18" t="s">
        <v>1846</v>
      </c>
      <c r="AN900" s="18" t="s">
        <v>142</v>
      </c>
      <c r="AO900" s="18">
        <v>5.6</v>
      </c>
      <c r="AP900" s="18" t="s">
        <v>143</v>
      </c>
      <c r="AQ900" s="18">
        <v>4.7821100000000003</v>
      </c>
      <c r="AR900" s="19" t="s">
        <v>18</v>
      </c>
    </row>
    <row r="901" spans="31:44" x14ac:dyDescent="0.25">
      <c r="AE901" s="17"/>
      <c r="AF901" s="18" t="s">
        <v>135</v>
      </c>
      <c r="AG901" s="18" t="s">
        <v>1937</v>
      </c>
      <c r="AH901" s="18" t="s">
        <v>1938</v>
      </c>
      <c r="AI901" s="18" t="s">
        <v>1846</v>
      </c>
      <c r="AJ901" s="18" t="s">
        <v>139</v>
      </c>
      <c r="AK901" s="18" t="s">
        <v>1939</v>
      </c>
      <c r="AL901" s="18" t="s">
        <v>1940</v>
      </c>
      <c r="AM901" s="18" t="s">
        <v>1846</v>
      </c>
      <c r="AN901" s="18" t="s">
        <v>142</v>
      </c>
      <c r="AO901" s="18">
        <v>5.8</v>
      </c>
      <c r="AP901" s="18" t="s">
        <v>143</v>
      </c>
      <c r="AQ901" s="18">
        <v>5.0239500000000001</v>
      </c>
      <c r="AR901" s="19" t="s">
        <v>18</v>
      </c>
    </row>
    <row r="902" spans="31:44" x14ac:dyDescent="0.25">
      <c r="AE902" s="17"/>
      <c r="AF902" s="18" t="s">
        <v>135</v>
      </c>
      <c r="AG902" s="18" t="s">
        <v>1939</v>
      </c>
      <c r="AH902" s="18" t="s">
        <v>1940</v>
      </c>
      <c r="AI902" s="18" t="s">
        <v>1846</v>
      </c>
      <c r="AJ902" s="18" t="s">
        <v>139</v>
      </c>
      <c r="AK902" s="18" t="s">
        <v>1941</v>
      </c>
      <c r="AL902" s="18" t="s">
        <v>1942</v>
      </c>
      <c r="AM902" s="18" t="s">
        <v>1846</v>
      </c>
      <c r="AN902" s="18" t="s">
        <v>142</v>
      </c>
      <c r="AO902" s="18">
        <v>5.4</v>
      </c>
      <c r="AP902" s="18" t="s">
        <v>143</v>
      </c>
      <c r="AQ902" s="18">
        <v>4.6309399999999998</v>
      </c>
      <c r="AR902" s="19" t="s">
        <v>18</v>
      </c>
    </row>
    <row r="903" spans="31:44" x14ac:dyDescent="0.25">
      <c r="AE903" s="17"/>
      <c r="AF903" s="18" t="s">
        <v>135</v>
      </c>
      <c r="AG903" s="18" t="s">
        <v>1941</v>
      </c>
      <c r="AH903" s="18" t="s">
        <v>1942</v>
      </c>
      <c r="AI903" s="18" t="s">
        <v>1846</v>
      </c>
      <c r="AJ903" s="18" t="s">
        <v>139</v>
      </c>
      <c r="AK903" s="18" t="s">
        <v>1705</v>
      </c>
      <c r="AL903" s="18" t="s">
        <v>1943</v>
      </c>
      <c r="AM903" s="18" t="s">
        <v>1846</v>
      </c>
      <c r="AN903" s="18" t="s">
        <v>142</v>
      </c>
      <c r="AO903" s="18">
        <v>4.4000000000000004</v>
      </c>
      <c r="AP903" s="18" t="s">
        <v>143</v>
      </c>
      <c r="AQ903" s="18">
        <v>3.7583799999999998</v>
      </c>
      <c r="AR903" s="19" t="s">
        <v>18</v>
      </c>
    </row>
    <row r="904" spans="31:44" x14ac:dyDescent="0.25">
      <c r="AE904" s="17"/>
      <c r="AF904" s="18" t="s">
        <v>135</v>
      </c>
      <c r="AG904" s="18" t="s">
        <v>1705</v>
      </c>
      <c r="AH904" s="18" t="s">
        <v>1943</v>
      </c>
      <c r="AI904" s="18" t="s">
        <v>1846</v>
      </c>
      <c r="AJ904" s="18" t="s">
        <v>139</v>
      </c>
      <c r="AK904" s="18" t="s">
        <v>1944</v>
      </c>
      <c r="AL904" s="18" t="s">
        <v>1945</v>
      </c>
      <c r="AM904" s="18" t="s">
        <v>1846</v>
      </c>
      <c r="AN904" s="18" t="s">
        <v>142</v>
      </c>
      <c r="AO904" s="18">
        <v>5.5</v>
      </c>
      <c r="AP904" s="18" t="s">
        <v>143</v>
      </c>
      <c r="AQ904" s="18">
        <v>4.7799800000000001</v>
      </c>
      <c r="AR904" s="19" t="s">
        <v>18</v>
      </c>
    </row>
    <row r="905" spans="31:44" x14ac:dyDescent="0.25">
      <c r="AE905" s="17"/>
      <c r="AF905" s="18" t="s">
        <v>135</v>
      </c>
      <c r="AG905" s="18" t="s">
        <v>1944</v>
      </c>
      <c r="AH905" s="18" t="s">
        <v>1945</v>
      </c>
      <c r="AI905" s="18" t="s">
        <v>1846</v>
      </c>
      <c r="AJ905" s="18" t="s">
        <v>139</v>
      </c>
      <c r="AK905" s="18" t="s">
        <v>1946</v>
      </c>
      <c r="AL905" s="18" t="s">
        <v>1947</v>
      </c>
      <c r="AM905" s="18" t="s">
        <v>1846</v>
      </c>
      <c r="AN905" s="18" t="s">
        <v>142</v>
      </c>
      <c r="AO905" s="18">
        <v>5.5</v>
      </c>
      <c r="AP905" s="18" t="s">
        <v>143</v>
      </c>
      <c r="AQ905" s="18">
        <v>4.7539999999999996</v>
      </c>
      <c r="AR905" s="19" t="s">
        <v>18</v>
      </c>
    </row>
    <row r="906" spans="31:44" x14ac:dyDescent="0.25">
      <c r="AE906" s="17"/>
      <c r="AF906" s="18" t="s">
        <v>135</v>
      </c>
      <c r="AG906" s="18" t="s">
        <v>1946</v>
      </c>
      <c r="AH906" s="18" t="s">
        <v>1947</v>
      </c>
      <c r="AI906" s="18" t="s">
        <v>1846</v>
      </c>
      <c r="AJ906" s="18" t="s">
        <v>139</v>
      </c>
      <c r="AK906" s="18" t="s">
        <v>1948</v>
      </c>
      <c r="AL906" s="18" t="s">
        <v>1949</v>
      </c>
      <c r="AM906" s="18" t="s">
        <v>1846</v>
      </c>
      <c r="AN906" s="18" t="s">
        <v>142</v>
      </c>
      <c r="AO906" s="18">
        <v>5.6</v>
      </c>
      <c r="AP906" s="18" t="s">
        <v>143</v>
      </c>
      <c r="AQ906" s="18">
        <v>4.8271800000000002</v>
      </c>
      <c r="AR906" s="19" t="s">
        <v>18</v>
      </c>
    </row>
    <row r="907" spans="31:44" x14ac:dyDescent="0.25">
      <c r="AE907" s="17"/>
      <c r="AF907" s="18" t="s">
        <v>135</v>
      </c>
      <c r="AG907" s="18" t="s">
        <v>1950</v>
      </c>
      <c r="AH907" s="18" t="s">
        <v>1951</v>
      </c>
      <c r="AI907" s="18" t="s">
        <v>1952</v>
      </c>
      <c r="AJ907" s="18" t="s">
        <v>139</v>
      </c>
      <c r="AK907" s="18" t="s">
        <v>1953</v>
      </c>
      <c r="AL907" s="18" t="s">
        <v>1954</v>
      </c>
      <c r="AM907" s="18" t="s">
        <v>1952</v>
      </c>
      <c r="AN907" s="18" t="s">
        <v>142</v>
      </c>
      <c r="AO907" s="18">
        <v>5.7</v>
      </c>
      <c r="AP907" s="18" t="s">
        <v>143</v>
      </c>
      <c r="AQ907" s="18">
        <v>4.9130599999999998</v>
      </c>
      <c r="AR907" s="19" t="s">
        <v>18</v>
      </c>
    </row>
    <row r="908" spans="31:44" x14ac:dyDescent="0.25">
      <c r="AE908" s="17"/>
      <c r="AF908" s="18" t="s">
        <v>135</v>
      </c>
      <c r="AG908" s="18" t="s">
        <v>1953</v>
      </c>
      <c r="AH908" s="18" t="s">
        <v>1954</v>
      </c>
      <c r="AI908" s="18" t="s">
        <v>1952</v>
      </c>
      <c r="AJ908" s="18" t="s">
        <v>139</v>
      </c>
      <c r="AK908" s="18" t="s">
        <v>1955</v>
      </c>
      <c r="AL908" s="18" t="s">
        <v>1956</v>
      </c>
      <c r="AM908" s="18" t="s">
        <v>1952</v>
      </c>
      <c r="AN908" s="18" t="s">
        <v>142</v>
      </c>
      <c r="AO908" s="18">
        <v>5.4</v>
      </c>
      <c r="AP908" s="18" t="s">
        <v>143</v>
      </c>
      <c r="AQ908" s="18">
        <v>4.6598100000000002</v>
      </c>
      <c r="AR908" s="19" t="s">
        <v>18</v>
      </c>
    </row>
    <row r="909" spans="31:44" x14ac:dyDescent="0.25">
      <c r="AE909" s="17"/>
      <c r="AF909" s="18" t="s">
        <v>135</v>
      </c>
      <c r="AG909" s="18" t="s">
        <v>1955</v>
      </c>
      <c r="AH909" s="18" t="s">
        <v>1956</v>
      </c>
      <c r="AI909" s="18" t="s">
        <v>1952</v>
      </c>
      <c r="AJ909" s="18" t="s">
        <v>139</v>
      </c>
      <c r="AK909" s="18" t="s">
        <v>1957</v>
      </c>
      <c r="AL909" s="18" t="s">
        <v>1958</v>
      </c>
      <c r="AM909" s="18" t="s">
        <v>1952</v>
      </c>
      <c r="AN909" s="18" t="s">
        <v>142</v>
      </c>
      <c r="AO909" s="18">
        <v>5.3</v>
      </c>
      <c r="AP909" s="18" t="s">
        <v>143</v>
      </c>
      <c r="AQ909" s="18">
        <v>4.57186</v>
      </c>
      <c r="AR909" s="19" t="s">
        <v>18</v>
      </c>
    </row>
    <row r="910" spans="31:44" x14ac:dyDescent="0.25">
      <c r="AE910" s="17"/>
      <c r="AF910" s="18" t="s">
        <v>135</v>
      </c>
      <c r="AG910" s="18" t="s">
        <v>1959</v>
      </c>
      <c r="AH910" s="18" t="s">
        <v>1960</v>
      </c>
      <c r="AI910" s="18" t="s">
        <v>1952</v>
      </c>
      <c r="AJ910" s="18" t="s">
        <v>139</v>
      </c>
      <c r="AK910" s="18" t="s">
        <v>1961</v>
      </c>
      <c r="AL910" s="18" t="s">
        <v>1962</v>
      </c>
      <c r="AM910" s="18" t="s">
        <v>1952</v>
      </c>
      <c r="AN910" s="18" t="s">
        <v>142</v>
      </c>
      <c r="AO910" s="18">
        <v>4.5</v>
      </c>
      <c r="AP910" s="18" t="s">
        <v>143</v>
      </c>
      <c r="AQ910" s="18">
        <v>3.9159000000000002</v>
      </c>
      <c r="AR910" s="19" t="s">
        <v>18</v>
      </c>
    </row>
    <row r="911" spans="31:44" x14ac:dyDescent="0.25">
      <c r="AE911" s="17"/>
      <c r="AF911" s="18" t="s">
        <v>135</v>
      </c>
      <c r="AG911" s="18" t="s">
        <v>1961</v>
      </c>
      <c r="AH911" s="18" t="s">
        <v>1962</v>
      </c>
      <c r="AI911" s="18" t="s">
        <v>1952</v>
      </c>
      <c r="AJ911" s="18" t="s">
        <v>139</v>
      </c>
      <c r="AK911" s="18" t="s">
        <v>1826</v>
      </c>
      <c r="AL911" s="18" t="s">
        <v>1963</v>
      </c>
      <c r="AM911" s="18" t="s">
        <v>1952</v>
      </c>
      <c r="AN911" s="18" t="s">
        <v>142</v>
      </c>
      <c r="AO911" s="18">
        <v>5</v>
      </c>
      <c r="AP911" s="18" t="s">
        <v>143</v>
      </c>
      <c r="AQ911" s="18">
        <v>4.3415299999999997</v>
      </c>
      <c r="AR911" s="19" t="s">
        <v>18</v>
      </c>
    </row>
    <row r="912" spans="31:44" x14ac:dyDescent="0.25">
      <c r="AE912" s="17"/>
      <c r="AF912" s="18" t="s">
        <v>135</v>
      </c>
      <c r="AG912" s="18" t="s">
        <v>1964</v>
      </c>
      <c r="AH912" s="18" t="s">
        <v>1965</v>
      </c>
      <c r="AI912" s="18" t="s">
        <v>1952</v>
      </c>
      <c r="AJ912" s="18" t="s">
        <v>139</v>
      </c>
      <c r="AK912" s="18" t="s">
        <v>1966</v>
      </c>
      <c r="AL912" s="18" t="s">
        <v>1967</v>
      </c>
      <c r="AM912" s="18" t="s">
        <v>1952</v>
      </c>
      <c r="AN912" s="18" t="s">
        <v>142</v>
      </c>
      <c r="AO912" s="18">
        <v>5.7</v>
      </c>
      <c r="AP912" s="18" t="s">
        <v>143</v>
      </c>
      <c r="AQ912" s="18">
        <v>4.8703700000000003</v>
      </c>
      <c r="AR912" s="19" t="s">
        <v>18</v>
      </c>
    </row>
    <row r="913" spans="31:44" x14ac:dyDescent="0.25">
      <c r="AE913" s="17"/>
      <c r="AF913" s="18" t="s">
        <v>135</v>
      </c>
      <c r="AG913" s="18" t="s">
        <v>1966</v>
      </c>
      <c r="AH913" s="18" t="s">
        <v>1967</v>
      </c>
      <c r="AI913" s="18" t="s">
        <v>1952</v>
      </c>
      <c r="AJ913" s="18" t="s">
        <v>139</v>
      </c>
      <c r="AK913" s="18" t="s">
        <v>1968</v>
      </c>
      <c r="AL913" s="18" t="s">
        <v>1969</v>
      </c>
      <c r="AM913" s="18" t="s">
        <v>1952</v>
      </c>
      <c r="AN913" s="18" t="s">
        <v>142</v>
      </c>
      <c r="AO913" s="18">
        <v>5.0999999999999996</v>
      </c>
      <c r="AP913" s="18" t="s">
        <v>143</v>
      </c>
      <c r="AQ913" s="18">
        <v>4.3575299999999997</v>
      </c>
      <c r="AR913" s="19" t="s">
        <v>18</v>
      </c>
    </row>
    <row r="914" spans="31:44" x14ac:dyDescent="0.25">
      <c r="AE914" s="17"/>
      <c r="AF914" s="18" t="s">
        <v>135</v>
      </c>
      <c r="AG914" s="18" t="s">
        <v>1968</v>
      </c>
      <c r="AH914" s="18" t="s">
        <v>1969</v>
      </c>
      <c r="AI914" s="18" t="s">
        <v>1952</v>
      </c>
      <c r="AJ914" s="18" t="s">
        <v>139</v>
      </c>
      <c r="AK914" s="18" t="s">
        <v>1970</v>
      </c>
      <c r="AL914" s="18" t="s">
        <v>1971</v>
      </c>
      <c r="AM914" s="18" t="s">
        <v>1952</v>
      </c>
      <c r="AN914" s="18" t="s">
        <v>142</v>
      </c>
      <c r="AO914" s="18">
        <v>4.7</v>
      </c>
      <c r="AP914" s="18" t="s">
        <v>143</v>
      </c>
      <c r="AQ914" s="18">
        <v>4.0081199999999999</v>
      </c>
      <c r="AR914" s="19" t="s">
        <v>18</v>
      </c>
    </row>
    <row r="915" spans="31:44" x14ac:dyDescent="0.25">
      <c r="AE915" s="17"/>
      <c r="AF915" s="18" t="s">
        <v>135</v>
      </c>
      <c r="AG915" s="18" t="s">
        <v>1970</v>
      </c>
      <c r="AH915" s="18" t="s">
        <v>1971</v>
      </c>
      <c r="AI915" s="18" t="s">
        <v>1952</v>
      </c>
      <c r="AJ915" s="18" t="s">
        <v>139</v>
      </c>
      <c r="AK915" s="18" t="s">
        <v>1972</v>
      </c>
      <c r="AL915" s="18" t="s">
        <v>1973</v>
      </c>
      <c r="AM915" s="18" t="s">
        <v>1952</v>
      </c>
      <c r="AN915" s="18" t="s">
        <v>142</v>
      </c>
      <c r="AO915" s="18">
        <v>5.9</v>
      </c>
      <c r="AP915" s="18" t="s">
        <v>143</v>
      </c>
      <c r="AQ915" s="18">
        <v>5.0801999999999996</v>
      </c>
      <c r="AR915" s="19" t="s">
        <v>18</v>
      </c>
    </row>
    <row r="916" spans="31:44" x14ac:dyDescent="0.25">
      <c r="AE916" s="17"/>
      <c r="AF916" s="18" t="s">
        <v>135</v>
      </c>
      <c r="AG916" s="18" t="s">
        <v>1972</v>
      </c>
      <c r="AH916" s="18" t="s">
        <v>1973</v>
      </c>
      <c r="AI916" s="18" t="s">
        <v>1952</v>
      </c>
      <c r="AJ916" s="18" t="s">
        <v>139</v>
      </c>
      <c r="AK916" s="18" t="s">
        <v>1974</v>
      </c>
      <c r="AL916" s="18" t="s">
        <v>1975</v>
      </c>
      <c r="AM916" s="18" t="s">
        <v>1952</v>
      </c>
      <c r="AN916" s="18" t="s">
        <v>142</v>
      </c>
      <c r="AO916" s="18">
        <v>5.3</v>
      </c>
      <c r="AP916" s="18" t="s">
        <v>143</v>
      </c>
      <c r="AQ916" s="18">
        <v>4.52468</v>
      </c>
      <c r="AR916" s="19" t="s">
        <v>18</v>
      </c>
    </row>
    <row r="917" spans="31:44" x14ac:dyDescent="0.25">
      <c r="AE917" s="17"/>
      <c r="AF917" s="18" t="s">
        <v>135</v>
      </c>
      <c r="AG917" s="18" t="s">
        <v>1974</v>
      </c>
      <c r="AH917" s="18" t="s">
        <v>1975</v>
      </c>
      <c r="AI917" s="18" t="s">
        <v>1952</v>
      </c>
      <c r="AJ917" s="18" t="s">
        <v>139</v>
      </c>
      <c r="AK917" s="18" t="s">
        <v>1976</v>
      </c>
      <c r="AL917" s="18" t="s">
        <v>1977</v>
      </c>
      <c r="AM917" s="18" t="s">
        <v>1952</v>
      </c>
      <c r="AN917" s="18" t="s">
        <v>142</v>
      </c>
      <c r="AO917" s="18">
        <v>5.3</v>
      </c>
      <c r="AP917" s="18" t="s">
        <v>143</v>
      </c>
      <c r="AQ917" s="18">
        <v>4.54514</v>
      </c>
      <c r="AR917" s="19" t="s">
        <v>18</v>
      </c>
    </row>
    <row r="918" spans="31:44" x14ac:dyDescent="0.25">
      <c r="AE918" s="17"/>
      <c r="AF918" s="18" t="s">
        <v>135</v>
      </c>
      <c r="AG918" s="18" t="s">
        <v>1978</v>
      </c>
      <c r="AH918" s="18" t="s">
        <v>1979</v>
      </c>
      <c r="AI918" s="18" t="s">
        <v>1952</v>
      </c>
      <c r="AJ918" s="18" t="s">
        <v>139</v>
      </c>
      <c r="AK918" s="18" t="s">
        <v>1980</v>
      </c>
      <c r="AL918" s="18" t="s">
        <v>1981</v>
      </c>
      <c r="AM918" s="18" t="s">
        <v>1952</v>
      </c>
      <c r="AN918" s="18" t="s">
        <v>142</v>
      </c>
      <c r="AO918" s="18">
        <v>5.4</v>
      </c>
      <c r="AP918" s="18" t="s">
        <v>143</v>
      </c>
      <c r="AQ918" s="18">
        <v>4.6460999999999997</v>
      </c>
      <c r="AR918" s="19" t="s">
        <v>18</v>
      </c>
    </row>
    <row r="919" spans="31:44" x14ac:dyDescent="0.25">
      <c r="AE919" s="17"/>
      <c r="AF919" s="18" t="s">
        <v>135</v>
      </c>
      <c r="AG919" s="18" t="s">
        <v>1980</v>
      </c>
      <c r="AH919" s="18" t="s">
        <v>1981</v>
      </c>
      <c r="AI919" s="18" t="s">
        <v>1952</v>
      </c>
      <c r="AJ919" s="18" t="s">
        <v>139</v>
      </c>
      <c r="AK919" s="18" t="s">
        <v>1982</v>
      </c>
      <c r="AL919" s="18" t="s">
        <v>1983</v>
      </c>
      <c r="AM919" s="18" t="s">
        <v>1952</v>
      </c>
      <c r="AN919" s="18" t="s">
        <v>142</v>
      </c>
      <c r="AO919" s="18">
        <v>5.2</v>
      </c>
      <c r="AP919" s="18" t="s">
        <v>143</v>
      </c>
      <c r="AQ919" s="18">
        <v>4.4938099999999999</v>
      </c>
      <c r="AR919" s="19" t="s">
        <v>18</v>
      </c>
    </row>
    <row r="920" spans="31:44" x14ac:dyDescent="0.25">
      <c r="AE920" s="17"/>
      <c r="AF920" s="18" t="s">
        <v>135</v>
      </c>
      <c r="AG920" s="18" t="s">
        <v>1982</v>
      </c>
      <c r="AH920" s="18" t="s">
        <v>1983</v>
      </c>
      <c r="AI920" s="18" t="s">
        <v>1952</v>
      </c>
      <c r="AJ920" s="18" t="s">
        <v>139</v>
      </c>
      <c r="AK920" s="18" t="s">
        <v>1984</v>
      </c>
      <c r="AL920" s="18" t="s">
        <v>1985</v>
      </c>
      <c r="AM920" s="18" t="s">
        <v>1952</v>
      </c>
      <c r="AN920" s="18" t="s">
        <v>142</v>
      </c>
      <c r="AO920" s="18">
        <v>6.1</v>
      </c>
      <c r="AP920" s="18" t="s">
        <v>143</v>
      </c>
      <c r="AQ920" s="18">
        <v>5.2607900000000001</v>
      </c>
      <c r="AR920" s="19" t="s">
        <v>18</v>
      </c>
    </row>
    <row r="921" spans="31:44" x14ac:dyDescent="0.25">
      <c r="AE921" s="17"/>
      <c r="AF921" s="18" t="s">
        <v>135</v>
      </c>
      <c r="AG921" s="18" t="s">
        <v>1984</v>
      </c>
      <c r="AH921" s="18" t="s">
        <v>1985</v>
      </c>
      <c r="AI921" s="18" t="s">
        <v>1952</v>
      </c>
      <c r="AJ921" s="18" t="s">
        <v>139</v>
      </c>
      <c r="AK921" s="18" t="s">
        <v>1986</v>
      </c>
      <c r="AL921" s="18" t="s">
        <v>1987</v>
      </c>
      <c r="AM921" s="18" t="s">
        <v>1952</v>
      </c>
      <c r="AN921" s="18" t="s">
        <v>142</v>
      </c>
      <c r="AO921" s="18">
        <v>4.5</v>
      </c>
      <c r="AP921" s="18" t="s">
        <v>143</v>
      </c>
      <c r="AQ921" s="18">
        <v>3.8906399999999999</v>
      </c>
      <c r="AR921" s="19" t="s">
        <v>18</v>
      </c>
    </row>
    <row r="922" spans="31:44" x14ac:dyDescent="0.25">
      <c r="AE922" s="17"/>
      <c r="AF922" s="18" t="s">
        <v>135</v>
      </c>
      <c r="AG922" s="18" t="s">
        <v>1986</v>
      </c>
      <c r="AH922" s="18" t="s">
        <v>1987</v>
      </c>
      <c r="AI922" s="18" t="s">
        <v>1952</v>
      </c>
      <c r="AJ922" s="18" t="s">
        <v>139</v>
      </c>
      <c r="AK922" s="18" t="s">
        <v>1988</v>
      </c>
      <c r="AL922" s="18" t="s">
        <v>1989</v>
      </c>
      <c r="AM922" s="18" t="s">
        <v>1952</v>
      </c>
      <c r="AN922" s="18" t="s">
        <v>142</v>
      </c>
      <c r="AO922" s="18">
        <v>5.3</v>
      </c>
      <c r="AP922" s="18" t="s">
        <v>143</v>
      </c>
      <c r="AQ922" s="18">
        <v>4.57186</v>
      </c>
      <c r="AR922" s="19" t="s">
        <v>18</v>
      </c>
    </row>
    <row r="923" spans="31:44" x14ac:dyDescent="0.25">
      <c r="AE923" s="17"/>
      <c r="AF923" s="18" t="s">
        <v>135</v>
      </c>
      <c r="AG923" s="18" t="s">
        <v>1990</v>
      </c>
      <c r="AH923" s="18" t="s">
        <v>1989</v>
      </c>
      <c r="AI923" s="18" t="s">
        <v>1952</v>
      </c>
      <c r="AJ923" s="18" t="s">
        <v>139</v>
      </c>
      <c r="AK923" s="18" t="s">
        <v>1991</v>
      </c>
      <c r="AL923" s="18" t="s">
        <v>1992</v>
      </c>
      <c r="AM923" s="18" t="s">
        <v>1952</v>
      </c>
      <c r="AN923" s="18" t="s">
        <v>142</v>
      </c>
      <c r="AO923" s="18">
        <v>5.4</v>
      </c>
      <c r="AP923" s="18" t="s">
        <v>143</v>
      </c>
      <c r="AQ923" s="18">
        <v>4.6510899999999999</v>
      </c>
      <c r="AR923" s="19" t="s">
        <v>18</v>
      </c>
    </row>
    <row r="924" spans="31:44" x14ac:dyDescent="0.25">
      <c r="AE924" s="17"/>
      <c r="AF924" s="18" t="s">
        <v>135</v>
      </c>
      <c r="AG924" s="18" t="s">
        <v>1991</v>
      </c>
      <c r="AH924" s="18" t="s">
        <v>1992</v>
      </c>
      <c r="AI924" s="18" t="s">
        <v>1952</v>
      </c>
      <c r="AJ924" s="18" t="s">
        <v>139</v>
      </c>
      <c r="AK924" s="18" t="s">
        <v>1993</v>
      </c>
      <c r="AL924" s="18" t="s">
        <v>1994</v>
      </c>
      <c r="AM924" s="18" t="s">
        <v>1952</v>
      </c>
      <c r="AN924" s="18" t="s">
        <v>142</v>
      </c>
      <c r="AO924" s="18">
        <v>5.7</v>
      </c>
      <c r="AP924" s="18" t="s">
        <v>143</v>
      </c>
      <c r="AQ924" s="18">
        <v>4.8703700000000003</v>
      </c>
      <c r="AR924" s="19" t="s">
        <v>18</v>
      </c>
    </row>
    <row r="925" spans="31:44" x14ac:dyDescent="0.25">
      <c r="AE925" s="17"/>
      <c r="AF925" s="18" t="s">
        <v>135</v>
      </c>
      <c r="AG925" s="18" t="s">
        <v>1993</v>
      </c>
      <c r="AH925" s="18" t="s">
        <v>1994</v>
      </c>
      <c r="AI925" s="18" t="s">
        <v>1952</v>
      </c>
      <c r="AJ925" s="18" t="s">
        <v>139</v>
      </c>
      <c r="AK925" s="18" t="s">
        <v>1995</v>
      </c>
      <c r="AL925" s="18" t="s">
        <v>1996</v>
      </c>
      <c r="AM925" s="18" t="s">
        <v>1952</v>
      </c>
      <c r="AN925" s="18" t="s">
        <v>142</v>
      </c>
      <c r="AO925" s="18">
        <v>5.3</v>
      </c>
      <c r="AP925" s="18" t="s">
        <v>143</v>
      </c>
      <c r="AQ925" s="18">
        <v>4.5705900000000002</v>
      </c>
      <c r="AR925" s="19" t="s">
        <v>18</v>
      </c>
    </row>
    <row r="926" spans="31:44" x14ac:dyDescent="0.25">
      <c r="AE926" s="17"/>
      <c r="AF926" s="18" t="s">
        <v>135</v>
      </c>
      <c r="AG926" s="18" t="s">
        <v>1995</v>
      </c>
      <c r="AH926" s="18" t="s">
        <v>1996</v>
      </c>
      <c r="AI926" s="18" t="s">
        <v>1952</v>
      </c>
      <c r="AJ926" s="18" t="s">
        <v>139</v>
      </c>
      <c r="AK926" s="18" t="s">
        <v>1997</v>
      </c>
      <c r="AL926" s="18" t="s">
        <v>1998</v>
      </c>
      <c r="AM926" s="18" t="s">
        <v>1952</v>
      </c>
      <c r="AN926" s="18" t="s">
        <v>142</v>
      </c>
      <c r="AO926" s="18">
        <v>4.9000000000000004</v>
      </c>
      <c r="AP926" s="18" t="s">
        <v>143</v>
      </c>
      <c r="AQ926" s="18">
        <v>4.2483500000000003</v>
      </c>
      <c r="AR926" s="19" t="s">
        <v>18</v>
      </c>
    </row>
    <row r="927" spans="31:44" x14ac:dyDescent="0.25">
      <c r="AE927" s="17"/>
      <c r="AF927" s="18" t="s">
        <v>135</v>
      </c>
      <c r="AG927" s="18" t="s">
        <v>1999</v>
      </c>
      <c r="AH927" s="18" t="s">
        <v>1962</v>
      </c>
      <c r="AI927" s="18" t="s">
        <v>1952</v>
      </c>
      <c r="AJ927" s="18" t="s">
        <v>139</v>
      </c>
      <c r="AK927" s="18" t="s">
        <v>2000</v>
      </c>
      <c r="AL927" s="18" t="s">
        <v>2001</v>
      </c>
      <c r="AM927" s="18" t="s">
        <v>1952</v>
      </c>
      <c r="AN927" s="18" t="s">
        <v>142</v>
      </c>
      <c r="AO927" s="18">
        <v>6.2</v>
      </c>
      <c r="AP927" s="18" t="s">
        <v>143</v>
      </c>
      <c r="AQ927" s="18">
        <v>5.2992299999999997</v>
      </c>
      <c r="AR927" s="19" t="s">
        <v>18</v>
      </c>
    </row>
    <row r="928" spans="31:44" x14ac:dyDescent="0.25">
      <c r="AE928" s="17"/>
      <c r="AF928" s="18" t="s">
        <v>135</v>
      </c>
      <c r="AG928" s="18" t="s">
        <v>2000</v>
      </c>
      <c r="AH928" s="18" t="s">
        <v>2001</v>
      </c>
      <c r="AI928" s="18" t="s">
        <v>1952</v>
      </c>
      <c r="AJ928" s="18" t="s">
        <v>139</v>
      </c>
      <c r="AK928" s="18" t="s">
        <v>2002</v>
      </c>
      <c r="AL928" s="18" t="s">
        <v>2003</v>
      </c>
      <c r="AM928" s="18" t="s">
        <v>1952</v>
      </c>
      <c r="AN928" s="18" t="s">
        <v>142</v>
      </c>
      <c r="AO928" s="18">
        <v>5.7</v>
      </c>
      <c r="AP928" s="18" t="s">
        <v>143</v>
      </c>
      <c r="AQ928" s="18">
        <v>4.8739499999999998</v>
      </c>
      <c r="AR928" s="19" t="s">
        <v>18</v>
      </c>
    </row>
    <row r="929" spans="31:44" x14ac:dyDescent="0.25">
      <c r="AE929" s="17"/>
      <c r="AF929" s="18" t="s">
        <v>135</v>
      </c>
      <c r="AG929" s="18" t="s">
        <v>2002</v>
      </c>
      <c r="AH929" s="18" t="s">
        <v>2003</v>
      </c>
      <c r="AI929" s="18" t="s">
        <v>1952</v>
      </c>
      <c r="AJ929" s="18" t="s">
        <v>139</v>
      </c>
      <c r="AK929" s="18" t="s">
        <v>2004</v>
      </c>
      <c r="AL929" s="18" t="s">
        <v>2005</v>
      </c>
      <c r="AM929" s="18" t="s">
        <v>1952</v>
      </c>
      <c r="AN929" s="18" t="s">
        <v>142</v>
      </c>
      <c r="AO929" s="18">
        <v>5.3</v>
      </c>
      <c r="AP929" s="18" t="s">
        <v>143</v>
      </c>
      <c r="AQ929" s="18">
        <v>4.54514</v>
      </c>
      <c r="AR929" s="19" t="s">
        <v>18</v>
      </c>
    </row>
    <row r="930" spans="31:44" x14ac:dyDescent="0.25">
      <c r="AE930" s="17"/>
      <c r="AF930" s="18" t="s">
        <v>135</v>
      </c>
      <c r="AG930" s="18" t="s">
        <v>2004</v>
      </c>
      <c r="AH930" s="18" t="s">
        <v>2005</v>
      </c>
      <c r="AI930" s="18" t="s">
        <v>1952</v>
      </c>
      <c r="AJ930" s="18" t="s">
        <v>139</v>
      </c>
      <c r="AK930" s="18" t="s">
        <v>2006</v>
      </c>
      <c r="AL930" s="18" t="s">
        <v>2007</v>
      </c>
      <c r="AM930" s="18" t="s">
        <v>1952</v>
      </c>
      <c r="AN930" s="18" t="s">
        <v>142</v>
      </c>
      <c r="AO930" s="18">
        <v>6.1</v>
      </c>
      <c r="AP930" s="18" t="s">
        <v>143</v>
      </c>
      <c r="AQ930" s="18">
        <v>5.2142799999999996</v>
      </c>
      <c r="AR930" s="19" t="s">
        <v>18</v>
      </c>
    </row>
    <row r="931" spans="31:44" x14ac:dyDescent="0.25">
      <c r="AE931" s="17"/>
      <c r="AF931" s="18" t="s">
        <v>135</v>
      </c>
      <c r="AG931" s="18" t="s">
        <v>552</v>
      </c>
      <c r="AH931" s="18" t="s">
        <v>2008</v>
      </c>
      <c r="AI931" s="18" t="s">
        <v>1952</v>
      </c>
      <c r="AJ931" s="18" t="s">
        <v>139</v>
      </c>
      <c r="AK931" s="18" t="s">
        <v>2009</v>
      </c>
      <c r="AL931" s="18" t="s">
        <v>2010</v>
      </c>
      <c r="AM931" s="18" t="s">
        <v>1952</v>
      </c>
      <c r="AN931" s="18" t="s">
        <v>142</v>
      </c>
      <c r="AO931" s="18">
        <v>5.3</v>
      </c>
      <c r="AP931" s="18" t="s">
        <v>143</v>
      </c>
      <c r="AQ931" s="18">
        <v>4.52468</v>
      </c>
      <c r="AR931" s="19" t="s">
        <v>18</v>
      </c>
    </row>
    <row r="932" spans="31:44" x14ac:dyDescent="0.25">
      <c r="AE932" s="17"/>
      <c r="AF932" s="18" t="s">
        <v>135</v>
      </c>
      <c r="AG932" s="18" t="s">
        <v>1974</v>
      </c>
      <c r="AH932" s="18" t="s">
        <v>2011</v>
      </c>
      <c r="AI932" s="18" t="s">
        <v>2012</v>
      </c>
      <c r="AJ932" s="18" t="s">
        <v>139</v>
      </c>
      <c r="AK932" s="18" t="s">
        <v>1976</v>
      </c>
      <c r="AL932" s="18" t="s">
        <v>2013</v>
      </c>
      <c r="AM932" s="18" t="s">
        <v>2012</v>
      </c>
      <c r="AN932" s="18" t="s">
        <v>142</v>
      </c>
      <c r="AO932" s="18">
        <v>5.4</v>
      </c>
      <c r="AP932" s="18" t="s">
        <v>143</v>
      </c>
      <c r="AQ932" s="18">
        <v>4.6242400000000004</v>
      </c>
      <c r="AR932" s="19" t="s">
        <v>18</v>
      </c>
    </row>
    <row r="933" spans="31:44" x14ac:dyDescent="0.25">
      <c r="AE933" s="17"/>
      <c r="AF933" s="18" t="s">
        <v>135</v>
      </c>
      <c r="AG933" s="18" t="s">
        <v>1976</v>
      </c>
      <c r="AH933" s="18" t="s">
        <v>2013</v>
      </c>
      <c r="AI933" s="18" t="s">
        <v>2012</v>
      </c>
      <c r="AJ933" s="18" t="s">
        <v>139</v>
      </c>
      <c r="AK933" s="18" t="s">
        <v>2014</v>
      </c>
      <c r="AL933" s="18" t="s">
        <v>2015</v>
      </c>
      <c r="AM933" s="18" t="s">
        <v>2012</v>
      </c>
      <c r="AN933" s="18" t="s">
        <v>142</v>
      </c>
      <c r="AO933" s="18">
        <v>5</v>
      </c>
      <c r="AP933" s="18" t="s">
        <v>143</v>
      </c>
      <c r="AQ933" s="18">
        <v>4.3079999999999998</v>
      </c>
      <c r="AR933" s="19" t="s">
        <v>18</v>
      </c>
    </row>
    <row r="934" spans="31:44" x14ac:dyDescent="0.25">
      <c r="AE934" s="17"/>
      <c r="AF934" s="18" t="s">
        <v>135</v>
      </c>
      <c r="AG934" s="18" t="s">
        <v>2014</v>
      </c>
      <c r="AH934" s="18" t="s">
        <v>2015</v>
      </c>
      <c r="AI934" s="18" t="s">
        <v>2012</v>
      </c>
      <c r="AJ934" s="18" t="s">
        <v>139</v>
      </c>
      <c r="AK934" s="18" t="s">
        <v>2016</v>
      </c>
      <c r="AL934" s="18" t="s">
        <v>2017</v>
      </c>
      <c r="AM934" s="18" t="s">
        <v>2012</v>
      </c>
      <c r="AN934" s="18" t="s">
        <v>142</v>
      </c>
      <c r="AO934" s="18">
        <v>5.7</v>
      </c>
      <c r="AP934" s="18" t="s">
        <v>143</v>
      </c>
      <c r="AQ934" s="18">
        <v>4.91188</v>
      </c>
      <c r="AR934" s="19" t="s">
        <v>18</v>
      </c>
    </row>
    <row r="935" spans="31:44" x14ac:dyDescent="0.25">
      <c r="AE935" s="17"/>
      <c r="AF935" s="18" t="s">
        <v>135</v>
      </c>
      <c r="AG935" s="18" t="s">
        <v>2016</v>
      </c>
      <c r="AH935" s="18" t="s">
        <v>2017</v>
      </c>
      <c r="AI935" s="18" t="s">
        <v>2012</v>
      </c>
      <c r="AJ935" s="18" t="s">
        <v>139</v>
      </c>
      <c r="AK935" s="18" t="s">
        <v>2018</v>
      </c>
      <c r="AL935" s="18" t="s">
        <v>2019</v>
      </c>
      <c r="AM935" s="18" t="s">
        <v>2012</v>
      </c>
      <c r="AN935" s="18" t="s">
        <v>142</v>
      </c>
      <c r="AO935" s="18">
        <v>5.7</v>
      </c>
      <c r="AP935" s="18" t="s">
        <v>143</v>
      </c>
      <c r="AQ935" s="18">
        <v>4.94536</v>
      </c>
      <c r="AR935" s="19" t="s">
        <v>18</v>
      </c>
    </row>
    <row r="936" spans="31:44" x14ac:dyDescent="0.25">
      <c r="AE936" s="17"/>
      <c r="AF936" s="18" t="s">
        <v>135</v>
      </c>
      <c r="AG936" s="18" t="s">
        <v>2020</v>
      </c>
      <c r="AH936" s="18" t="s">
        <v>2021</v>
      </c>
      <c r="AI936" s="18" t="s">
        <v>2022</v>
      </c>
      <c r="AJ936" s="18" t="s">
        <v>139</v>
      </c>
      <c r="AK936" s="18" t="s">
        <v>2023</v>
      </c>
      <c r="AL936" s="18" t="s">
        <v>2024</v>
      </c>
      <c r="AM936" s="18" t="s">
        <v>2022</v>
      </c>
      <c r="AN936" s="18" t="s">
        <v>142</v>
      </c>
      <c r="AO936" s="18">
        <v>5.2</v>
      </c>
      <c r="AP936" s="18" t="s">
        <v>143</v>
      </c>
      <c r="AQ936" s="18">
        <v>4.4862299999999999</v>
      </c>
      <c r="AR936" s="19" t="s">
        <v>18</v>
      </c>
    </row>
    <row r="937" spans="31:44" x14ac:dyDescent="0.25">
      <c r="AE937" s="17"/>
      <c r="AF937" s="18" t="s">
        <v>135</v>
      </c>
      <c r="AG937" s="18" t="s">
        <v>2023</v>
      </c>
      <c r="AH937" s="18" t="s">
        <v>2024</v>
      </c>
      <c r="AI937" s="18" t="s">
        <v>2022</v>
      </c>
      <c r="AJ937" s="18" t="s">
        <v>139</v>
      </c>
      <c r="AK937" s="18" t="s">
        <v>2025</v>
      </c>
      <c r="AL937" s="18" t="s">
        <v>2026</v>
      </c>
      <c r="AM937" s="18" t="s">
        <v>2022</v>
      </c>
      <c r="AN937" s="18" t="s">
        <v>142</v>
      </c>
      <c r="AO937" s="18">
        <v>5.0999999999999996</v>
      </c>
      <c r="AP937" s="18" t="s">
        <v>143</v>
      </c>
      <c r="AQ937" s="18">
        <v>4.37683</v>
      </c>
      <c r="AR937" s="19" t="s">
        <v>18</v>
      </c>
    </row>
    <row r="938" spans="31:44" x14ac:dyDescent="0.25">
      <c r="AE938" s="17"/>
      <c r="AF938" s="18" t="s">
        <v>135</v>
      </c>
      <c r="AG938" s="18" t="s">
        <v>2025</v>
      </c>
      <c r="AH938" s="18" t="s">
        <v>2026</v>
      </c>
      <c r="AI938" s="18" t="s">
        <v>2022</v>
      </c>
      <c r="AJ938" s="18" t="s">
        <v>139</v>
      </c>
      <c r="AK938" s="18" t="s">
        <v>2027</v>
      </c>
      <c r="AL938" s="18" t="s">
        <v>2028</v>
      </c>
      <c r="AM938" s="18" t="s">
        <v>2022</v>
      </c>
      <c r="AN938" s="18" t="s">
        <v>142</v>
      </c>
      <c r="AO938" s="18">
        <v>5.3</v>
      </c>
      <c r="AP938" s="18" t="s">
        <v>143</v>
      </c>
      <c r="AQ938" s="18">
        <v>4.5704900000000004</v>
      </c>
      <c r="AR938" s="19" t="s">
        <v>18</v>
      </c>
    </row>
    <row r="939" spans="31:44" x14ac:dyDescent="0.25">
      <c r="AE939" s="17"/>
      <c r="AF939" s="18" t="s">
        <v>135</v>
      </c>
      <c r="AG939" s="18" t="s">
        <v>2027</v>
      </c>
      <c r="AH939" s="18" t="s">
        <v>2028</v>
      </c>
      <c r="AI939" s="18" t="s">
        <v>2022</v>
      </c>
      <c r="AJ939" s="18" t="s">
        <v>139</v>
      </c>
      <c r="AK939" s="18" t="s">
        <v>533</v>
      </c>
      <c r="AL939" s="18" t="s">
        <v>1979</v>
      </c>
      <c r="AM939" s="18" t="s">
        <v>2022</v>
      </c>
      <c r="AN939" s="18" t="s">
        <v>142</v>
      </c>
      <c r="AO939" s="18">
        <v>4.8</v>
      </c>
      <c r="AP939" s="18" t="s">
        <v>143</v>
      </c>
      <c r="AQ939" s="18">
        <v>4.1742400000000002</v>
      </c>
      <c r="AR939" s="19" t="s">
        <v>18</v>
      </c>
    </row>
    <row r="940" spans="31:44" x14ac:dyDescent="0.25">
      <c r="AE940" s="17"/>
      <c r="AF940" s="18" t="s">
        <v>135</v>
      </c>
      <c r="AG940" s="18" t="s">
        <v>533</v>
      </c>
      <c r="AH940" s="18" t="s">
        <v>1979</v>
      </c>
      <c r="AI940" s="18" t="s">
        <v>2022</v>
      </c>
      <c r="AJ940" s="18" t="s">
        <v>139</v>
      </c>
      <c r="AK940" s="18" t="s">
        <v>2029</v>
      </c>
      <c r="AL940" s="18" t="s">
        <v>2030</v>
      </c>
      <c r="AM940" s="18" t="s">
        <v>2022</v>
      </c>
      <c r="AN940" s="18" t="s">
        <v>142</v>
      </c>
      <c r="AO940" s="18">
        <v>5.8</v>
      </c>
      <c r="AP940" s="18" t="s">
        <v>143</v>
      </c>
      <c r="AQ940" s="18">
        <v>5.0013300000000003</v>
      </c>
      <c r="AR940" s="19" t="s">
        <v>18</v>
      </c>
    </row>
    <row r="941" spans="31:44" x14ac:dyDescent="0.25">
      <c r="AE941" s="17"/>
      <c r="AF941" s="18" t="s">
        <v>135</v>
      </c>
      <c r="AG941" s="18" t="s">
        <v>2029</v>
      </c>
      <c r="AH941" s="18" t="s">
        <v>2030</v>
      </c>
      <c r="AI941" s="18" t="s">
        <v>2022</v>
      </c>
      <c r="AJ941" s="18" t="s">
        <v>139</v>
      </c>
      <c r="AK941" s="18" t="s">
        <v>2031</v>
      </c>
      <c r="AL941" s="18" t="s">
        <v>2032</v>
      </c>
      <c r="AM941" s="18" t="s">
        <v>2022</v>
      </c>
      <c r="AN941" s="18" t="s">
        <v>142</v>
      </c>
      <c r="AO941" s="18">
        <v>5.3</v>
      </c>
      <c r="AP941" s="18" t="s">
        <v>143</v>
      </c>
      <c r="AQ941" s="18">
        <v>4.5794699999999997</v>
      </c>
      <c r="AR941" s="19" t="s">
        <v>18</v>
      </c>
    </row>
    <row r="942" spans="31:44" x14ac:dyDescent="0.25">
      <c r="AE942" s="17"/>
      <c r="AF942" s="18" t="s">
        <v>135</v>
      </c>
      <c r="AG942" s="18" t="s">
        <v>2031</v>
      </c>
      <c r="AH942" s="18" t="s">
        <v>2032</v>
      </c>
      <c r="AI942" s="18" t="s">
        <v>2022</v>
      </c>
      <c r="AJ942" s="18" t="s">
        <v>139</v>
      </c>
      <c r="AK942" s="18" t="s">
        <v>2033</v>
      </c>
      <c r="AL942" s="18" t="s">
        <v>2034</v>
      </c>
      <c r="AM942" s="18" t="s">
        <v>2022</v>
      </c>
      <c r="AN942" s="18" t="s">
        <v>142</v>
      </c>
      <c r="AO942" s="18">
        <v>5.5</v>
      </c>
      <c r="AP942" s="18" t="s">
        <v>143</v>
      </c>
      <c r="AQ942" s="18">
        <v>4.7735099999999999</v>
      </c>
      <c r="AR942" s="19" t="s">
        <v>18</v>
      </c>
    </row>
    <row r="943" spans="31:44" x14ac:dyDescent="0.25">
      <c r="AE943" s="17"/>
      <c r="AF943" s="18" t="s">
        <v>135</v>
      </c>
      <c r="AG943" s="18" t="s">
        <v>2033</v>
      </c>
      <c r="AH943" s="18" t="s">
        <v>2034</v>
      </c>
      <c r="AI943" s="18" t="s">
        <v>2022</v>
      </c>
      <c r="AJ943" s="18" t="s">
        <v>139</v>
      </c>
      <c r="AK943" s="18" t="s">
        <v>2035</v>
      </c>
      <c r="AL943" s="18" t="s">
        <v>2036</v>
      </c>
      <c r="AM943" s="18" t="s">
        <v>2022</v>
      </c>
      <c r="AN943" s="18" t="s">
        <v>142</v>
      </c>
      <c r="AO943" s="18">
        <v>4.7</v>
      </c>
      <c r="AP943" s="18" t="s">
        <v>143</v>
      </c>
      <c r="AQ943" s="18">
        <v>4.0818500000000002</v>
      </c>
      <c r="AR943" s="19" t="s">
        <v>18</v>
      </c>
    </row>
    <row r="944" spans="31:44" x14ac:dyDescent="0.25">
      <c r="AE944" s="17"/>
      <c r="AF944" s="18" t="s">
        <v>135</v>
      </c>
      <c r="AG944" s="18" t="s">
        <v>2035</v>
      </c>
      <c r="AH944" s="18" t="s">
        <v>2036</v>
      </c>
      <c r="AI944" s="18" t="s">
        <v>2022</v>
      </c>
      <c r="AJ944" s="18" t="s">
        <v>139</v>
      </c>
      <c r="AK944" s="18" t="s">
        <v>2037</v>
      </c>
      <c r="AL944" s="18" t="s">
        <v>2038</v>
      </c>
      <c r="AM944" s="18" t="s">
        <v>2022</v>
      </c>
      <c r="AN944" s="18" t="s">
        <v>142</v>
      </c>
      <c r="AO944" s="18">
        <v>4.8</v>
      </c>
      <c r="AP944" s="18" t="s">
        <v>143</v>
      </c>
      <c r="AQ944" s="18">
        <v>4.1743199999999998</v>
      </c>
      <c r="AR944" s="19" t="s">
        <v>18</v>
      </c>
    </row>
    <row r="945" spans="31:44" x14ac:dyDescent="0.25">
      <c r="AE945" s="17"/>
      <c r="AF945" s="18" t="s">
        <v>135</v>
      </c>
      <c r="AG945" s="18" t="s">
        <v>2037</v>
      </c>
      <c r="AH945" s="18" t="s">
        <v>2038</v>
      </c>
      <c r="AI945" s="18" t="s">
        <v>2022</v>
      </c>
      <c r="AJ945" s="18" t="s">
        <v>139</v>
      </c>
      <c r="AK945" s="18" t="s">
        <v>2039</v>
      </c>
      <c r="AL945" s="18" t="s">
        <v>2040</v>
      </c>
      <c r="AM945" s="18" t="s">
        <v>2022</v>
      </c>
      <c r="AN945" s="18" t="s">
        <v>142</v>
      </c>
      <c r="AO945" s="18">
        <v>5.7</v>
      </c>
      <c r="AP945" s="18" t="s">
        <v>143</v>
      </c>
      <c r="AQ945" s="18">
        <v>4.9249700000000001</v>
      </c>
      <c r="AR945" s="19" t="s">
        <v>18</v>
      </c>
    </row>
    <row r="946" spans="31:44" x14ac:dyDescent="0.25">
      <c r="AE946" s="17"/>
      <c r="AF946" s="18" t="s">
        <v>135</v>
      </c>
      <c r="AG946" s="18" t="s">
        <v>2041</v>
      </c>
      <c r="AH946" s="18" t="s">
        <v>1778</v>
      </c>
      <c r="AI946" s="18" t="s">
        <v>2042</v>
      </c>
      <c r="AJ946" s="18" t="s">
        <v>139</v>
      </c>
      <c r="AK946" s="18" t="s">
        <v>2043</v>
      </c>
      <c r="AL946" s="18" t="s">
        <v>1905</v>
      </c>
      <c r="AM946" s="18" t="s">
        <v>2042</v>
      </c>
      <c r="AN946" s="18" t="s">
        <v>142</v>
      </c>
      <c r="AO946" s="18">
        <v>5.0999999999999996</v>
      </c>
      <c r="AP946" s="18" t="s">
        <v>143</v>
      </c>
      <c r="AQ946" s="18">
        <v>4.3593700000000002</v>
      </c>
      <c r="AR946" s="19" t="s">
        <v>18</v>
      </c>
    </row>
    <row r="947" spans="31:44" x14ac:dyDescent="0.25">
      <c r="AE947" s="17"/>
      <c r="AF947" s="18" t="s">
        <v>135</v>
      </c>
      <c r="AG947" s="18" t="s">
        <v>2043</v>
      </c>
      <c r="AH947" s="18" t="s">
        <v>1905</v>
      </c>
      <c r="AI947" s="18" t="s">
        <v>2042</v>
      </c>
      <c r="AJ947" s="18" t="s">
        <v>139</v>
      </c>
      <c r="AK947" s="18" t="s">
        <v>2044</v>
      </c>
      <c r="AL947" s="18" t="s">
        <v>2045</v>
      </c>
      <c r="AM947" s="18" t="s">
        <v>2042</v>
      </c>
      <c r="AN947" s="18" t="s">
        <v>142</v>
      </c>
      <c r="AO947" s="18">
        <v>5.6</v>
      </c>
      <c r="AP947" s="18" t="s">
        <v>143</v>
      </c>
      <c r="AQ947" s="18">
        <v>4.8002900000000004</v>
      </c>
      <c r="AR947" s="19" t="s">
        <v>18</v>
      </c>
    </row>
    <row r="948" spans="31:44" x14ac:dyDescent="0.25">
      <c r="AE948" s="17"/>
      <c r="AF948" s="18" t="s">
        <v>135</v>
      </c>
      <c r="AG948" s="18" t="s">
        <v>2046</v>
      </c>
      <c r="AH948" s="18" t="s">
        <v>2045</v>
      </c>
      <c r="AI948" s="18" t="s">
        <v>2042</v>
      </c>
      <c r="AJ948" s="18" t="s">
        <v>139</v>
      </c>
      <c r="AK948" s="18" t="s">
        <v>1944</v>
      </c>
      <c r="AL948" s="18" t="s">
        <v>2047</v>
      </c>
      <c r="AM948" s="18" t="s">
        <v>2042</v>
      </c>
      <c r="AN948" s="18" t="s">
        <v>142</v>
      </c>
      <c r="AO948" s="18">
        <v>5.0999999999999996</v>
      </c>
      <c r="AP948" s="18" t="s">
        <v>143</v>
      </c>
      <c r="AQ948" s="18">
        <v>4.3933200000000001</v>
      </c>
      <c r="AR948" s="19" t="s">
        <v>18</v>
      </c>
    </row>
    <row r="949" spans="31:44" x14ac:dyDescent="0.25">
      <c r="AE949" s="17"/>
      <c r="AF949" s="18" t="s">
        <v>135</v>
      </c>
      <c r="AG949" s="18" t="s">
        <v>1944</v>
      </c>
      <c r="AH949" s="18" t="s">
        <v>2047</v>
      </c>
      <c r="AI949" s="18" t="s">
        <v>2042</v>
      </c>
      <c r="AJ949" s="18" t="s">
        <v>139</v>
      </c>
      <c r="AK949" s="18" t="s">
        <v>2048</v>
      </c>
      <c r="AL949" s="18" t="s">
        <v>2049</v>
      </c>
      <c r="AM949" s="18" t="s">
        <v>2042</v>
      </c>
      <c r="AN949" s="18" t="s">
        <v>142</v>
      </c>
      <c r="AO949" s="18">
        <v>5.9</v>
      </c>
      <c r="AP949" s="18" t="s">
        <v>143</v>
      </c>
      <c r="AQ949" s="18">
        <v>5.09145</v>
      </c>
      <c r="AR949" s="19" t="s">
        <v>18</v>
      </c>
    </row>
    <row r="950" spans="31:44" x14ac:dyDescent="0.25">
      <c r="AE950" s="17"/>
      <c r="AF950" s="18" t="s">
        <v>135</v>
      </c>
      <c r="AG950" s="18" t="s">
        <v>2048</v>
      </c>
      <c r="AH950" s="18" t="s">
        <v>2049</v>
      </c>
      <c r="AI950" s="18" t="s">
        <v>2042</v>
      </c>
      <c r="AJ950" s="18" t="s">
        <v>139</v>
      </c>
      <c r="AK950" s="18" t="s">
        <v>2050</v>
      </c>
      <c r="AL950" s="18" t="s">
        <v>1577</v>
      </c>
      <c r="AM950" s="18" t="s">
        <v>2042</v>
      </c>
      <c r="AN950" s="18" t="s">
        <v>142</v>
      </c>
      <c r="AO950" s="18">
        <v>5.5</v>
      </c>
      <c r="AP950" s="18" t="s">
        <v>143</v>
      </c>
      <c r="AQ950" s="18">
        <v>4.7411700000000003</v>
      </c>
      <c r="AR950" s="19" t="s">
        <v>18</v>
      </c>
    </row>
    <row r="951" spans="31:44" x14ac:dyDescent="0.25">
      <c r="AE951" s="17"/>
      <c r="AF951" s="18" t="s">
        <v>135</v>
      </c>
      <c r="AG951" s="18" t="s">
        <v>2050</v>
      </c>
      <c r="AH951" s="18" t="s">
        <v>1577</v>
      </c>
      <c r="AI951" s="18" t="s">
        <v>2042</v>
      </c>
      <c r="AJ951" s="18" t="s">
        <v>139</v>
      </c>
      <c r="AK951" s="18" t="s">
        <v>2025</v>
      </c>
      <c r="AL951" s="18" t="s">
        <v>2051</v>
      </c>
      <c r="AM951" s="18" t="s">
        <v>2042</v>
      </c>
      <c r="AN951" s="18" t="s">
        <v>142</v>
      </c>
      <c r="AO951" s="18">
        <v>5</v>
      </c>
      <c r="AP951" s="18" t="s">
        <v>143</v>
      </c>
      <c r="AQ951" s="18">
        <v>4.3079999999999998</v>
      </c>
      <c r="AR951" s="19" t="s">
        <v>18</v>
      </c>
    </row>
    <row r="952" spans="31:44" x14ac:dyDescent="0.25">
      <c r="AE952" s="17"/>
      <c r="AF952" s="18" t="s">
        <v>135</v>
      </c>
      <c r="AG952" s="18" t="s">
        <v>2025</v>
      </c>
      <c r="AH952" s="18" t="s">
        <v>2051</v>
      </c>
      <c r="AI952" s="18" t="s">
        <v>2042</v>
      </c>
      <c r="AJ952" s="18" t="s">
        <v>139</v>
      </c>
      <c r="AK952" s="18" t="s">
        <v>2052</v>
      </c>
      <c r="AL952" s="18" t="s">
        <v>2053</v>
      </c>
      <c r="AM952" s="18" t="s">
        <v>2042</v>
      </c>
      <c r="AN952" s="18" t="s">
        <v>142</v>
      </c>
      <c r="AO952" s="18">
        <v>5.4</v>
      </c>
      <c r="AP952" s="18" t="s">
        <v>143</v>
      </c>
      <c r="AQ952" s="18">
        <v>4.6876100000000003</v>
      </c>
      <c r="AR952" s="19" t="s">
        <v>18</v>
      </c>
    </row>
    <row r="953" spans="31:44" x14ac:dyDescent="0.25">
      <c r="AE953" s="17"/>
      <c r="AF953" s="18" t="s">
        <v>135</v>
      </c>
      <c r="AG953" s="18" t="s">
        <v>2052</v>
      </c>
      <c r="AH953" s="18" t="s">
        <v>2053</v>
      </c>
      <c r="AI953" s="18" t="s">
        <v>2042</v>
      </c>
      <c r="AJ953" s="18" t="s">
        <v>139</v>
      </c>
      <c r="AK953" s="18" t="s">
        <v>2054</v>
      </c>
      <c r="AL953" s="18" t="s">
        <v>2055</v>
      </c>
      <c r="AM953" s="18" t="s">
        <v>2042</v>
      </c>
      <c r="AN953" s="18" t="s">
        <v>142</v>
      </c>
      <c r="AO953" s="18">
        <v>5.2</v>
      </c>
      <c r="AP953" s="18" t="s">
        <v>143</v>
      </c>
      <c r="AQ953" s="18">
        <v>4.4736900000000004</v>
      </c>
      <c r="AR953" s="19" t="s">
        <v>18</v>
      </c>
    </row>
    <row r="954" spans="31:44" x14ac:dyDescent="0.25">
      <c r="AE954" s="17"/>
      <c r="AF954" s="18" t="s">
        <v>135</v>
      </c>
      <c r="AG954" s="18" t="s">
        <v>2054</v>
      </c>
      <c r="AH954" s="18" t="s">
        <v>2055</v>
      </c>
      <c r="AI954" s="18" t="s">
        <v>2042</v>
      </c>
      <c r="AJ954" s="18" t="s">
        <v>139</v>
      </c>
      <c r="AK954" s="18" t="s">
        <v>2056</v>
      </c>
      <c r="AL954" s="18" t="s">
        <v>2057</v>
      </c>
      <c r="AM954" s="18" t="s">
        <v>2042</v>
      </c>
      <c r="AN954" s="18" t="s">
        <v>142</v>
      </c>
      <c r="AO954" s="18">
        <v>6</v>
      </c>
      <c r="AP954" s="18" t="s">
        <v>143</v>
      </c>
      <c r="AQ954" s="18">
        <v>5.18391</v>
      </c>
      <c r="AR954" s="19" t="s">
        <v>18</v>
      </c>
    </row>
    <row r="955" spans="31:44" x14ac:dyDescent="0.25">
      <c r="AE955" s="17"/>
      <c r="AF955" s="18" t="s">
        <v>135</v>
      </c>
      <c r="AG955" s="18" t="s">
        <v>2058</v>
      </c>
      <c r="AH955" s="18" t="s">
        <v>2059</v>
      </c>
      <c r="AI955" s="18" t="s">
        <v>2042</v>
      </c>
      <c r="AJ955" s="18" t="s">
        <v>139</v>
      </c>
      <c r="AK955" s="18" t="s">
        <v>2060</v>
      </c>
      <c r="AL955" s="18" t="s">
        <v>2061</v>
      </c>
      <c r="AM955" s="18" t="s">
        <v>2042</v>
      </c>
      <c r="AN955" s="18" t="s">
        <v>142</v>
      </c>
      <c r="AO955" s="18">
        <v>5.4</v>
      </c>
      <c r="AP955" s="18" t="s">
        <v>143</v>
      </c>
      <c r="AQ955" s="18">
        <v>4.6398200000000003</v>
      </c>
      <c r="AR955" s="19" t="s">
        <v>18</v>
      </c>
    </row>
    <row r="956" spans="31:44" x14ac:dyDescent="0.25">
      <c r="AE956" s="17"/>
      <c r="AF956" s="18" t="s">
        <v>135</v>
      </c>
      <c r="AG956" s="18" t="s">
        <v>2060</v>
      </c>
      <c r="AH956" s="18" t="s">
        <v>2061</v>
      </c>
      <c r="AI956" s="18" t="s">
        <v>2042</v>
      </c>
      <c r="AJ956" s="18" t="s">
        <v>139</v>
      </c>
      <c r="AK956" s="18" t="s">
        <v>2062</v>
      </c>
      <c r="AL956" s="18" t="s">
        <v>2063</v>
      </c>
      <c r="AM956" s="18" t="s">
        <v>2042</v>
      </c>
      <c r="AN956" s="18" t="s">
        <v>142</v>
      </c>
      <c r="AO956" s="18">
        <v>4.5</v>
      </c>
      <c r="AP956" s="18" t="s">
        <v>143</v>
      </c>
      <c r="AQ956" s="18">
        <v>3.8724099999999999</v>
      </c>
      <c r="AR956" s="19" t="s">
        <v>18</v>
      </c>
    </row>
    <row r="957" spans="31:44" x14ac:dyDescent="0.25">
      <c r="AE957" s="17"/>
      <c r="AF957" s="18" t="s">
        <v>135</v>
      </c>
      <c r="AG957" s="18" t="s">
        <v>2062</v>
      </c>
      <c r="AH957" s="18" t="s">
        <v>2063</v>
      </c>
      <c r="AI957" s="18" t="s">
        <v>2042</v>
      </c>
      <c r="AJ957" s="18" t="s">
        <v>139</v>
      </c>
      <c r="AK957" s="18" t="s">
        <v>2064</v>
      </c>
      <c r="AL957" s="18" t="s">
        <v>2065</v>
      </c>
      <c r="AM957" s="18" t="s">
        <v>2042</v>
      </c>
      <c r="AN957" s="18" t="s">
        <v>142</v>
      </c>
      <c r="AO957" s="18">
        <v>5.6</v>
      </c>
      <c r="AP957" s="18" t="s">
        <v>143</v>
      </c>
      <c r="AQ957" s="18">
        <v>4.8525900000000002</v>
      </c>
      <c r="AR957" s="19" t="s">
        <v>18</v>
      </c>
    </row>
    <row r="958" spans="31:44" x14ac:dyDescent="0.25">
      <c r="AE958" s="17"/>
      <c r="AF958" s="18" t="s">
        <v>135</v>
      </c>
      <c r="AG958" s="18" t="s">
        <v>2064</v>
      </c>
      <c r="AH958" s="18" t="s">
        <v>2065</v>
      </c>
      <c r="AI958" s="18" t="s">
        <v>2042</v>
      </c>
      <c r="AJ958" s="18" t="s">
        <v>139</v>
      </c>
      <c r="AK958" s="18" t="s">
        <v>2066</v>
      </c>
      <c r="AL958" s="18" t="s">
        <v>1663</v>
      </c>
      <c r="AM958" s="18" t="s">
        <v>2042</v>
      </c>
      <c r="AN958" s="18" t="s">
        <v>142</v>
      </c>
      <c r="AO958" s="18">
        <v>5.4</v>
      </c>
      <c r="AP958" s="18" t="s">
        <v>143</v>
      </c>
      <c r="AQ958" s="18">
        <v>4.6398599999999997</v>
      </c>
      <c r="AR958" s="19" t="s">
        <v>18</v>
      </c>
    </row>
    <row r="959" spans="31:44" x14ac:dyDescent="0.25">
      <c r="AE959" s="17"/>
      <c r="AF959" s="18" t="s">
        <v>135</v>
      </c>
      <c r="AG959" s="18" t="s">
        <v>2067</v>
      </c>
      <c r="AH959" s="18" t="s">
        <v>2068</v>
      </c>
      <c r="AI959" s="18" t="s">
        <v>2042</v>
      </c>
      <c r="AJ959" s="18" t="s">
        <v>139</v>
      </c>
      <c r="AK959" s="18" t="s">
        <v>2069</v>
      </c>
      <c r="AL959" s="18" t="s">
        <v>2070</v>
      </c>
      <c r="AM959" s="18" t="s">
        <v>2042</v>
      </c>
      <c r="AN959" s="18" t="s">
        <v>142</v>
      </c>
      <c r="AO959" s="18">
        <v>5.6</v>
      </c>
      <c r="AP959" s="18" t="s">
        <v>143</v>
      </c>
      <c r="AQ959" s="18">
        <v>4.8525400000000003</v>
      </c>
      <c r="AR959" s="19" t="s">
        <v>18</v>
      </c>
    </row>
    <row r="960" spans="31:44" x14ac:dyDescent="0.25">
      <c r="AE960" s="17"/>
      <c r="AF960" s="18" t="s">
        <v>135</v>
      </c>
      <c r="AG960" s="18" t="s">
        <v>2069</v>
      </c>
      <c r="AH960" s="18" t="s">
        <v>2070</v>
      </c>
      <c r="AI960" s="18" t="s">
        <v>2042</v>
      </c>
      <c r="AJ960" s="18" t="s">
        <v>139</v>
      </c>
      <c r="AK960" s="18" t="s">
        <v>2071</v>
      </c>
      <c r="AL960" s="18" t="s">
        <v>2072</v>
      </c>
      <c r="AM960" s="18" t="s">
        <v>2042</v>
      </c>
      <c r="AN960" s="18" t="s">
        <v>142</v>
      </c>
      <c r="AO960" s="18">
        <v>5.6</v>
      </c>
      <c r="AP960" s="18" t="s">
        <v>143</v>
      </c>
      <c r="AQ960" s="18">
        <v>4.8002900000000004</v>
      </c>
      <c r="AR960" s="19" t="s">
        <v>18</v>
      </c>
    </row>
    <row r="961" spans="31:44" x14ac:dyDescent="0.25">
      <c r="AE961" s="17"/>
      <c r="AF961" s="18" t="s">
        <v>135</v>
      </c>
      <c r="AG961" s="18" t="s">
        <v>2071</v>
      </c>
      <c r="AH961" s="18" t="s">
        <v>2072</v>
      </c>
      <c r="AI961" s="18" t="s">
        <v>2042</v>
      </c>
      <c r="AJ961" s="18" t="s">
        <v>139</v>
      </c>
      <c r="AK961" s="18" t="s">
        <v>2073</v>
      </c>
      <c r="AL961" s="18" t="s">
        <v>2074</v>
      </c>
      <c r="AM961" s="18" t="s">
        <v>2042</v>
      </c>
      <c r="AN961" s="18" t="s">
        <v>142</v>
      </c>
      <c r="AO961" s="18">
        <v>4.8</v>
      </c>
      <c r="AP961" s="18" t="s">
        <v>143</v>
      </c>
      <c r="AQ961" s="18">
        <v>4.1428399999999996</v>
      </c>
      <c r="AR961" s="19" t="s">
        <v>18</v>
      </c>
    </row>
    <row r="962" spans="31:44" x14ac:dyDescent="0.25">
      <c r="AE962" s="17"/>
      <c r="AF962" s="18" t="s">
        <v>135</v>
      </c>
      <c r="AG962" s="18" t="s">
        <v>2075</v>
      </c>
      <c r="AH962" s="18" t="s">
        <v>2074</v>
      </c>
      <c r="AI962" s="18" t="s">
        <v>2042</v>
      </c>
      <c r="AJ962" s="18" t="s">
        <v>139</v>
      </c>
      <c r="AK962" s="18" t="s">
        <v>2076</v>
      </c>
      <c r="AL962" s="18" t="s">
        <v>2077</v>
      </c>
      <c r="AM962" s="18" t="s">
        <v>2042</v>
      </c>
      <c r="AN962" s="18" t="s">
        <v>142</v>
      </c>
      <c r="AO962" s="18">
        <v>5.4</v>
      </c>
      <c r="AP962" s="18" t="s">
        <v>143</v>
      </c>
      <c r="AQ962" s="18">
        <v>4.6876100000000003</v>
      </c>
      <c r="AR962" s="19" t="s">
        <v>18</v>
      </c>
    </row>
    <row r="963" spans="31:44" x14ac:dyDescent="0.25">
      <c r="AE963" s="17"/>
      <c r="AF963" s="18" t="s">
        <v>135</v>
      </c>
      <c r="AG963" s="18" t="s">
        <v>2076</v>
      </c>
      <c r="AH963" s="18" t="s">
        <v>2077</v>
      </c>
      <c r="AI963" s="18" t="s">
        <v>2042</v>
      </c>
      <c r="AJ963" s="18" t="s">
        <v>139</v>
      </c>
      <c r="AK963" s="18" t="s">
        <v>2078</v>
      </c>
      <c r="AL963" s="18" t="s">
        <v>2079</v>
      </c>
      <c r="AM963" s="18" t="s">
        <v>2042</v>
      </c>
      <c r="AN963" s="18" t="s">
        <v>142</v>
      </c>
      <c r="AO963" s="18">
        <v>5.0999999999999996</v>
      </c>
      <c r="AP963" s="18" t="s">
        <v>143</v>
      </c>
      <c r="AQ963" s="18">
        <v>4.3933200000000001</v>
      </c>
      <c r="AR963" s="19" t="s">
        <v>18</v>
      </c>
    </row>
    <row r="964" spans="31:44" x14ac:dyDescent="0.25">
      <c r="AE964" s="17"/>
      <c r="AF964" s="18" t="s">
        <v>135</v>
      </c>
      <c r="AG964" s="18" t="s">
        <v>2078</v>
      </c>
      <c r="AH964" s="18" t="s">
        <v>2079</v>
      </c>
      <c r="AI964" s="18" t="s">
        <v>2042</v>
      </c>
      <c r="AJ964" s="18" t="s">
        <v>139</v>
      </c>
      <c r="AK964" s="18" t="s">
        <v>2080</v>
      </c>
      <c r="AL964" s="18" t="s">
        <v>2081</v>
      </c>
      <c r="AM964" s="18" t="s">
        <v>2042</v>
      </c>
      <c r="AN964" s="18" t="s">
        <v>142</v>
      </c>
      <c r="AO964" s="18">
        <v>5.7</v>
      </c>
      <c r="AP964" s="18" t="s">
        <v>143</v>
      </c>
      <c r="AQ964" s="18">
        <v>4.9043099999999997</v>
      </c>
      <c r="AR964" s="19" t="s">
        <v>18</v>
      </c>
    </row>
    <row r="965" spans="31:44" x14ac:dyDescent="0.25">
      <c r="AE965" s="17"/>
      <c r="AF965" s="18" t="s">
        <v>135</v>
      </c>
      <c r="AG965" s="18" t="s">
        <v>2080</v>
      </c>
      <c r="AH965" s="18" t="s">
        <v>2081</v>
      </c>
      <c r="AI965" s="18" t="s">
        <v>2042</v>
      </c>
      <c r="AJ965" s="18" t="s">
        <v>139</v>
      </c>
      <c r="AK965" s="18" t="s">
        <v>2082</v>
      </c>
      <c r="AL965" s="18" t="s">
        <v>2083</v>
      </c>
      <c r="AM965" s="18" t="s">
        <v>2042</v>
      </c>
      <c r="AN965" s="18" t="s">
        <v>142</v>
      </c>
      <c r="AO965" s="18">
        <v>5.0999999999999996</v>
      </c>
      <c r="AP965" s="18" t="s">
        <v>143</v>
      </c>
      <c r="AQ965" s="18">
        <v>4.3594099999999996</v>
      </c>
      <c r="AR965" s="19" t="s">
        <v>18</v>
      </c>
    </row>
    <row r="966" spans="31:44" x14ac:dyDescent="0.25">
      <c r="AE966" s="17"/>
      <c r="AF966" s="18" t="s">
        <v>135</v>
      </c>
      <c r="AG966" s="18" t="s">
        <v>2084</v>
      </c>
      <c r="AH966" s="18" t="s">
        <v>2085</v>
      </c>
      <c r="AI966" s="18" t="s">
        <v>2042</v>
      </c>
      <c r="AJ966" s="18" t="s">
        <v>139</v>
      </c>
      <c r="AK966" s="18" t="s">
        <v>2086</v>
      </c>
      <c r="AL966" s="18" t="s">
        <v>1943</v>
      </c>
      <c r="AM966" s="18" t="s">
        <v>2042</v>
      </c>
      <c r="AN966" s="18" t="s">
        <v>142</v>
      </c>
      <c r="AO966" s="18">
        <v>5.6</v>
      </c>
      <c r="AP966" s="18" t="s">
        <v>143</v>
      </c>
      <c r="AQ966" s="18">
        <v>4.8525400000000003</v>
      </c>
      <c r="AR966" s="19" t="s">
        <v>18</v>
      </c>
    </row>
    <row r="967" spans="31:44" x14ac:dyDescent="0.25">
      <c r="AE967" s="17"/>
      <c r="AF967" s="18" t="s">
        <v>135</v>
      </c>
      <c r="AG967" s="18" t="s">
        <v>2086</v>
      </c>
      <c r="AH967" s="18" t="s">
        <v>1943</v>
      </c>
      <c r="AI967" s="18" t="s">
        <v>2042</v>
      </c>
      <c r="AJ967" s="18" t="s">
        <v>139</v>
      </c>
      <c r="AK967" s="18" t="s">
        <v>2087</v>
      </c>
      <c r="AL967" s="18" t="s">
        <v>2088</v>
      </c>
      <c r="AM967" s="18" t="s">
        <v>2042</v>
      </c>
      <c r="AN967" s="18" t="s">
        <v>142</v>
      </c>
      <c r="AO967" s="18">
        <v>4.5</v>
      </c>
      <c r="AP967" s="18" t="s">
        <v>143</v>
      </c>
      <c r="AQ967" s="18">
        <v>3.8724099999999999</v>
      </c>
      <c r="AR967" s="19" t="s">
        <v>18</v>
      </c>
    </row>
    <row r="968" spans="31:44" x14ac:dyDescent="0.25">
      <c r="AE968" s="17"/>
      <c r="AF968" s="18" t="s">
        <v>135</v>
      </c>
      <c r="AG968" s="18" t="s">
        <v>2087</v>
      </c>
      <c r="AH968" s="18" t="s">
        <v>2088</v>
      </c>
      <c r="AI968" s="18" t="s">
        <v>2042</v>
      </c>
      <c r="AJ968" s="18" t="s">
        <v>139</v>
      </c>
      <c r="AK968" s="18" t="s">
        <v>2089</v>
      </c>
      <c r="AL968" s="18" t="s">
        <v>1942</v>
      </c>
      <c r="AM968" s="18" t="s">
        <v>2042</v>
      </c>
      <c r="AN968" s="18" t="s">
        <v>142</v>
      </c>
      <c r="AO968" s="18">
        <v>5.2</v>
      </c>
      <c r="AP968" s="18" t="s">
        <v>143</v>
      </c>
      <c r="AQ968" s="18">
        <v>4.5232000000000001</v>
      </c>
      <c r="AR968" s="19" t="s">
        <v>18</v>
      </c>
    </row>
    <row r="969" spans="31:44" x14ac:dyDescent="0.25">
      <c r="AE969" s="17"/>
      <c r="AF969" s="18" t="s">
        <v>135</v>
      </c>
      <c r="AG969" s="18" t="s">
        <v>2089</v>
      </c>
      <c r="AH969" s="18" t="s">
        <v>1942</v>
      </c>
      <c r="AI969" s="18" t="s">
        <v>2042</v>
      </c>
      <c r="AJ969" s="18" t="s">
        <v>139</v>
      </c>
      <c r="AK969" s="18" t="s">
        <v>1993</v>
      </c>
      <c r="AL969" s="18" t="s">
        <v>1977</v>
      </c>
      <c r="AM969" s="18" t="s">
        <v>2042</v>
      </c>
      <c r="AN969" s="18" t="s">
        <v>142</v>
      </c>
      <c r="AO969" s="18">
        <v>5.3</v>
      </c>
      <c r="AP969" s="18" t="s">
        <v>143</v>
      </c>
      <c r="AQ969" s="18">
        <v>4.5980800000000004</v>
      </c>
      <c r="AR969" s="19" t="s">
        <v>18</v>
      </c>
    </row>
    <row r="970" spans="31:44" x14ac:dyDescent="0.25">
      <c r="AE970" s="17"/>
      <c r="AF970" s="18" t="s">
        <v>135</v>
      </c>
      <c r="AG970" s="18" t="s">
        <v>1993</v>
      </c>
      <c r="AH970" s="18" t="s">
        <v>1977</v>
      </c>
      <c r="AI970" s="18" t="s">
        <v>2042</v>
      </c>
      <c r="AJ970" s="18" t="s">
        <v>139</v>
      </c>
      <c r="AK970" s="18" t="s">
        <v>2090</v>
      </c>
      <c r="AL970" s="18" t="s">
        <v>2091</v>
      </c>
      <c r="AM970" s="18" t="s">
        <v>2042</v>
      </c>
      <c r="AN970" s="18" t="s">
        <v>142</v>
      </c>
      <c r="AO970" s="18">
        <v>4.9000000000000004</v>
      </c>
      <c r="AP970" s="18" t="s">
        <v>143</v>
      </c>
      <c r="AQ970" s="18">
        <v>4.1962400000000004</v>
      </c>
      <c r="AR970" s="19" t="s">
        <v>18</v>
      </c>
    </row>
    <row r="971" spans="31:44" x14ac:dyDescent="0.25">
      <c r="AE971" s="17"/>
      <c r="AF971" s="18" t="s">
        <v>135</v>
      </c>
      <c r="AG971" s="18" t="s">
        <v>2092</v>
      </c>
      <c r="AH971" s="18" t="s">
        <v>2093</v>
      </c>
      <c r="AI971" s="18" t="s">
        <v>2094</v>
      </c>
      <c r="AJ971" s="18" t="s">
        <v>139</v>
      </c>
      <c r="AK971" s="18" t="s">
        <v>1634</v>
      </c>
      <c r="AL971" s="18" t="s">
        <v>2095</v>
      </c>
      <c r="AM971" s="18" t="s">
        <v>2094</v>
      </c>
      <c r="AN971" s="18" t="s">
        <v>142</v>
      </c>
      <c r="AO971" s="18">
        <v>5.9</v>
      </c>
      <c r="AP971" s="18" t="s">
        <v>143</v>
      </c>
      <c r="AQ971" s="18">
        <v>5.12338</v>
      </c>
      <c r="AR971" s="19" t="s">
        <v>18</v>
      </c>
    </row>
    <row r="972" spans="31:44" x14ac:dyDescent="0.25">
      <c r="AE972" s="17"/>
      <c r="AF972" s="18" t="s">
        <v>135</v>
      </c>
      <c r="AG972" s="18" t="s">
        <v>1634</v>
      </c>
      <c r="AH972" s="18" t="s">
        <v>2095</v>
      </c>
      <c r="AI972" s="18" t="s">
        <v>2094</v>
      </c>
      <c r="AJ972" s="18" t="s">
        <v>139</v>
      </c>
      <c r="AK972" s="18" t="s">
        <v>2096</v>
      </c>
      <c r="AL972" s="18" t="s">
        <v>2097</v>
      </c>
      <c r="AM972" s="18" t="s">
        <v>2094</v>
      </c>
      <c r="AN972" s="18" t="s">
        <v>142</v>
      </c>
      <c r="AO972" s="18">
        <v>4.8</v>
      </c>
      <c r="AP972" s="18" t="s">
        <v>143</v>
      </c>
      <c r="AQ972" s="18">
        <v>4.1500899999999996</v>
      </c>
      <c r="AR972" s="19" t="s">
        <v>18</v>
      </c>
    </row>
    <row r="973" spans="31:44" x14ac:dyDescent="0.25">
      <c r="AE973" s="17"/>
      <c r="AF973" s="18" t="s">
        <v>135</v>
      </c>
      <c r="AG973" s="18" t="s">
        <v>2096</v>
      </c>
      <c r="AH973" s="18" t="s">
        <v>2097</v>
      </c>
      <c r="AI973" s="18" t="s">
        <v>2094</v>
      </c>
      <c r="AJ973" s="18" t="s">
        <v>139</v>
      </c>
      <c r="AK973" s="18" t="s">
        <v>2098</v>
      </c>
      <c r="AL973" s="18" t="s">
        <v>1130</v>
      </c>
      <c r="AM973" s="18" t="s">
        <v>2094</v>
      </c>
      <c r="AN973" s="18" t="s">
        <v>142</v>
      </c>
      <c r="AO973" s="18">
        <v>5.0999999999999996</v>
      </c>
      <c r="AP973" s="18" t="s">
        <v>143</v>
      </c>
      <c r="AQ973" s="18">
        <v>4.3865400000000001</v>
      </c>
      <c r="AR973" s="19" t="s">
        <v>18</v>
      </c>
    </row>
    <row r="974" spans="31:44" x14ac:dyDescent="0.25">
      <c r="AE974" s="17"/>
      <c r="AF974" s="18" t="s">
        <v>135</v>
      </c>
      <c r="AG974" s="18" t="s">
        <v>2099</v>
      </c>
      <c r="AH974" s="18" t="s">
        <v>1130</v>
      </c>
      <c r="AI974" s="18" t="s">
        <v>2094</v>
      </c>
      <c r="AJ974" s="18" t="s">
        <v>139</v>
      </c>
      <c r="AK974" s="18" t="s">
        <v>2100</v>
      </c>
      <c r="AL974" s="18" t="s">
        <v>2101</v>
      </c>
      <c r="AM974" s="18" t="s">
        <v>2094</v>
      </c>
      <c r="AN974" s="18" t="s">
        <v>142</v>
      </c>
      <c r="AO974" s="18">
        <v>4.8</v>
      </c>
      <c r="AP974" s="18" t="s">
        <v>143</v>
      </c>
      <c r="AQ974" s="18">
        <v>4.15001</v>
      </c>
      <c r="AR974" s="19" t="s">
        <v>18</v>
      </c>
    </row>
    <row r="975" spans="31:44" x14ac:dyDescent="0.25">
      <c r="AE975" s="17"/>
      <c r="AF975" s="18" t="s">
        <v>135</v>
      </c>
      <c r="AG975" s="18" t="s">
        <v>2102</v>
      </c>
      <c r="AH975" s="18" t="s">
        <v>2101</v>
      </c>
      <c r="AI975" s="18" t="s">
        <v>2094</v>
      </c>
      <c r="AJ975" s="18" t="s">
        <v>139</v>
      </c>
      <c r="AK975" s="18" t="s">
        <v>1767</v>
      </c>
      <c r="AL975" s="18" t="s">
        <v>2103</v>
      </c>
      <c r="AM975" s="18" t="s">
        <v>2094</v>
      </c>
      <c r="AN975" s="18" t="s">
        <v>142</v>
      </c>
      <c r="AO975" s="18">
        <v>4.8</v>
      </c>
      <c r="AP975" s="18" t="s">
        <v>143</v>
      </c>
      <c r="AQ975" s="18">
        <v>4.1499899999999998</v>
      </c>
      <c r="AR975" s="19" t="s">
        <v>18</v>
      </c>
    </row>
    <row r="976" spans="31:44" x14ac:dyDescent="0.25">
      <c r="AE976" s="17"/>
      <c r="AF976" s="18" t="s">
        <v>135</v>
      </c>
      <c r="AG976" s="18" t="s">
        <v>1767</v>
      </c>
      <c r="AH976" s="18" t="s">
        <v>2103</v>
      </c>
      <c r="AI976" s="18" t="s">
        <v>2094</v>
      </c>
      <c r="AJ976" s="18" t="s">
        <v>139</v>
      </c>
      <c r="AK976" s="18" t="s">
        <v>2104</v>
      </c>
      <c r="AL976" s="18" t="s">
        <v>2105</v>
      </c>
      <c r="AM976" s="18" t="s">
        <v>2094</v>
      </c>
      <c r="AN976" s="18" t="s">
        <v>142</v>
      </c>
      <c r="AO976" s="18">
        <v>5.8</v>
      </c>
      <c r="AP976" s="18" t="s">
        <v>143</v>
      </c>
      <c r="AQ976" s="18">
        <v>5.0091799999999997</v>
      </c>
      <c r="AR976" s="19" t="s">
        <v>18</v>
      </c>
    </row>
    <row r="977" spans="31:44" x14ac:dyDescent="0.25">
      <c r="AE977" s="17"/>
      <c r="AF977" s="18" t="s">
        <v>135</v>
      </c>
      <c r="AG977" s="18" t="s">
        <v>2104</v>
      </c>
      <c r="AH977" s="18" t="s">
        <v>2105</v>
      </c>
      <c r="AI977" s="18" t="s">
        <v>2094</v>
      </c>
      <c r="AJ977" s="18" t="s">
        <v>139</v>
      </c>
      <c r="AK977" s="18" t="s">
        <v>2106</v>
      </c>
      <c r="AL977" s="18" t="s">
        <v>2107</v>
      </c>
      <c r="AM977" s="18" t="s">
        <v>2094</v>
      </c>
      <c r="AN977" s="18" t="s">
        <v>142</v>
      </c>
      <c r="AO977" s="18">
        <v>5.0999999999999996</v>
      </c>
      <c r="AP977" s="18" t="s">
        <v>143</v>
      </c>
      <c r="AQ977" s="18">
        <v>4.4135900000000001</v>
      </c>
      <c r="AR977" s="19" t="s">
        <v>18</v>
      </c>
    </row>
    <row r="978" spans="31:44" x14ac:dyDescent="0.25">
      <c r="AE978" s="17"/>
      <c r="AF978" s="18" t="s">
        <v>135</v>
      </c>
      <c r="AG978" s="18" t="s">
        <v>2106</v>
      </c>
      <c r="AH978" s="18" t="s">
        <v>2107</v>
      </c>
      <c r="AI978" s="18" t="s">
        <v>2094</v>
      </c>
      <c r="AJ978" s="18" t="s">
        <v>139</v>
      </c>
      <c r="AK978" s="18" t="s">
        <v>2108</v>
      </c>
      <c r="AL978" s="18" t="s">
        <v>2109</v>
      </c>
      <c r="AM978" s="18" t="s">
        <v>2094</v>
      </c>
      <c r="AN978" s="18" t="s">
        <v>142</v>
      </c>
      <c r="AO978" s="18">
        <v>5</v>
      </c>
      <c r="AP978" s="18" t="s">
        <v>143</v>
      </c>
      <c r="AQ978" s="18">
        <v>4.2802800000000003</v>
      </c>
      <c r="AR978" s="19" t="s">
        <v>18</v>
      </c>
    </row>
    <row r="979" spans="31:44" x14ac:dyDescent="0.25">
      <c r="AE979" s="17"/>
      <c r="AF979" s="18" t="s">
        <v>135</v>
      </c>
      <c r="AG979" s="18" t="s">
        <v>2110</v>
      </c>
      <c r="AH979" s="18" t="s">
        <v>2111</v>
      </c>
      <c r="AI979" s="18" t="s">
        <v>2094</v>
      </c>
      <c r="AJ979" s="18" t="s">
        <v>139</v>
      </c>
      <c r="AK979" s="18" t="s">
        <v>2112</v>
      </c>
      <c r="AL979" s="18" t="s">
        <v>1466</v>
      </c>
      <c r="AM979" s="18" t="s">
        <v>2094</v>
      </c>
      <c r="AN979" s="18" t="s">
        <v>142</v>
      </c>
      <c r="AO979" s="18">
        <v>4.5</v>
      </c>
      <c r="AP979" s="18" t="s">
        <v>143</v>
      </c>
      <c r="AQ979" s="18">
        <v>3.89913</v>
      </c>
      <c r="AR979" s="19" t="s">
        <v>18</v>
      </c>
    </row>
    <row r="980" spans="31:44" x14ac:dyDescent="0.25">
      <c r="AE980" s="17"/>
      <c r="AF980" s="18" t="s">
        <v>135</v>
      </c>
      <c r="AG980" s="18" t="s">
        <v>2112</v>
      </c>
      <c r="AH980" s="18" t="s">
        <v>1466</v>
      </c>
      <c r="AI980" s="18" t="s">
        <v>2094</v>
      </c>
      <c r="AJ980" s="18" t="s">
        <v>139</v>
      </c>
      <c r="AK980" s="18" t="s">
        <v>1765</v>
      </c>
      <c r="AL980" s="18" t="s">
        <v>2113</v>
      </c>
      <c r="AM980" s="18" t="s">
        <v>2094</v>
      </c>
      <c r="AN980" s="18" t="s">
        <v>142</v>
      </c>
      <c r="AO980" s="18">
        <v>5.4</v>
      </c>
      <c r="AP980" s="18" t="s">
        <v>143</v>
      </c>
      <c r="AQ980" s="18">
        <v>4.6558299999999999</v>
      </c>
      <c r="AR980" s="19" t="s">
        <v>18</v>
      </c>
    </row>
    <row r="981" spans="31:44" x14ac:dyDescent="0.25">
      <c r="AE981" s="17"/>
      <c r="AF981" s="18" t="s">
        <v>135</v>
      </c>
      <c r="AG981" s="18" t="s">
        <v>2114</v>
      </c>
      <c r="AH981" s="18" t="s">
        <v>2113</v>
      </c>
      <c r="AI981" s="18" t="s">
        <v>2094</v>
      </c>
      <c r="AJ981" s="18" t="s">
        <v>139</v>
      </c>
      <c r="AK981" s="18" t="s">
        <v>2115</v>
      </c>
      <c r="AL981" s="18" t="s">
        <v>2116</v>
      </c>
      <c r="AM981" s="18" t="s">
        <v>2094</v>
      </c>
      <c r="AN981" s="18" t="s">
        <v>142</v>
      </c>
      <c r="AO981" s="18">
        <v>4.4000000000000004</v>
      </c>
      <c r="AP981" s="18" t="s">
        <v>143</v>
      </c>
      <c r="AQ981" s="18">
        <v>3.82612</v>
      </c>
      <c r="AR981" s="19" t="s">
        <v>18</v>
      </c>
    </row>
    <row r="982" spans="31:44" x14ac:dyDescent="0.25">
      <c r="AE982" s="17"/>
      <c r="AF982" s="18" t="s">
        <v>135</v>
      </c>
      <c r="AG982" s="18" t="s">
        <v>2117</v>
      </c>
      <c r="AH982" s="18" t="s">
        <v>2116</v>
      </c>
      <c r="AI982" s="18" t="s">
        <v>2094</v>
      </c>
      <c r="AJ982" s="18" t="s">
        <v>139</v>
      </c>
      <c r="AK982" s="18" t="s">
        <v>2118</v>
      </c>
      <c r="AL982" s="18" t="s">
        <v>2119</v>
      </c>
      <c r="AM982" s="18" t="s">
        <v>2094</v>
      </c>
      <c r="AN982" s="18" t="s">
        <v>142</v>
      </c>
      <c r="AO982" s="18">
        <v>5.4</v>
      </c>
      <c r="AP982" s="18" t="s">
        <v>143</v>
      </c>
      <c r="AQ982" s="18">
        <v>4.6366399999999999</v>
      </c>
      <c r="AR982" s="19" t="s">
        <v>18</v>
      </c>
    </row>
    <row r="983" spans="31:44" x14ac:dyDescent="0.25">
      <c r="AE983" s="17"/>
      <c r="AF983" s="18" t="s">
        <v>135</v>
      </c>
      <c r="AG983" s="18" t="s">
        <v>2118</v>
      </c>
      <c r="AH983" s="18" t="s">
        <v>2119</v>
      </c>
      <c r="AI983" s="18" t="s">
        <v>2094</v>
      </c>
      <c r="AJ983" s="18" t="s">
        <v>139</v>
      </c>
      <c r="AK983" s="18" t="s">
        <v>2120</v>
      </c>
      <c r="AL983" s="18" t="s">
        <v>2121</v>
      </c>
      <c r="AM983" s="18" t="s">
        <v>2094</v>
      </c>
      <c r="AN983" s="18" t="s">
        <v>142</v>
      </c>
      <c r="AO983" s="18">
        <v>4.8</v>
      </c>
      <c r="AP983" s="18" t="s">
        <v>143</v>
      </c>
      <c r="AQ983" s="18">
        <v>4.1714399999999996</v>
      </c>
      <c r="AR983" s="19" t="s">
        <v>18</v>
      </c>
    </row>
    <row r="984" spans="31:44" x14ac:dyDescent="0.25">
      <c r="AE984" s="17"/>
      <c r="AF984" s="18" t="s">
        <v>135</v>
      </c>
      <c r="AG984" s="18" t="s">
        <v>2120</v>
      </c>
      <c r="AH984" s="18" t="s">
        <v>2121</v>
      </c>
      <c r="AI984" s="18" t="s">
        <v>2094</v>
      </c>
      <c r="AJ984" s="18" t="s">
        <v>139</v>
      </c>
      <c r="AK984" s="18" t="s">
        <v>1715</v>
      </c>
      <c r="AL984" s="18" t="s">
        <v>2122</v>
      </c>
      <c r="AM984" s="18" t="s">
        <v>2094</v>
      </c>
      <c r="AN984" s="18" t="s">
        <v>142</v>
      </c>
      <c r="AO984" s="18">
        <v>5</v>
      </c>
      <c r="AP984" s="18" t="s">
        <v>143</v>
      </c>
      <c r="AQ984" s="18">
        <v>4.3079999999999998</v>
      </c>
      <c r="AR984" s="19" t="s">
        <v>18</v>
      </c>
    </row>
    <row r="985" spans="31:44" x14ac:dyDescent="0.25">
      <c r="AE985" s="17"/>
      <c r="AF985" s="18" t="s">
        <v>135</v>
      </c>
      <c r="AG985" s="18" t="s">
        <v>1715</v>
      </c>
      <c r="AH985" s="18" t="s">
        <v>2122</v>
      </c>
      <c r="AI985" s="18" t="s">
        <v>2094</v>
      </c>
      <c r="AJ985" s="18" t="s">
        <v>139</v>
      </c>
      <c r="AK985" s="18" t="s">
        <v>2123</v>
      </c>
      <c r="AL985" s="18" t="s">
        <v>1088</v>
      </c>
      <c r="AM985" s="18" t="s">
        <v>2094</v>
      </c>
      <c r="AN985" s="18" t="s">
        <v>142</v>
      </c>
      <c r="AO985" s="18">
        <v>4.8</v>
      </c>
      <c r="AP985" s="18" t="s">
        <v>143</v>
      </c>
      <c r="AQ985" s="18">
        <v>4.1500599999999999</v>
      </c>
      <c r="AR985" s="19" t="s">
        <v>18</v>
      </c>
    </row>
    <row r="986" spans="31:44" x14ac:dyDescent="0.25">
      <c r="AE986" s="17"/>
      <c r="AF986" s="18" t="s">
        <v>135</v>
      </c>
      <c r="AG986" s="18" t="s">
        <v>2123</v>
      </c>
      <c r="AH986" s="18" t="s">
        <v>1088</v>
      </c>
      <c r="AI986" s="18" t="s">
        <v>2094</v>
      </c>
      <c r="AJ986" s="18" t="s">
        <v>139</v>
      </c>
      <c r="AK986" s="18" t="s">
        <v>2124</v>
      </c>
      <c r="AL986" s="18" t="s">
        <v>1491</v>
      </c>
      <c r="AM986" s="18" t="s">
        <v>2094</v>
      </c>
      <c r="AN986" s="18" t="s">
        <v>142</v>
      </c>
      <c r="AO986" s="18">
        <v>5.6</v>
      </c>
      <c r="AP986" s="18" t="s">
        <v>143</v>
      </c>
      <c r="AQ986" s="18">
        <v>4.8279899999999998</v>
      </c>
      <c r="AR986" s="19" t="s">
        <v>18</v>
      </c>
    </row>
    <row r="987" spans="31:44" x14ac:dyDescent="0.25">
      <c r="AE987" s="17"/>
      <c r="AF987" s="18" t="s">
        <v>135</v>
      </c>
      <c r="AG987" s="18" t="s">
        <v>2124</v>
      </c>
      <c r="AH987" s="18" t="s">
        <v>1491</v>
      </c>
      <c r="AI987" s="18" t="s">
        <v>2094</v>
      </c>
      <c r="AJ987" s="18" t="s">
        <v>139</v>
      </c>
      <c r="AK987" s="18" t="s">
        <v>2125</v>
      </c>
      <c r="AL987" s="18" t="s">
        <v>1083</v>
      </c>
      <c r="AM987" s="18" t="s">
        <v>2094</v>
      </c>
      <c r="AN987" s="18" t="s">
        <v>142</v>
      </c>
      <c r="AO987" s="18">
        <v>5.2</v>
      </c>
      <c r="AP987" s="18" t="s">
        <v>143</v>
      </c>
      <c r="AQ987" s="18">
        <v>4.51004</v>
      </c>
      <c r="AR987" s="19" t="s">
        <v>18</v>
      </c>
    </row>
    <row r="988" spans="31:44" x14ac:dyDescent="0.25">
      <c r="AE988" s="17"/>
      <c r="AF988" s="18" t="s">
        <v>135</v>
      </c>
      <c r="AG988" s="18" t="s">
        <v>2125</v>
      </c>
      <c r="AH988" s="18" t="s">
        <v>1083</v>
      </c>
      <c r="AI988" s="18" t="s">
        <v>2094</v>
      </c>
      <c r="AJ988" s="18" t="s">
        <v>139</v>
      </c>
      <c r="AK988" s="18" t="s">
        <v>2126</v>
      </c>
      <c r="AL988" s="18" t="s">
        <v>2127</v>
      </c>
      <c r="AM988" s="18" t="s">
        <v>2094</v>
      </c>
      <c r="AN988" s="18" t="s">
        <v>142</v>
      </c>
      <c r="AO988" s="18">
        <v>4.7</v>
      </c>
      <c r="AP988" s="18" t="s">
        <v>143</v>
      </c>
      <c r="AQ988" s="18">
        <v>4.06691</v>
      </c>
      <c r="AR988" s="19" t="s">
        <v>18</v>
      </c>
    </row>
    <row r="989" spans="31:44" x14ac:dyDescent="0.25">
      <c r="AE989" s="17"/>
      <c r="AF989" s="18" t="s">
        <v>135</v>
      </c>
      <c r="AG989" s="18" t="s">
        <v>2126</v>
      </c>
      <c r="AH989" s="18" t="s">
        <v>2127</v>
      </c>
      <c r="AI989" s="18" t="s">
        <v>2094</v>
      </c>
      <c r="AJ989" s="18" t="s">
        <v>139</v>
      </c>
      <c r="AK989" s="18" t="s">
        <v>1723</v>
      </c>
      <c r="AL989" s="18" t="s">
        <v>2128</v>
      </c>
      <c r="AM989" s="18" t="s">
        <v>2094</v>
      </c>
      <c r="AN989" s="18" t="s">
        <v>142</v>
      </c>
      <c r="AO989" s="18">
        <v>5.8</v>
      </c>
      <c r="AP989" s="18" t="s">
        <v>143</v>
      </c>
      <c r="AQ989" s="18">
        <v>5.0239500000000001</v>
      </c>
      <c r="AR989" s="19" t="s">
        <v>18</v>
      </c>
    </row>
    <row r="990" spans="31:44" x14ac:dyDescent="0.25">
      <c r="AE990" s="17"/>
      <c r="AF990" s="18" t="s">
        <v>135</v>
      </c>
      <c r="AG990" s="18" t="s">
        <v>1723</v>
      </c>
      <c r="AH990" s="18" t="s">
        <v>2128</v>
      </c>
      <c r="AI990" s="18" t="s">
        <v>2094</v>
      </c>
      <c r="AJ990" s="18" t="s">
        <v>139</v>
      </c>
      <c r="AK990" s="18" t="s">
        <v>1499</v>
      </c>
      <c r="AL990" s="18" t="s">
        <v>2129</v>
      </c>
      <c r="AM990" s="18" t="s">
        <v>2094</v>
      </c>
      <c r="AN990" s="18" t="s">
        <v>142</v>
      </c>
      <c r="AO990" s="18">
        <v>5</v>
      </c>
      <c r="AP990" s="18" t="s">
        <v>143</v>
      </c>
      <c r="AQ990" s="18">
        <v>4.3079999999999998</v>
      </c>
      <c r="AR990" s="19" t="s">
        <v>18</v>
      </c>
    </row>
    <row r="991" spans="31:44" x14ac:dyDescent="0.25">
      <c r="AE991" s="17"/>
      <c r="AF991" s="18" t="s">
        <v>135</v>
      </c>
      <c r="AG991" s="18" t="s">
        <v>1499</v>
      </c>
      <c r="AH991" s="18" t="s">
        <v>2129</v>
      </c>
      <c r="AI991" s="18" t="s">
        <v>2094</v>
      </c>
      <c r="AJ991" s="18" t="s">
        <v>139</v>
      </c>
      <c r="AK991" s="18" t="s">
        <v>2130</v>
      </c>
      <c r="AL991" s="18" t="s">
        <v>2131</v>
      </c>
      <c r="AM991" s="18" t="s">
        <v>2094</v>
      </c>
      <c r="AN991" s="18" t="s">
        <v>142</v>
      </c>
      <c r="AO991" s="18">
        <v>4.7</v>
      </c>
      <c r="AP991" s="18" t="s">
        <v>143</v>
      </c>
      <c r="AQ991" s="18">
        <v>4.0228200000000003</v>
      </c>
      <c r="AR991" s="19" t="s">
        <v>18</v>
      </c>
    </row>
    <row r="992" spans="31:44" x14ac:dyDescent="0.25">
      <c r="AE992" s="17"/>
      <c r="AF992" s="18" t="s">
        <v>135</v>
      </c>
      <c r="AG992" s="18" t="s">
        <v>2130</v>
      </c>
      <c r="AH992" s="18" t="s">
        <v>2131</v>
      </c>
      <c r="AI992" s="18" t="s">
        <v>2094</v>
      </c>
      <c r="AJ992" s="18" t="s">
        <v>139</v>
      </c>
      <c r="AK992" s="18" t="s">
        <v>2132</v>
      </c>
      <c r="AL992" s="18" t="s">
        <v>1659</v>
      </c>
      <c r="AM992" s="18" t="s">
        <v>2094</v>
      </c>
      <c r="AN992" s="18" t="s">
        <v>142</v>
      </c>
      <c r="AO992" s="18">
        <v>4.8</v>
      </c>
      <c r="AP992" s="18" t="s">
        <v>143</v>
      </c>
      <c r="AQ992" s="18">
        <v>4.1428799999999999</v>
      </c>
      <c r="AR992" s="19" t="s">
        <v>18</v>
      </c>
    </row>
    <row r="993" spans="31:44" x14ac:dyDescent="0.25">
      <c r="AE993" s="17"/>
      <c r="AF993" s="18" t="s">
        <v>135</v>
      </c>
      <c r="AG993" s="18" t="s">
        <v>2132</v>
      </c>
      <c r="AH993" s="18" t="s">
        <v>1659</v>
      </c>
      <c r="AI993" s="18" t="s">
        <v>2094</v>
      </c>
      <c r="AJ993" s="18" t="s">
        <v>139</v>
      </c>
      <c r="AK993" s="18" t="s">
        <v>2133</v>
      </c>
      <c r="AL993" s="18" t="s">
        <v>2134</v>
      </c>
      <c r="AM993" s="18" t="s">
        <v>2094</v>
      </c>
      <c r="AN993" s="18" t="s">
        <v>142</v>
      </c>
      <c r="AO993" s="18">
        <v>5.7</v>
      </c>
      <c r="AP993" s="18" t="s">
        <v>143</v>
      </c>
      <c r="AQ993" s="18">
        <v>4.8982599999999996</v>
      </c>
      <c r="AR993" s="19" t="s">
        <v>18</v>
      </c>
    </row>
    <row r="994" spans="31:44" x14ac:dyDescent="0.25">
      <c r="AE994" s="17"/>
      <c r="AF994" s="18" t="s">
        <v>135</v>
      </c>
      <c r="AG994" s="18" t="s">
        <v>2133</v>
      </c>
      <c r="AH994" s="18" t="s">
        <v>2134</v>
      </c>
      <c r="AI994" s="18" t="s">
        <v>2094</v>
      </c>
      <c r="AJ994" s="18" t="s">
        <v>139</v>
      </c>
      <c r="AK994" s="18" t="s">
        <v>2135</v>
      </c>
      <c r="AL994" s="18" t="s">
        <v>1762</v>
      </c>
      <c r="AM994" s="18" t="s">
        <v>2094</v>
      </c>
      <c r="AN994" s="18" t="s">
        <v>142</v>
      </c>
      <c r="AO994" s="18">
        <v>4.5999999999999996</v>
      </c>
      <c r="AP994" s="18" t="s">
        <v>143</v>
      </c>
      <c r="AQ994" s="18">
        <v>3.9671099999999999</v>
      </c>
      <c r="AR994" s="19" t="s">
        <v>18</v>
      </c>
    </row>
    <row r="995" spans="31:44" x14ac:dyDescent="0.25">
      <c r="AE995" s="17"/>
      <c r="AF995" s="18" t="s">
        <v>135</v>
      </c>
      <c r="AG995" s="18" t="s">
        <v>2135</v>
      </c>
      <c r="AH995" s="18" t="s">
        <v>1762</v>
      </c>
      <c r="AI995" s="18" t="s">
        <v>2094</v>
      </c>
      <c r="AJ995" s="18" t="s">
        <v>139</v>
      </c>
      <c r="AK995" s="18" t="s">
        <v>2136</v>
      </c>
      <c r="AL995" s="18" t="s">
        <v>2137</v>
      </c>
      <c r="AM995" s="18" t="s">
        <v>2094</v>
      </c>
      <c r="AN995" s="18" t="s">
        <v>142</v>
      </c>
      <c r="AO995" s="18">
        <v>5.4</v>
      </c>
      <c r="AP995" s="18" t="s">
        <v>143</v>
      </c>
      <c r="AQ995" s="18">
        <v>4.6558299999999999</v>
      </c>
      <c r="AR995" s="19" t="s">
        <v>18</v>
      </c>
    </row>
    <row r="996" spans="31:44" x14ac:dyDescent="0.25">
      <c r="AE996" s="17"/>
      <c r="AF996" s="18" t="s">
        <v>135</v>
      </c>
      <c r="AG996" s="18" t="s">
        <v>2138</v>
      </c>
      <c r="AH996" s="18" t="s">
        <v>2137</v>
      </c>
      <c r="AI996" s="18" t="s">
        <v>2094</v>
      </c>
      <c r="AJ996" s="18" t="s">
        <v>139</v>
      </c>
      <c r="AK996" s="18" t="s">
        <v>2139</v>
      </c>
      <c r="AL996" s="18" t="s">
        <v>2140</v>
      </c>
      <c r="AM996" s="18" t="s">
        <v>2094</v>
      </c>
      <c r="AN996" s="18" t="s">
        <v>142</v>
      </c>
      <c r="AO996" s="18">
        <v>4.8</v>
      </c>
      <c r="AP996" s="18" t="s">
        <v>143</v>
      </c>
      <c r="AQ996" s="18">
        <v>4.1499699999999997</v>
      </c>
      <c r="AR996" s="19" t="s">
        <v>18</v>
      </c>
    </row>
    <row r="997" spans="31:44" x14ac:dyDescent="0.25">
      <c r="AE997" s="17"/>
      <c r="AF997" s="18" t="s">
        <v>135</v>
      </c>
      <c r="AG997" s="18" t="s">
        <v>2139</v>
      </c>
      <c r="AH997" s="18" t="s">
        <v>2140</v>
      </c>
      <c r="AI997" s="18" t="s">
        <v>2094</v>
      </c>
      <c r="AJ997" s="18" t="s">
        <v>139</v>
      </c>
      <c r="AK997" s="18" t="s">
        <v>2141</v>
      </c>
      <c r="AL997" s="18" t="s">
        <v>2142</v>
      </c>
      <c r="AM997" s="18" t="s">
        <v>2094</v>
      </c>
      <c r="AN997" s="18" t="s">
        <v>142</v>
      </c>
      <c r="AO997" s="18">
        <v>5.6</v>
      </c>
      <c r="AP997" s="18" t="s">
        <v>143</v>
      </c>
      <c r="AQ997" s="18">
        <v>4.7910199999999996</v>
      </c>
      <c r="AR997" s="19" t="s">
        <v>18</v>
      </c>
    </row>
    <row r="998" spans="31:44" x14ac:dyDescent="0.25">
      <c r="AE998" s="17"/>
      <c r="AF998" s="18" t="s">
        <v>135</v>
      </c>
      <c r="AG998" s="18" t="s">
        <v>2141</v>
      </c>
      <c r="AH998" s="18" t="s">
        <v>2142</v>
      </c>
      <c r="AI998" s="18" t="s">
        <v>2094</v>
      </c>
      <c r="AJ998" s="18" t="s">
        <v>139</v>
      </c>
      <c r="AK998" s="18" t="s">
        <v>2043</v>
      </c>
      <c r="AL998" s="18" t="s">
        <v>2143</v>
      </c>
      <c r="AM998" s="18" t="s">
        <v>2094</v>
      </c>
      <c r="AN998" s="18" t="s">
        <v>142</v>
      </c>
      <c r="AO998" s="18">
        <v>4.8</v>
      </c>
      <c r="AP998" s="18" t="s">
        <v>143</v>
      </c>
      <c r="AQ998" s="18">
        <v>4.1714200000000003</v>
      </c>
      <c r="AR998" s="19" t="s">
        <v>18</v>
      </c>
    </row>
    <row r="999" spans="31:44" x14ac:dyDescent="0.25">
      <c r="AE999" s="17"/>
      <c r="AF999" s="18" t="s">
        <v>135</v>
      </c>
      <c r="AG999" s="18" t="s">
        <v>2043</v>
      </c>
      <c r="AH999" s="18" t="s">
        <v>2143</v>
      </c>
      <c r="AI999" s="18" t="s">
        <v>2094</v>
      </c>
      <c r="AJ999" s="18" t="s">
        <v>139</v>
      </c>
      <c r="AK999" s="18" t="s">
        <v>2144</v>
      </c>
      <c r="AL999" s="18" t="s">
        <v>2145</v>
      </c>
      <c r="AM999" s="18" t="s">
        <v>2094</v>
      </c>
      <c r="AN999" s="18" t="s">
        <v>142</v>
      </c>
      <c r="AO999" s="18">
        <v>5</v>
      </c>
      <c r="AP999" s="18" t="s">
        <v>143</v>
      </c>
      <c r="AQ999" s="18">
        <v>4.3079999999999998</v>
      </c>
      <c r="AR999" s="19" t="s">
        <v>18</v>
      </c>
    </row>
    <row r="1000" spans="31:44" x14ac:dyDescent="0.25">
      <c r="AE1000" s="17"/>
      <c r="AF1000" s="18" t="s">
        <v>135</v>
      </c>
      <c r="AG1000" s="18" t="s">
        <v>2144</v>
      </c>
      <c r="AH1000" s="18" t="s">
        <v>2145</v>
      </c>
      <c r="AI1000" s="18" t="s">
        <v>2094</v>
      </c>
      <c r="AJ1000" s="18" t="s">
        <v>139</v>
      </c>
      <c r="AK1000" s="18" t="s">
        <v>1982</v>
      </c>
      <c r="AL1000" s="18" t="s">
        <v>2146</v>
      </c>
      <c r="AM1000" s="18" t="s">
        <v>2094</v>
      </c>
      <c r="AN1000" s="18" t="s">
        <v>142</v>
      </c>
      <c r="AO1000" s="18">
        <v>5.4</v>
      </c>
      <c r="AP1000" s="18" t="s">
        <v>143</v>
      </c>
      <c r="AQ1000" s="18">
        <v>4.6875999999999998</v>
      </c>
      <c r="AR1000" s="19" t="s">
        <v>18</v>
      </c>
    </row>
    <row r="1001" spans="31:44" x14ac:dyDescent="0.25">
      <c r="AE1001" s="17"/>
      <c r="AF1001" s="18" t="s">
        <v>135</v>
      </c>
      <c r="AG1001" s="18" t="s">
        <v>1982</v>
      </c>
      <c r="AH1001" s="18" t="s">
        <v>2146</v>
      </c>
      <c r="AI1001" s="18" t="s">
        <v>2094</v>
      </c>
      <c r="AJ1001" s="18" t="s">
        <v>139</v>
      </c>
      <c r="AK1001" s="18" t="s">
        <v>1829</v>
      </c>
      <c r="AL1001" s="18" t="s">
        <v>2147</v>
      </c>
      <c r="AM1001" s="18" t="s">
        <v>2094</v>
      </c>
      <c r="AN1001" s="18" t="s">
        <v>142</v>
      </c>
      <c r="AO1001" s="18">
        <v>5.7</v>
      </c>
      <c r="AP1001" s="18" t="s">
        <v>143</v>
      </c>
      <c r="AQ1001" s="18">
        <v>4.8769799999999996</v>
      </c>
      <c r="AR1001" s="19" t="s">
        <v>18</v>
      </c>
    </row>
    <row r="1002" spans="31:44" x14ac:dyDescent="0.25">
      <c r="AE1002" s="17"/>
      <c r="AF1002" s="18" t="s">
        <v>135</v>
      </c>
      <c r="AG1002" s="18" t="s">
        <v>1829</v>
      </c>
      <c r="AH1002" s="18" t="s">
        <v>2147</v>
      </c>
      <c r="AI1002" s="18" t="s">
        <v>2094</v>
      </c>
      <c r="AJ1002" s="18" t="s">
        <v>139</v>
      </c>
      <c r="AK1002" s="18" t="s">
        <v>2148</v>
      </c>
      <c r="AL1002" s="18" t="s">
        <v>2149</v>
      </c>
      <c r="AM1002" s="18" t="s">
        <v>2094</v>
      </c>
      <c r="AN1002" s="18" t="s">
        <v>142</v>
      </c>
      <c r="AO1002" s="18">
        <v>5.4</v>
      </c>
      <c r="AP1002" s="18" t="s">
        <v>143</v>
      </c>
      <c r="AQ1002" s="18">
        <v>4.6398599999999997</v>
      </c>
      <c r="AR1002" s="19" t="s">
        <v>18</v>
      </c>
    </row>
    <row r="1003" spans="31:44" x14ac:dyDescent="0.25">
      <c r="AE1003" s="17"/>
      <c r="AF1003" s="18" t="s">
        <v>135</v>
      </c>
      <c r="AG1003" s="18" t="s">
        <v>2150</v>
      </c>
      <c r="AH1003" s="18" t="s">
        <v>1570</v>
      </c>
      <c r="AI1003" s="18" t="s">
        <v>2094</v>
      </c>
      <c r="AJ1003" s="18" t="s">
        <v>139</v>
      </c>
      <c r="AK1003" s="18" t="s">
        <v>1562</v>
      </c>
      <c r="AL1003" s="18" t="s">
        <v>2151</v>
      </c>
      <c r="AM1003" s="18" t="s">
        <v>2094</v>
      </c>
      <c r="AN1003" s="18" t="s">
        <v>142</v>
      </c>
      <c r="AO1003" s="18">
        <v>5.0999999999999996</v>
      </c>
      <c r="AP1003" s="18" t="s">
        <v>143</v>
      </c>
      <c r="AQ1003" s="18">
        <v>4.4135900000000001</v>
      </c>
      <c r="AR1003" s="19" t="s">
        <v>18</v>
      </c>
    </row>
    <row r="1004" spans="31:44" x14ac:dyDescent="0.25">
      <c r="AE1004" s="17"/>
      <c r="AF1004" s="18" t="s">
        <v>135</v>
      </c>
      <c r="AG1004" s="18" t="s">
        <v>1562</v>
      </c>
      <c r="AH1004" s="18" t="s">
        <v>2151</v>
      </c>
      <c r="AI1004" s="18" t="s">
        <v>2094</v>
      </c>
      <c r="AJ1004" s="18" t="s">
        <v>139</v>
      </c>
      <c r="AK1004" s="18" t="s">
        <v>2152</v>
      </c>
      <c r="AL1004" s="18" t="s">
        <v>1737</v>
      </c>
      <c r="AM1004" s="18" t="s">
        <v>2094</v>
      </c>
      <c r="AN1004" s="18" t="s">
        <v>142</v>
      </c>
      <c r="AO1004" s="18">
        <v>5.7</v>
      </c>
      <c r="AP1004" s="18" t="s">
        <v>143</v>
      </c>
      <c r="AQ1004" s="18">
        <v>4.8982400000000004</v>
      </c>
      <c r="AR1004" s="19" t="s">
        <v>18</v>
      </c>
    </row>
    <row r="1005" spans="31:44" x14ac:dyDescent="0.25">
      <c r="AE1005" s="17"/>
      <c r="AF1005" s="18" t="s">
        <v>135</v>
      </c>
      <c r="AG1005" s="18" t="s">
        <v>2152</v>
      </c>
      <c r="AH1005" s="18" t="s">
        <v>1737</v>
      </c>
      <c r="AI1005" s="18" t="s">
        <v>2094</v>
      </c>
      <c r="AJ1005" s="18" t="s">
        <v>139</v>
      </c>
      <c r="AK1005" s="18" t="s">
        <v>2153</v>
      </c>
      <c r="AL1005" s="18" t="s">
        <v>2154</v>
      </c>
      <c r="AM1005" s="18" t="s">
        <v>2094</v>
      </c>
      <c r="AN1005" s="18" t="s">
        <v>142</v>
      </c>
      <c r="AO1005" s="18">
        <v>5.0999999999999996</v>
      </c>
      <c r="AP1005" s="18" t="s">
        <v>143</v>
      </c>
      <c r="AQ1005" s="18">
        <v>4.3865400000000001</v>
      </c>
      <c r="AR1005" s="19" t="s">
        <v>18</v>
      </c>
    </row>
    <row r="1006" spans="31:44" x14ac:dyDescent="0.25">
      <c r="AE1006" s="17"/>
      <c r="AF1006" s="18" t="s">
        <v>135</v>
      </c>
      <c r="AG1006" s="18" t="s">
        <v>2153</v>
      </c>
      <c r="AH1006" s="18" t="s">
        <v>2154</v>
      </c>
      <c r="AI1006" s="18" t="s">
        <v>2094</v>
      </c>
      <c r="AJ1006" s="18" t="s">
        <v>139</v>
      </c>
      <c r="AK1006" s="18" t="s">
        <v>2155</v>
      </c>
      <c r="AL1006" s="18" t="s">
        <v>2156</v>
      </c>
      <c r="AM1006" s="18" t="s">
        <v>2094</v>
      </c>
      <c r="AN1006" s="18" t="s">
        <v>142</v>
      </c>
      <c r="AO1006" s="18">
        <v>5.4</v>
      </c>
      <c r="AP1006" s="18" t="s">
        <v>143</v>
      </c>
      <c r="AQ1006" s="18">
        <v>4.6302700000000003</v>
      </c>
      <c r="AR1006" s="19" t="s">
        <v>18</v>
      </c>
    </row>
    <row r="1007" spans="31:44" x14ac:dyDescent="0.25">
      <c r="AE1007" s="17"/>
      <c r="AF1007" s="18" t="s">
        <v>135</v>
      </c>
      <c r="AG1007" s="18" t="s">
        <v>2155</v>
      </c>
      <c r="AH1007" s="18" t="s">
        <v>2156</v>
      </c>
      <c r="AI1007" s="18" t="s">
        <v>2094</v>
      </c>
      <c r="AJ1007" s="18" t="s">
        <v>139</v>
      </c>
      <c r="AK1007" s="18" t="s">
        <v>2157</v>
      </c>
      <c r="AL1007" s="18" t="s">
        <v>1758</v>
      </c>
      <c r="AM1007" s="18" t="s">
        <v>2094</v>
      </c>
      <c r="AN1007" s="18" t="s">
        <v>142</v>
      </c>
      <c r="AO1007" s="18">
        <v>4.4000000000000004</v>
      </c>
      <c r="AP1007" s="18" t="s">
        <v>143</v>
      </c>
      <c r="AQ1007" s="18">
        <v>3.7949099999999998</v>
      </c>
      <c r="AR1007" s="19" t="s">
        <v>18</v>
      </c>
    </row>
    <row r="1008" spans="31:44" x14ac:dyDescent="0.25">
      <c r="AE1008" s="17"/>
      <c r="AF1008" s="18" t="s">
        <v>135</v>
      </c>
      <c r="AG1008" s="18" t="s">
        <v>2158</v>
      </c>
      <c r="AH1008" s="18" t="s">
        <v>1663</v>
      </c>
      <c r="AI1008" s="18" t="s">
        <v>2094</v>
      </c>
      <c r="AJ1008" s="18" t="s">
        <v>139</v>
      </c>
      <c r="AK1008" s="18" t="s">
        <v>2159</v>
      </c>
      <c r="AL1008" s="18" t="s">
        <v>2160</v>
      </c>
      <c r="AM1008" s="18" t="s">
        <v>2094</v>
      </c>
      <c r="AN1008" s="18" t="s">
        <v>142</v>
      </c>
      <c r="AO1008" s="18">
        <v>5.8</v>
      </c>
      <c r="AP1008" s="18" t="s">
        <v>143</v>
      </c>
      <c r="AQ1008" s="18">
        <v>4.9973299999999998</v>
      </c>
      <c r="AR1008" s="19" t="s">
        <v>18</v>
      </c>
    </row>
    <row r="1009" spans="31:44" x14ac:dyDescent="0.25">
      <c r="AE1009" s="17"/>
      <c r="AF1009" s="18" t="s">
        <v>135</v>
      </c>
      <c r="AG1009" s="18" t="s">
        <v>2159</v>
      </c>
      <c r="AH1009" s="18" t="s">
        <v>2160</v>
      </c>
      <c r="AI1009" s="18" t="s">
        <v>2094</v>
      </c>
      <c r="AJ1009" s="18" t="s">
        <v>139</v>
      </c>
      <c r="AK1009" s="18" t="s">
        <v>2161</v>
      </c>
      <c r="AL1009" s="18" t="s">
        <v>2162</v>
      </c>
      <c r="AM1009" s="18" t="s">
        <v>2094</v>
      </c>
      <c r="AN1009" s="18" t="s">
        <v>142</v>
      </c>
      <c r="AO1009" s="18">
        <v>5.0999999999999996</v>
      </c>
      <c r="AP1009" s="18" t="s">
        <v>143</v>
      </c>
      <c r="AQ1009" s="18">
        <v>4.3932799999999999</v>
      </c>
      <c r="AR1009" s="19" t="s">
        <v>18</v>
      </c>
    </row>
    <row r="1010" spans="31:44" x14ac:dyDescent="0.25">
      <c r="AE1010" s="17"/>
      <c r="AF1010" s="18" t="s">
        <v>135</v>
      </c>
      <c r="AG1010" s="18" t="s">
        <v>2161</v>
      </c>
      <c r="AH1010" s="18" t="s">
        <v>2162</v>
      </c>
      <c r="AI1010" s="18" t="s">
        <v>2094</v>
      </c>
      <c r="AJ1010" s="18" t="s">
        <v>139</v>
      </c>
      <c r="AK1010" s="18" t="s">
        <v>2163</v>
      </c>
      <c r="AL1010" s="18" t="s">
        <v>2164</v>
      </c>
      <c r="AM1010" s="18" t="s">
        <v>2094</v>
      </c>
      <c r="AN1010" s="18" t="s">
        <v>142</v>
      </c>
      <c r="AO1010" s="18">
        <v>4.8</v>
      </c>
      <c r="AP1010" s="18" t="s">
        <v>143</v>
      </c>
      <c r="AQ1010" s="18">
        <v>4.1500700000000004</v>
      </c>
      <c r="AR1010" s="19" t="s">
        <v>18</v>
      </c>
    </row>
    <row r="1011" spans="31:44" x14ac:dyDescent="0.25">
      <c r="AE1011" s="17"/>
      <c r="AF1011" s="18" t="s">
        <v>135</v>
      </c>
      <c r="AG1011" s="18" t="s">
        <v>2163</v>
      </c>
      <c r="AH1011" s="18" t="s">
        <v>2164</v>
      </c>
      <c r="AI1011" s="18" t="s">
        <v>2094</v>
      </c>
      <c r="AJ1011" s="18" t="s">
        <v>139</v>
      </c>
      <c r="AK1011" s="18" t="s">
        <v>2165</v>
      </c>
      <c r="AL1011" s="18" t="s">
        <v>2166</v>
      </c>
      <c r="AM1011" s="18" t="s">
        <v>2094</v>
      </c>
      <c r="AN1011" s="18" t="s">
        <v>142</v>
      </c>
      <c r="AO1011" s="18">
        <v>5.0999999999999996</v>
      </c>
      <c r="AP1011" s="18" t="s">
        <v>143</v>
      </c>
      <c r="AQ1011" s="18">
        <v>4.3932700000000002</v>
      </c>
      <c r="AR1011" s="19" t="s">
        <v>18</v>
      </c>
    </row>
    <row r="1012" spans="31:44" x14ac:dyDescent="0.25">
      <c r="AE1012" s="17"/>
      <c r="AF1012" s="18" t="s">
        <v>135</v>
      </c>
      <c r="AG1012" s="18" t="s">
        <v>2165</v>
      </c>
      <c r="AH1012" s="18" t="s">
        <v>2166</v>
      </c>
      <c r="AI1012" s="18" t="s">
        <v>2094</v>
      </c>
      <c r="AJ1012" s="18" t="s">
        <v>139</v>
      </c>
      <c r="AK1012" s="18" t="s">
        <v>2167</v>
      </c>
      <c r="AL1012" s="18" t="s">
        <v>2168</v>
      </c>
      <c r="AM1012" s="18" t="s">
        <v>2094</v>
      </c>
      <c r="AN1012" s="18" t="s">
        <v>142</v>
      </c>
      <c r="AO1012" s="18">
        <v>5.4</v>
      </c>
      <c r="AP1012" s="18" t="s">
        <v>143</v>
      </c>
      <c r="AQ1012" s="18">
        <v>4.6302700000000003</v>
      </c>
      <c r="AR1012" s="19" t="s">
        <v>18</v>
      </c>
    </row>
    <row r="1013" spans="31:44" x14ac:dyDescent="0.25">
      <c r="AE1013" s="17"/>
      <c r="AF1013" s="18" t="s">
        <v>135</v>
      </c>
      <c r="AG1013" s="18" t="s">
        <v>2167</v>
      </c>
      <c r="AH1013" s="18" t="s">
        <v>2168</v>
      </c>
      <c r="AI1013" s="18" t="s">
        <v>2094</v>
      </c>
      <c r="AJ1013" s="18" t="s">
        <v>139</v>
      </c>
      <c r="AK1013" s="18" t="s">
        <v>2169</v>
      </c>
      <c r="AL1013" s="18" t="s">
        <v>2105</v>
      </c>
      <c r="AM1013" s="18" t="s">
        <v>2094</v>
      </c>
      <c r="AN1013" s="18" t="s">
        <v>142</v>
      </c>
      <c r="AO1013" s="18">
        <v>5</v>
      </c>
      <c r="AP1013" s="18" t="s">
        <v>143</v>
      </c>
      <c r="AQ1013" s="18">
        <v>4.2664200000000001</v>
      </c>
      <c r="AR1013" s="19" t="s">
        <v>18</v>
      </c>
    </row>
    <row r="1014" spans="31:44" x14ac:dyDescent="0.25">
      <c r="AE1014" s="17"/>
      <c r="AF1014" s="18" t="s">
        <v>135</v>
      </c>
      <c r="AG1014" s="18" t="s">
        <v>2169</v>
      </c>
      <c r="AH1014" s="18" t="s">
        <v>2105</v>
      </c>
      <c r="AI1014" s="18" t="s">
        <v>2094</v>
      </c>
      <c r="AJ1014" s="18" t="s">
        <v>139</v>
      </c>
      <c r="AK1014" s="18" t="s">
        <v>2170</v>
      </c>
      <c r="AL1014" s="18" t="s">
        <v>2171</v>
      </c>
      <c r="AM1014" s="18" t="s">
        <v>2094</v>
      </c>
      <c r="AN1014" s="18" t="s">
        <v>142</v>
      </c>
      <c r="AO1014" s="18">
        <v>5</v>
      </c>
      <c r="AP1014" s="18" t="s">
        <v>143</v>
      </c>
      <c r="AQ1014" s="18">
        <v>4.2664600000000004</v>
      </c>
      <c r="AR1014" s="19" t="s">
        <v>18</v>
      </c>
    </row>
    <row r="1015" spans="31:44" x14ac:dyDescent="0.25">
      <c r="AE1015" s="17"/>
      <c r="AF1015" s="18" t="s">
        <v>135</v>
      </c>
      <c r="AG1015" s="18" t="s">
        <v>2170</v>
      </c>
      <c r="AH1015" s="18" t="s">
        <v>2171</v>
      </c>
      <c r="AI1015" s="18" t="s">
        <v>2094</v>
      </c>
      <c r="AJ1015" s="18" t="s">
        <v>139</v>
      </c>
      <c r="AK1015" s="18" t="s">
        <v>2172</v>
      </c>
      <c r="AL1015" s="18" t="s">
        <v>2173</v>
      </c>
      <c r="AM1015" s="18" t="s">
        <v>2094</v>
      </c>
      <c r="AN1015" s="18" t="s">
        <v>142</v>
      </c>
      <c r="AO1015" s="18">
        <v>5.7</v>
      </c>
      <c r="AP1015" s="18" t="s">
        <v>143</v>
      </c>
      <c r="AQ1015" s="18">
        <v>4.8800400000000002</v>
      </c>
      <c r="AR1015" s="19" t="s">
        <v>18</v>
      </c>
    </row>
    <row r="1016" spans="31:44" x14ac:dyDescent="0.25">
      <c r="AE1016" s="17"/>
      <c r="AF1016" s="18" t="s">
        <v>135</v>
      </c>
      <c r="AG1016" s="18" t="s">
        <v>2172</v>
      </c>
      <c r="AH1016" s="18" t="s">
        <v>2173</v>
      </c>
      <c r="AI1016" s="18" t="s">
        <v>2094</v>
      </c>
      <c r="AJ1016" s="18" t="s">
        <v>139</v>
      </c>
      <c r="AK1016" s="18" t="s">
        <v>2174</v>
      </c>
      <c r="AL1016" s="18" t="s">
        <v>2175</v>
      </c>
      <c r="AM1016" s="18" t="s">
        <v>2094</v>
      </c>
      <c r="AN1016" s="18" t="s">
        <v>142</v>
      </c>
      <c r="AO1016" s="18">
        <v>4.4000000000000004</v>
      </c>
      <c r="AP1016" s="18" t="s">
        <v>143</v>
      </c>
      <c r="AQ1016" s="18">
        <v>3.77928</v>
      </c>
      <c r="AR1016" s="19" t="s">
        <v>18</v>
      </c>
    </row>
    <row r="1017" spans="31:44" x14ac:dyDescent="0.25">
      <c r="AE1017" s="17"/>
      <c r="AF1017" s="18" t="s">
        <v>135</v>
      </c>
      <c r="AG1017" s="18" t="s">
        <v>2174</v>
      </c>
      <c r="AH1017" s="18" t="s">
        <v>2175</v>
      </c>
      <c r="AI1017" s="18" t="s">
        <v>2094</v>
      </c>
      <c r="AJ1017" s="18" t="s">
        <v>139</v>
      </c>
      <c r="AK1017" s="18" t="s">
        <v>2176</v>
      </c>
      <c r="AL1017" s="18" t="s">
        <v>2177</v>
      </c>
      <c r="AM1017" s="18" t="s">
        <v>2094</v>
      </c>
      <c r="AN1017" s="18" t="s">
        <v>142</v>
      </c>
      <c r="AO1017" s="18">
        <v>5.7</v>
      </c>
      <c r="AP1017" s="18" t="s">
        <v>143</v>
      </c>
      <c r="AQ1017" s="18">
        <v>4.8800400000000002</v>
      </c>
      <c r="AR1017" s="19" t="s">
        <v>18</v>
      </c>
    </row>
    <row r="1018" spans="31:44" x14ac:dyDescent="0.25">
      <c r="AE1018" s="17"/>
      <c r="AF1018" s="18" t="s">
        <v>135</v>
      </c>
      <c r="AG1018" s="18" t="s">
        <v>2176</v>
      </c>
      <c r="AH1018" s="18" t="s">
        <v>2177</v>
      </c>
      <c r="AI1018" s="18" t="s">
        <v>2094</v>
      </c>
      <c r="AJ1018" s="18" t="s">
        <v>139</v>
      </c>
      <c r="AK1018" s="18" t="s">
        <v>2178</v>
      </c>
      <c r="AL1018" s="18" t="s">
        <v>2179</v>
      </c>
      <c r="AM1018" s="18" t="s">
        <v>2094</v>
      </c>
      <c r="AN1018" s="18" t="s">
        <v>142</v>
      </c>
      <c r="AO1018" s="18">
        <v>5.2</v>
      </c>
      <c r="AP1018" s="18" t="s">
        <v>143</v>
      </c>
      <c r="AQ1018" s="18">
        <v>4.5100199999999999</v>
      </c>
      <c r="AR1018" s="19" t="s">
        <v>18</v>
      </c>
    </row>
    <row r="1019" spans="31:44" x14ac:dyDescent="0.25">
      <c r="AE1019" s="17"/>
      <c r="AF1019" s="18" t="s">
        <v>135</v>
      </c>
      <c r="AG1019" s="18" t="s">
        <v>2180</v>
      </c>
      <c r="AH1019" s="18" t="s">
        <v>2179</v>
      </c>
      <c r="AI1019" s="18" t="s">
        <v>2094</v>
      </c>
      <c r="AJ1019" s="18" t="s">
        <v>139</v>
      </c>
      <c r="AK1019" s="18" t="s">
        <v>2181</v>
      </c>
      <c r="AL1019" s="18" t="s">
        <v>2182</v>
      </c>
      <c r="AM1019" s="18" t="s">
        <v>2094</v>
      </c>
      <c r="AN1019" s="18" t="s">
        <v>142</v>
      </c>
      <c r="AO1019" s="18">
        <v>6.1</v>
      </c>
      <c r="AP1019" s="18" t="s">
        <v>143</v>
      </c>
      <c r="AQ1019" s="18">
        <v>5.25223</v>
      </c>
      <c r="AR1019" s="19" t="s">
        <v>18</v>
      </c>
    </row>
    <row r="1020" spans="31:44" x14ac:dyDescent="0.25">
      <c r="AE1020" s="17"/>
      <c r="AF1020" s="18" t="s">
        <v>135</v>
      </c>
      <c r="AG1020" s="18" t="s">
        <v>2181</v>
      </c>
      <c r="AH1020" s="18" t="s">
        <v>2182</v>
      </c>
      <c r="AI1020" s="18" t="s">
        <v>2094</v>
      </c>
      <c r="AJ1020" s="18" t="s">
        <v>139</v>
      </c>
      <c r="AK1020" s="18" t="s">
        <v>2183</v>
      </c>
      <c r="AL1020" s="18" t="s">
        <v>2184</v>
      </c>
      <c r="AM1020" s="18" t="s">
        <v>2094</v>
      </c>
      <c r="AN1020" s="18" t="s">
        <v>142</v>
      </c>
      <c r="AO1020" s="18">
        <v>4.2</v>
      </c>
      <c r="AP1020" s="18" t="s">
        <v>143</v>
      </c>
      <c r="AQ1020" s="18">
        <v>3.6554600000000002</v>
      </c>
      <c r="AR1020" s="19" t="s">
        <v>18</v>
      </c>
    </row>
    <row r="1021" spans="31:44" x14ac:dyDescent="0.25">
      <c r="AE1021" s="17"/>
      <c r="AF1021" s="18" t="s">
        <v>135</v>
      </c>
      <c r="AG1021" s="18" t="s">
        <v>2183</v>
      </c>
      <c r="AH1021" s="18" t="s">
        <v>2185</v>
      </c>
      <c r="AI1021" s="18" t="s">
        <v>2094</v>
      </c>
      <c r="AJ1021" s="18" t="s">
        <v>139</v>
      </c>
      <c r="AK1021" s="18" t="s">
        <v>2186</v>
      </c>
      <c r="AL1021" s="18" t="s">
        <v>2187</v>
      </c>
      <c r="AM1021" s="18" t="s">
        <v>2094</v>
      </c>
      <c r="AN1021" s="18" t="s">
        <v>142</v>
      </c>
      <c r="AO1021" s="18">
        <v>4.0999999999999996</v>
      </c>
      <c r="AP1021" s="18" t="s">
        <v>143</v>
      </c>
      <c r="AQ1021" s="18">
        <v>3.53572</v>
      </c>
      <c r="AR1021" s="19" t="s">
        <v>18</v>
      </c>
    </row>
    <row r="1022" spans="31:44" x14ac:dyDescent="0.25">
      <c r="AE1022" s="17"/>
      <c r="AF1022" s="18" t="s">
        <v>135</v>
      </c>
      <c r="AG1022" s="18" t="s">
        <v>1507</v>
      </c>
      <c r="AH1022" s="18" t="s">
        <v>2188</v>
      </c>
      <c r="AI1022" s="18" t="s">
        <v>2094</v>
      </c>
      <c r="AJ1022" s="18" t="s">
        <v>139</v>
      </c>
      <c r="AK1022" s="18" t="s">
        <v>2189</v>
      </c>
      <c r="AL1022" s="18" t="s">
        <v>2190</v>
      </c>
      <c r="AM1022" s="18" t="s">
        <v>2094</v>
      </c>
      <c r="AN1022" s="18" t="s">
        <v>142</v>
      </c>
      <c r="AO1022" s="18">
        <v>5.5</v>
      </c>
      <c r="AP1022" s="18" t="s">
        <v>143</v>
      </c>
      <c r="AQ1022" s="18">
        <v>4.76614</v>
      </c>
      <c r="AR1022" s="19" t="s">
        <v>18</v>
      </c>
    </row>
    <row r="1023" spans="31:44" x14ac:dyDescent="0.25">
      <c r="AE1023" s="17"/>
      <c r="AF1023" s="18" t="s">
        <v>135</v>
      </c>
      <c r="AG1023" s="18" t="s">
        <v>2191</v>
      </c>
      <c r="AH1023" s="18" t="s">
        <v>2192</v>
      </c>
      <c r="AI1023" s="18" t="s">
        <v>2094</v>
      </c>
      <c r="AJ1023" s="18" t="s">
        <v>139</v>
      </c>
      <c r="AK1023" s="18" t="s">
        <v>2193</v>
      </c>
      <c r="AL1023" s="18" t="s">
        <v>2194</v>
      </c>
      <c r="AM1023" s="18" t="s">
        <v>2094</v>
      </c>
      <c r="AN1023" s="18" t="s">
        <v>142</v>
      </c>
      <c r="AO1023" s="18">
        <v>5.4</v>
      </c>
      <c r="AP1023" s="18" t="s">
        <v>143</v>
      </c>
      <c r="AQ1023" s="18">
        <v>4.63985</v>
      </c>
      <c r="AR1023" s="19" t="s">
        <v>18</v>
      </c>
    </row>
    <row r="1024" spans="31:44" x14ac:dyDescent="0.25">
      <c r="AE1024" s="17"/>
      <c r="AF1024" s="18" t="s">
        <v>135</v>
      </c>
      <c r="AG1024" s="18" t="s">
        <v>2193</v>
      </c>
      <c r="AH1024" s="18" t="s">
        <v>2194</v>
      </c>
      <c r="AI1024" s="18" t="s">
        <v>2094</v>
      </c>
      <c r="AJ1024" s="18" t="s">
        <v>139</v>
      </c>
      <c r="AK1024" s="18" t="s">
        <v>2195</v>
      </c>
      <c r="AL1024" s="18" t="s">
        <v>2196</v>
      </c>
      <c r="AM1024" s="18" t="s">
        <v>2094</v>
      </c>
      <c r="AN1024" s="18" t="s">
        <v>142</v>
      </c>
      <c r="AO1024" s="18">
        <v>4.5999999999999996</v>
      </c>
      <c r="AP1024" s="18" t="s">
        <v>143</v>
      </c>
      <c r="AQ1024" s="18">
        <v>3.9670800000000002</v>
      </c>
      <c r="AR1024" s="19" t="s">
        <v>18</v>
      </c>
    </row>
    <row r="1025" spans="31:44" x14ac:dyDescent="0.25">
      <c r="AE1025" s="17"/>
      <c r="AF1025" s="18" t="s">
        <v>135</v>
      </c>
      <c r="AG1025" s="18" t="s">
        <v>2174</v>
      </c>
      <c r="AH1025" s="18" t="s">
        <v>2197</v>
      </c>
      <c r="AI1025" s="18" t="s">
        <v>2094</v>
      </c>
      <c r="AJ1025" s="18" t="s">
        <v>139</v>
      </c>
      <c r="AK1025" s="18" t="s">
        <v>2198</v>
      </c>
      <c r="AL1025" s="18" t="s">
        <v>2199</v>
      </c>
      <c r="AM1025" s="18" t="s">
        <v>2094</v>
      </c>
      <c r="AN1025" s="18" t="s">
        <v>142</v>
      </c>
      <c r="AO1025" s="18">
        <v>4.9000000000000004</v>
      </c>
      <c r="AP1025" s="18" t="s">
        <v>143</v>
      </c>
      <c r="AQ1025" s="18">
        <v>4.2068599999999998</v>
      </c>
      <c r="AR1025" s="19" t="s">
        <v>18</v>
      </c>
    </row>
    <row r="1026" spans="31:44" x14ac:dyDescent="0.25">
      <c r="AE1026" s="17"/>
      <c r="AF1026" s="18" t="s">
        <v>135</v>
      </c>
      <c r="AG1026" s="18" t="s">
        <v>2198</v>
      </c>
      <c r="AH1026" s="18" t="s">
        <v>2199</v>
      </c>
      <c r="AI1026" s="18" t="s">
        <v>2094</v>
      </c>
      <c r="AJ1026" s="18" t="s">
        <v>139</v>
      </c>
      <c r="AK1026" s="18" t="s">
        <v>2200</v>
      </c>
      <c r="AL1026" s="18" t="s">
        <v>2030</v>
      </c>
      <c r="AM1026" s="18" t="s">
        <v>2094</v>
      </c>
      <c r="AN1026" s="18" t="s">
        <v>142</v>
      </c>
      <c r="AO1026" s="18">
        <v>5.2</v>
      </c>
      <c r="AP1026" s="18" t="s">
        <v>143</v>
      </c>
      <c r="AQ1026" s="18">
        <v>4.4703600000000003</v>
      </c>
      <c r="AR1026" s="19" t="s">
        <v>18</v>
      </c>
    </row>
    <row r="1027" spans="31:44" x14ac:dyDescent="0.25">
      <c r="AE1027" s="17"/>
      <c r="AF1027" s="18" t="s">
        <v>135</v>
      </c>
      <c r="AG1027" s="18" t="s">
        <v>2200</v>
      </c>
      <c r="AH1027" s="18" t="s">
        <v>2030</v>
      </c>
      <c r="AI1027" s="18" t="s">
        <v>2094</v>
      </c>
      <c r="AJ1027" s="18" t="s">
        <v>139</v>
      </c>
      <c r="AK1027" s="18" t="s">
        <v>1722</v>
      </c>
      <c r="AL1027" s="18" t="s">
        <v>2201</v>
      </c>
      <c r="AM1027" s="18" t="s">
        <v>2094</v>
      </c>
      <c r="AN1027" s="18" t="s">
        <v>142</v>
      </c>
      <c r="AO1027" s="18">
        <v>4.7</v>
      </c>
      <c r="AP1027" s="18" t="s">
        <v>143</v>
      </c>
      <c r="AQ1027" s="18">
        <v>4.0191600000000003</v>
      </c>
      <c r="AR1027" s="19" t="s">
        <v>18</v>
      </c>
    </row>
    <row r="1028" spans="31:44" x14ac:dyDescent="0.25">
      <c r="AE1028" s="17"/>
      <c r="AF1028" s="18" t="s">
        <v>135</v>
      </c>
      <c r="AG1028" s="18" t="s">
        <v>1722</v>
      </c>
      <c r="AH1028" s="18" t="s">
        <v>2201</v>
      </c>
      <c r="AI1028" s="18" t="s">
        <v>2094</v>
      </c>
      <c r="AJ1028" s="18" t="s">
        <v>139</v>
      </c>
      <c r="AK1028" s="18" t="s">
        <v>2202</v>
      </c>
      <c r="AL1028" s="18" t="s">
        <v>2203</v>
      </c>
      <c r="AM1028" s="18" t="s">
        <v>2094</v>
      </c>
      <c r="AN1028" s="18" t="s">
        <v>142</v>
      </c>
      <c r="AO1028" s="18">
        <v>4.8</v>
      </c>
      <c r="AP1028" s="18" t="s">
        <v>143</v>
      </c>
      <c r="AQ1028" s="18">
        <v>4.1678699999999997</v>
      </c>
      <c r="AR1028" s="19" t="s">
        <v>18</v>
      </c>
    </row>
    <row r="1029" spans="31:44" x14ac:dyDescent="0.25">
      <c r="AE1029" s="17"/>
      <c r="AF1029" s="18" t="s">
        <v>135</v>
      </c>
      <c r="AG1029" s="18" t="s">
        <v>2204</v>
      </c>
      <c r="AH1029" s="18" t="s">
        <v>2205</v>
      </c>
      <c r="AI1029" s="18" t="s">
        <v>2094</v>
      </c>
      <c r="AJ1029" s="18" t="s">
        <v>139</v>
      </c>
      <c r="AK1029" s="18" t="s">
        <v>334</v>
      </c>
      <c r="AL1029" s="18" t="s">
        <v>2206</v>
      </c>
      <c r="AM1029" s="18" t="s">
        <v>2094</v>
      </c>
      <c r="AN1029" s="18" t="s">
        <v>142</v>
      </c>
      <c r="AO1029" s="18">
        <v>5.4</v>
      </c>
      <c r="AP1029" s="18" t="s">
        <v>143</v>
      </c>
      <c r="AQ1029" s="18">
        <v>4.6302300000000001</v>
      </c>
      <c r="AR1029" s="19" t="s">
        <v>18</v>
      </c>
    </row>
    <row r="1030" spans="31:44" x14ac:dyDescent="0.25">
      <c r="AE1030" s="17"/>
      <c r="AF1030" s="18" t="s">
        <v>135</v>
      </c>
      <c r="AG1030" s="18" t="s">
        <v>334</v>
      </c>
      <c r="AH1030" s="18" t="s">
        <v>2206</v>
      </c>
      <c r="AI1030" s="18" t="s">
        <v>2094</v>
      </c>
      <c r="AJ1030" s="18" t="s">
        <v>139</v>
      </c>
      <c r="AK1030" s="18" t="s">
        <v>2207</v>
      </c>
      <c r="AL1030" s="18" t="s">
        <v>2208</v>
      </c>
      <c r="AM1030" s="18" t="s">
        <v>2094</v>
      </c>
      <c r="AN1030" s="18" t="s">
        <v>142</v>
      </c>
      <c r="AO1030" s="18">
        <v>5.4</v>
      </c>
      <c r="AP1030" s="18" t="s">
        <v>143</v>
      </c>
      <c r="AQ1030" s="18">
        <v>4.6558400000000004</v>
      </c>
      <c r="AR1030" s="19" t="s">
        <v>18</v>
      </c>
    </row>
    <row r="1031" spans="31:44" x14ac:dyDescent="0.25">
      <c r="AE1031" s="17"/>
      <c r="AF1031" s="18" t="s">
        <v>135</v>
      </c>
      <c r="AG1031" s="18" t="s">
        <v>2207</v>
      </c>
      <c r="AH1031" s="18" t="s">
        <v>2208</v>
      </c>
      <c r="AI1031" s="18" t="s">
        <v>2094</v>
      </c>
      <c r="AJ1031" s="18" t="s">
        <v>139</v>
      </c>
      <c r="AK1031" s="18" t="s">
        <v>338</v>
      </c>
      <c r="AL1031" s="18" t="s">
        <v>2209</v>
      </c>
      <c r="AM1031" s="18" t="s">
        <v>2094</v>
      </c>
      <c r="AN1031" s="18" t="s">
        <v>142</v>
      </c>
      <c r="AO1031" s="18">
        <v>5.4</v>
      </c>
      <c r="AP1031" s="18" t="s">
        <v>143</v>
      </c>
      <c r="AQ1031" s="18">
        <v>4.6302500000000002</v>
      </c>
      <c r="AR1031" s="19" t="s">
        <v>18</v>
      </c>
    </row>
    <row r="1032" spans="31:44" x14ac:dyDescent="0.25">
      <c r="AE1032" s="17"/>
      <c r="AF1032" s="18" t="s">
        <v>135</v>
      </c>
      <c r="AG1032" s="18" t="s">
        <v>338</v>
      </c>
      <c r="AH1032" s="18" t="s">
        <v>2209</v>
      </c>
      <c r="AI1032" s="18" t="s">
        <v>2094</v>
      </c>
      <c r="AJ1032" s="18" t="s">
        <v>139</v>
      </c>
      <c r="AK1032" s="18" t="s">
        <v>1190</v>
      </c>
      <c r="AL1032" s="18" t="s">
        <v>2210</v>
      </c>
      <c r="AM1032" s="18" t="s">
        <v>2094</v>
      </c>
      <c r="AN1032" s="18" t="s">
        <v>142</v>
      </c>
      <c r="AO1032" s="18">
        <v>5.2</v>
      </c>
      <c r="AP1032" s="18" t="s">
        <v>143</v>
      </c>
      <c r="AQ1032" s="18">
        <v>4.51004</v>
      </c>
      <c r="AR1032" s="19" t="s">
        <v>18</v>
      </c>
    </row>
    <row r="1033" spans="31:44" x14ac:dyDescent="0.25">
      <c r="AE1033" s="17"/>
      <c r="AF1033" s="18" t="s">
        <v>135</v>
      </c>
      <c r="AG1033" s="18" t="s">
        <v>1190</v>
      </c>
      <c r="AH1033" s="18" t="s">
        <v>2210</v>
      </c>
      <c r="AI1033" s="18" t="s">
        <v>2094</v>
      </c>
      <c r="AJ1033" s="18" t="s">
        <v>139</v>
      </c>
      <c r="AK1033" s="18" t="s">
        <v>2211</v>
      </c>
      <c r="AL1033" s="18" t="s">
        <v>2212</v>
      </c>
      <c r="AM1033" s="18" t="s">
        <v>2094</v>
      </c>
      <c r="AN1033" s="18" t="s">
        <v>142</v>
      </c>
      <c r="AO1033" s="18">
        <v>5</v>
      </c>
      <c r="AP1033" s="18" t="s">
        <v>143</v>
      </c>
      <c r="AQ1033" s="18">
        <v>4.2664400000000002</v>
      </c>
      <c r="AR1033" s="19" t="s">
        <v>18</v>
      </c>
    </row>
    <row r="1034" spans="31:44" x14ac:dyDescent="0.25">
      <c r="AE1034" s="17"/>
      <c r="AF1034" s="18" t="s">
        <v>135</v>
      </c>
      <c r="AG1034" s="18" t="s">
        <v>2211</v>
      </c>
      <c r="AH1034" s="18" t="s">
        <v>2212</v>
      </c>
      <c r="AI1034" s="18" t="s">
        <v>2094</v>
      </c>
      <c r="AJ1034" s="18" t="s">
        <v>139</v>
      </c>
      <c r="AK1034" s="18" t="s">
        <v>344</v>
      </c>
      <c r="AL1034" s="18" t="s">
        <v>2213</v>
      </c>
      <c r="AM1034" s="18" t="s">
        <v>2094</v>
      </c>
      <c r="AN1034" s="18" t="s">
        <v>142</v>
      </c>
      <c r="AO1034" s="18">
        <v>4.8</v>
      </c>
      <c r="AP1034" s="18" t="s">
        <v>143</v>
      </c>
      <c r="AQ1034" s="18">
        <v>4.1714200000000003</v>
      </c>
      <c r="AR1034" s="19" t="s">
        <v>18</v>
      </c>
    </row>
    <row r="1035" spans="31:44" x14ac:dyDescent="0.25">
      <c r="AE1035" s="17"/>
      <c r="AF1035" s="18" t="s">
        <v>135</v>
      </c>
      <c r="AG1035" s="18" t="s">
        <v>2214</v>
      </c>
      <c r="AH1035" s="18" t="s">
        <v>2213</v>
      </c>
      <c r="AI1035" s="18" t="s">
        <v>2094</v>
      </c>
      <c r="AJ1035" s="18" t="s">
        <v>139</v>
      </c>
      <c r="AK1035" s="18" t="s">
        <v>885</v>
      </c>
      <c r="AL1035" s="18" t="s">
        <v>2215</v>
      </c>
      <c r="AM1035" s="18" t="s">
        <v>2094</v>
      </c>
      <c r="AN1035" s="18" t="s">
        <v>142</v>
      </c>
      <c r="AO1035" s="18">
        <v>5.5</v>
      </c>
      <c r="AP1035" s="18" t="s">
        <v>143</v>
      </c>
      <c r="AQ1035" s="18">
        <v>4.7536500000000004</v>
      </c>
      <c r="AR1035" s="19" t="s">
        <v>18</v>
      </c>
    </row>
    <row r="1036" spans="31:44" x14ac:dyDescent="0.25">
      <c r="AE1036" s="17"/>
      <c r="AF1036" s="18" t="s">
        <v>135</v>
      </c>
      <c r="AG1036" s="18" t="s">
        <v>885</v>
      </c>
      <c r="AH1036" s="18" t="s">
        <v>2215</v>
      </c>
      <c r="AI1036" s="18" t="s">
        <v>2094</v>
      </c>
      <c r="AJ1036" s="18" t="s">
        <v>139</v>
      </c>
      <c r="AK1036" s="18" t="s">
        <v>2216</v>
      </c>
      <c r="AL1036" s="18" t="s">
        <v>2217</v>
      </c>
      <c r="AM1036" s="18" t="s">
        <v>2094</v>
      </c>
      <c r="AN1036" s="18" t="s">
        <v>142</v>
      </c>
      <c r="AO1036" s="18">
        <v>5.0999999999999996</v>
      </c>
      <c r="AP1036" s="18" t="s">
        <v>143</v>
      </c>
      <c r="AQ1036" s="18">
        <v>4.3933200000000001</v>
      </c>
      <c r="AR1036" s="19" t="s">
        <v>18</v>
      </c>
    </row>
    <row r="1037" spans="31:44" x14ac:dyDescent="0.25">
      <c r="AE1037" s="17"/>
      <c r="AF1037" s="18" t="s">
        <v>135</v>
      </c>
      <c r="AG1037" s="18" t="s">
        <v>2216</v>
      </c>
      <c r="AH1037" s="18" t="s">
        <v>2217</v>
      </c>
      <c r="AI1037" s="18" t="s">
        <v>2094</v>
      </c>
      <c r="AJ1037" s="18" t="s">
        <v>139</v>
      </c>
      <c r="AK1037" s="18" t="s">
        <v>381</v>
      </c>
      <c r="AL1037" s="18" t="s">
        <v>2218</v>
      </c>
      <c r="AM1037" s="18" t="s">
        <v>2094</v>
      </c>
      <c r="AN1037" s="18" t="s">
        <v>142</v>
      </c>
      <c r="AO1037" s="18">
        <v>5.4</v>
      </c>
      <c r="AP1037" s="18" t="s">
        <v>143</v>
      </c>
      <c r="AQ1037" s="18">
        <v>4.6366399999999999</v>
      </c>
      <c r="AR1037" s="19" t="s">
        <v>18</v>
      </c>
    </row>
    <row r="1038" spans="31:44" x14ac:dyDescent="0.25">
      <c r="AE1038" s="17"/>
      <c r="AF1038" s="18" t="s">
        <v>135</v>
      </c>
      <c r="AG1038" s="18" t="s">
        <v>2219</v>
      </c>
      <c r="AH1038" s="18" t="s">
        <v>2218</v>
      </c>
      <c r="AI1038" s="18" t="s">
        <v>2094</v>
      </c>
      <c r="AJ1038" s="18" t="s">
        <v>139</v>
      </c>
      <c r="AK1038" s="18" t="s">
        <v>383</v>
      </c>
      <c r="AL1038" s="18" t="s">
        <v>2220</v>
      </c>
      <c r="AM1038" s="18" t="s">
        <v>2094</v>
      </c>
      <c r="AN1038" s="18" t="s">
        <v>142</v>
      </c>
      <c r="AO1038" s="18">
        <v>4.4000000000000004</v>
      </c>
      <c r="AP1038" s="18" t="s">
        <v>143</v>
      </c>
      <c r="AQ1038" s="18">
        <v>3.7949600000000001</v>
      </c>
      <c r="AR1038" s="19" t="s">
        <v>18</v>
      </c>
    </row>
    <row r="1039" spans="31:44" x14ac:dyDescent="0.25">
      <c r="AE1039" s="17"/>
      <c r="AF1039" s="18" t="s">
        <v>135</v>
      </c>
      <c r="AG1039" s="18" t="s">
        <v>383</v>
      </c>
      <c r="AH1039" s="18" t="s">
        <v>2220</v>
      </c>
      <c r="AI1039" s="18" t="s">
        <v>2094</v>
      </c>
      <c r="AJ1039" s="18" t="s">
        <v>139</v>
      </c>
      <c r="AK1039" s="18" t="s">
        <v>1202</v>
      </c>
      <c r="AL1039" s="18" t="s">
        <v>2221</v>
      </c>
      <c r="AM1039" s="18" t="s">
        <v>2094</v>
      </c>
      <c r="AN1039" s="18" t="s">
        <v>142</v>
      </c>
      <c r="AO1039" s="18">
        <v>6.5</v>
      </c>
      <c r="AP1039" s="18" t="s">
        <v>143</v>
      </c>
      <c r="AQ1039" s="18">
        <v>5.6050300000000002</v>
      </c>
      <c r="AR1039" s="19" t="s">
        <v>18</v>
      </c>
    </row>
    <row r="1040" spans="31:44" x14ac:dyDescent="0.25">
      <c r="AE1040" s="17"/>
      <c r="AF1040" s="18" t="s">
        <v>135</v>
      </c>
      <c r="AG1040" s="18" t="s">
        <v>1202</v>
      </c>
      <c r="AH1040" s="18" t="s">
        <v>2221</v>
      </c>
      <c r="AI1040" s="18" t="s">
        <v>2094</v>
      </c>
      <c r="AJ1040" s="18" t="s">
        <v>139</v>
      </c>
      <c r="AK1040" s="18" t="s">
        <v>417</v>
      </c>
      <c r="AL1040" s="18" t="s">
        <v>2222</v>
      </c>
      <c r="AM1040" s="18" t="s">
        <v>2094</v>
      </c>
      <c r="AN1040" s="18" t="s">
        <v>142</v>
      </c>
      <c r="AO1040" s="18">
        <v>4.8</v>
      </c>
      <c r="AP1040" s="18" t="s">
        <v>143</v>
      </c>
      <c r="AQ1040" s="18">
        <v>4.15001</v>
      </c>
      <c r="AR1040" s="19" t="s">
        <v>18</v>
      </c>
    </row>
    <row r="1041" spans="31:44" x14ac:dyDescent="0.25">
      <c r="AE1041" s="17"/>
      <c r="AF1041" s="18" t="s">
        <v>135</v>
      </c>
      <c r="AG1041" s="18" t="s">
        <v>417</v>
      </c>
      <c r="AH1041" s="18" t="s">
        <v>2222</v>
      </c>
      <c r="AI1041" s="18" t="s">
        <v>2094</v>
      </c>
      <c r="AJ1041" s="18" t="s">
        <v>139</v>
      </c>
      <c r="AK1041" s="18" t="s">
        <v>1662</v>
      </c>
      <c r="AL1041" s="18" t="s">
        <v>2223</v>
      </c>
      <c r="AM1041" s="18" t="s">
        <v>2094</v>
      </c>
      <c r="AN1041" s="18" t="s">
        <v>142</v>
      </c>
      <c r="AO1041" s="18">
        <v>5.0999999999999996</v>
      </c>
      <c r="AP1041" s="18" t="s">
        <v>143</v>
      </c>
      <c r="AQ1041" s="18">
        <v>4.3865800000000004</v>
      </c>
      <c r="AR1041" s="19" t="s">
        <v>18</v>
      </c>
    </row>
    <row r="1042" spans="31:44" x14ac:dyDescent="0.25">
      <c r="AE1042" s="17"/>
      <c r="AF1042" s="18" t="s">
        <v>135</v>
      </c>
      <c r="AG1042" s="18" t="s">
        <v>1662</v>
      </c>
      <c r="AH1042" s="18" t="s">
        <v>2223</v>
      </c>
      <c r="AI1042" s="18" t="s">
        <v>2094</v>
      </c>
      <c r="AJ1042" s="18" t="s">
        <v>139</v>
      </c>
      <c r="AK1042" s="18" t="s">
        <v>2224</v>
      </c>
      <c r="AL1042" s="18" t="s">
        <v>2225</v>
      </c>
      <c r="AM1042" s="18" t="s">
        <v>2094</v>
      </c>
      <c r="AN1042" s="18" t="s">
        <v>142</v>
      </c>
      <c r="AO1042" s="18">
        <v>4.8</v>
      </c>
      <c r="AP1042" s="18" t="s">
        <v>143</v>
      </c>
      <c r="AQ1042" s="18">
        <v>4.15001</v>
      </c>
      <c r="AR1042" s="19" t="s">
        <v>18</v>
      </c>
    </row>
    <row r="1043" spans="31:44" x14ac:dyDescent="0.25">
      <c r="AE1043" s="17"/>
      <c r="AF1043" s="18" t="s">
        <v>135</v>
      </c>
      <c r="AG1043" s="18" t="s">
        <v>2224</v>
      </c>
      <c r="AH1043" s="18" t="s">
        <v>2225</v>
      </c>
      <c r="AI1043" s="18" t="s">
        <v>2094</v>
      </c>
      <c r="AJ1043" s="18" t="s">
        <v>139</v>
      </c>
      <c r="AK1043" s="18" t="s">
        <v>2226</v>
      </c>
      <c r="AL1043" s="18" t="s">
        <v>2227</v>
      </c>
      <c r="AM1043" s="18" t="s">
        <v>2094</v>
      </c>
      <c r="AN1043" s="18" t="s">
        <v>142</v>
      </c>
      <c r="AO1043" s="18">
        <v>4.5999999999999996</v>
      </c>
      <c r="AP1043" s="18" t="s">
        <v>143</v>
      </c>
      <c r="AQ1043" s="18">
        <v>3.9670999999999998</v>
      </c>
      <c r="AR1043" s="19" t="s">
        <v>18</v>
      </c>
    </row>
    <row r="1044" spans="31:44" x14ac:dyDescent="0.25">
      <c r="AE1044" s="17"/>
      <c r="AF1044" s="18" t="s">
        <v>135</v>
      </c>
      <c r="AG1044" s="18" t="s">
        <v>2226</v>
      </c>
      <c r="AH1044" s="18" t="s">
        <v>2227</v>
      </c>
      <c r="AI1044" s="18" t="s">
        <v>2094</v>
      </c>
      <c r="AJ1044" s="18" t="s">
        <v>139</v>
      </c>
      <c r="AK1044" s="18" t="s">
        <v>2228</v>
      </c>
      <c r="AL1044" s="18" t="s">
        <v>2229</v>
      </c>
      <c r="AM1044" s="18" t="s">
        <v>2094</v>
      </c>
      <c r="AN1044" s="18" t="s">
        <v>142</v>
      </c>
      <c r="AO1044" s="18">
        <v>5.8</v>
      </c>
      <c r="AP1044" s="18" t="s">
        <v>143</v>
      </c>
      <c r="AQ1044" s="18">
        <v>4.9972899999999996</v>
      </c>
      <c r="AR1044" s="19" t="s">
        <v>18</v>
      </c>
    </row>
    <row r="1045" spans="31:44" x14ac:dyDescent="0.25">
      <c r="AE1045" s="17"/>
      <c r="AF1045" s="18" t="s">
        <v>135</v>
      </c>
      <c r="AG1045" s="18" t="s">
        <v>2230</v>
      </c>
      <c r="AH1045" s="18" t="s">
        <v>2231</v>
      </c>
      <c r="AI1045" s="18" t="s">
        <v>2094</v>
      </c>
      <c r="AJ1045" s="18" t="s">
        <v>139</v>
      </c>
      <c r="AK1045" s="18" t="s">
        <v>2232</v>
      </c>
      <c r="AL1045" s="18" t="s">
        <v>2233</v>
      </c>
      <c r="AM1045" s="18" t="s">
        <v>2094</v>
      </c>
      <c r="AN1045" s="18" t="s">
        <v>142</v>
      </c>
      <c r="AO1045" s="18">
        <v>4.5999999999999996</v>
      </c>
      <c r="AP1045" s="18" t="s">
        <v>143</v>
      </c>
      <c r="AQ1045" s="18">
        <v>3.9295200000000001</v>
      </c>
      <c r="AR1045" s="19" t="s">
        <v>18</v>
      </c>
    </row>
    <row r="1046" spans="31:44" x14ac:dyDescent="0.25">
      <c r="AE1046" s="17"/>
      <c r="AF1046" s="18" t="s">
        <v>135</v>
      </c>
      <c r="AG1046" s="18" t="s">
        <v>2234</v>
      </c>
      <c r="AH1046" s="18" t="s">
        <v>2235</v>
      </c>
      <c r="AI1046" s="18" t="s">
        <v>2094</v>
      </c>
      <c r="AJ1046" s="18" t="s">
        <v>139</v>
      </c>
      <c r="AK1046" s="18" t="s">
        <v>2236</v>
      </c>
      <c r="AL1046" s="18" t="s">
        <v>2237</v>
      </c>
      <c r="AM1046" s="18" t="s">
        <v>2094</v>
      </c>
      <c r="AN1046" s="18" t="s">
        <v>142</v>
      </c>
      <c r="AO1046" s="18">
        <v>5</v>
      </c>
      <c r="AP1046" s="18" t="s">
        <v>143</v>
      </c>
      <c r="AQ1046" s="18">
        <v>4.3217400000000001</v>
      </c>
      <c r="AR1046" s="19" t="s">
        <v>18</v>
      </c>
    </row>
    <row r="1047" spans="31:44" x14ac:dyDescent="0.25">
      <c r="AE1047" s="17"/>
      <c r="AF1047" s="18" t="s">
        <v>135</v>
      </c>
      <c r="AG1047" s="18" t="s">
        <v>2236</v>
      </c>
      <c r="AH1047" s="18" t="s">
        <v>2237</v>
      </c>
      <c r="AI1047" s="18" t="s">
        <v>2094</v>
      </c>
      <c r="AJ1047" s="18" t="s">
        <v>139</v>
      </c>
      <c r="AK1047" s="18" t="s">
        <v>2238</v>
      </c>
      <c r="AL1047" s="18" t="s">
        <v>2239</v>
      </c>
      <c r="AM1047" s="18" t="s">
        <v>2094</v>
      </c>
      <c r="AN1047" s="18" t="s">
        <v>142</v>
      </c>
      <c r="AO1047" s="18">
        <v>5.4</v>
      </c>
      <c r="AP1047" s="18" t="s">
        <v>143</v>
      </c>
      <c r="AQ1047" s="18">
        <v>4.6398299999999999</v>
      </c>
      <c r="AR1047" s="19" t="s">
        <v>18</v>
      </c>
    </row>
    <row r="1048" spans="31:44" x14ac:dyDescent="0.25">
      <c r="AE1048" s="17"/>
      <c r="AF1048" s="18" t="s">
        <v>135</v>
      </c>
      <c r="AG1048" s="18" t="s">
        <v>2240</v>
      </c>
      <c r="AH1048" s="18" t="s">
        <v>2241</v>
      </c>
      <c r="AI1048" s="18" t="s">
        <v>2094</v>
      </c>
      <c r="AJ1048" s="18" t="s">
        <v>139</v>
      </c>
      <c r="AK1048" s="18" t="s">
        <v>2242</v>
      </c>
      <c r="AL1048" s="18" t="s">
        <v>2243</v>
      </c>
      <c r="AM1048" s="18" t="s">
        <v>2094</v>
      </c>
      <c r="AN1048" s="18" t="s">
        <v>142</v>
      </c>
      <c r="AO1048" s="18">
        <v>5.2</v>
      </c>
      <c r="AP1048" s="18" t="s">
        <v>143</v>
      </c>
      <c r="AQ1048" s="18">
        <v>4.5232099999999997</v>
      </c>
      <c r="AR1048" s="19" t="s">
        <v>18</v>
      </c>
    </row>
    <row r="1049" spans="31:44" x14ac:dyDescent="0.25">
      <c r="AE1049" s="17"/>
      <c r="AF1049" s="18" t="s">
        <v>135</v>
      </c>
      <c r="AG1049" s="18" t="s">
        <v>2242</v>
      </c>
      <c r="AH1049" s="18" t="s">
        <v>2243</v>
      </c>
      <c r="AI1049" s="18" t="s">
        <v>2094</v>
      </c>
      <c r="AJ1049" s="18" t="s">
        <v>139</v>
      </c>
      <c r="AK1049" s="18" t="s">
        <v>2244</v>
      </c>
      <c r="AL1049" s="18" t="s">
        <v>2245</v>
      </c>
      <c r="AM1049" s="18" t="s">
        <v>2094</v>
      </c>
      <c r="AN1049" s="18" t="s">
        <v>142</v>
      </c>
      <c r="AO1049" s="18">
        <v>5.2</v>
      </c>
      <c r="AP1049" s="18" t="s">
        <v>143</v>
      </c>
      <c r="AQ1049" s="18">
        <v>4.4470700000000001</v>
      </c>
      <c r="AR1049" s="19" t="s">
        <v>18</v>
      </c>
    </row>
    <row r="1050" spans="31:44" x14ac:dyDescent="0.25">
      <c r="AE1050" s="17"/>
      <c r="AF1050" s="18" t="s">
        <v>135</v>
      </c>
      <c r="AG1050" s="18" t="s">
        <v>2246</v>
      </c>
      <c r="AH1050" s="18" t="s">
        <v>2245</v>
      </c>
      <c r="AI1050" s="18" t="s">
        <v>2094</v>
      </c>
      <c r="AJ1050" s="18" t="s">
        <v>139</v>
      </c>
      <c r="AK1050" s="18" t="s">
        <v>2247</v>
      </c>
      <c r="AL1050" s="18" t="s">
        <v>2248</v>
      </c>
      <c r="AM1050" s="18" t="s">
        <v>2094</v>
      </c>
      <c r="AN1050" s="18" t="s">
        <v>142</v>
      </c>
      <c r="AO1050" s="18">
        <v>4.9000000000000004</v>
      </c>
      <c r="AP1050" s="18" t="s">
        <v>143</v>
      </c>
      <c r="AQ1050" s="18">
        <v>4.2068599999999998</v>
      </c>
      <c r="AR1050" s="19" t="s">
        <v>18</v>
      </c>
    </row>
    <row r="1051" spans="31:44" x14ac:dyDescent="0.25">
      <c r="AE1051" s="17"/>
      <c r="AF1051" s="18" t="s">
        <v>135</v>
      </c>
      <c r="AG1051" s="18" t="s">
        <v>2247</v>
      </c>
      <c r="AH1051" s="18" t="s">
        <v>2248</v>
      </c>
      <c r="AI1051" s="18" t="s">
        <v>2094</v>
      </c>
      <c r="AJ1051" s="18" t="s">
        <v>139</v>
      </c>
      <c r="AK1051" s="18" t="s">
        <v>2249</v>
      </c>
      <c r="AL1051" s="18" t="s">
        <v>2250</v>
      </c>
      <c r="AM1051" s="18" t="s">
        <v>2094</v>
      </c>
      <c r="AN1051" s="18" t="s">
        <v>142</v>
      </c>
      <c r="AO1051" s="18">
        <v>5.4</v>
      </c>
      <c r="AP1051" s="18" t="s">
        <v>143</v>
      </c>
      <c r="AQ1051" s="18">
        <v>4.65578</v>
      </c>
      <c r="AR1051" s="19" t="s">
        <v>18</v>
      </c>
    </row>
    <row r="1052" spans="31:44" x14ac:dyDescent="0.25">
      <c r="AE1052" s="17"/>
      <c r="AF1052" s="18" t="s">
        <v>135</v>
      </c>
      <c r="AG1052" s="18" t="s">
        <v>2249</v>
      </c>
      <c r="AH1052" s="18" t="s">
        <v>2250</v>
      </c>
      <c r="AI1052" s="18" t="s">
        <v>2094</v>
      </c>
      <c r="AJ1052" s="18" t="s">
        <v>139</v>
      </c>
      <c r="AK1052" s="18" t="s">
        <v>2251</v>
      </c>
      <c r="AL1052" s="18" t="s">
        <v>2252</v>
      </c>
      <c r="AM1052" s="18" t="s">
        <v>2094</v>
      </c>
      <c r="AN1052" s="18" t="s">
        <v>142</v>
      </c>
      <c r="AO1052" s="18">
        <v>4.8</v>
      </c>
      <c r="AP1052" s="18" t="s">
        <v>143</v>
      </c>
      <c r="AQ1052" s="18">
        <v>4.1104900000000004</v>
      </c>
      <c r="AR1052" s="19" t="s">
        <v>18</v>
      </c>
    </row>
    <row r="1053" spans="31:44" x14ac:dyDescent="0.25">
      <c r="AE1053" s="17"/>
      <c r="AF1053" s="18" t="s">
        <v>135</v>
      </c>
      <c r="AG1053" s="18" t="s">
        <v>2251</v>
      </c>
      <c r="AH1053" s="18" t="s">
        <v>2252</v>
      </c>
      <c r="AI1053" s="18" t="s">
        <v>2094</v>
      </c>
      <c r="AJ1053" s="18" t="s">
        <v>139</v>
      </c>
      <c r="AK1053" s="18" t="s">
        <v>2253</v>
      </c>
      <c r="AL1053" s="18" t="s">
        <v>2254</v>
      </c>
      <c r="AM1053" s="18" t="s">
        <v>2094</v>
      </c>
      <c r="AN1053" s="18" t="s">
        <v>142</v>
      </c>
      <c r="AO1053" s="18">
        <v>6.2</v>
      </c>
      <c r="AP1053" s="18" t="s">
        <v>143</v>
      </c>
      <c r="AQ1053" s="18">
        <v>5.3668699999999996</v>
      </c>
      <c r="AR1053" s="19" t="s">
        <v>18</v>
      </c>
    </row>
    <row r="1054" spans="31:44" x14ac:dyDescent="0.25">
      <c r="AE1054" s="17"/>
      <c r="AF1054" s="18" t="s">
        <v>135</v>
      </c>
      <c r="AG1054" s="18" t="s">
        <v>2253</v>
      </c>
      <c r="AH1054" s="18" t="s">
        <v>2254</v>
      </c>
      <c r="AI1054" s="18" t="s">
        <v>2094</v>
      </c>
      <c r="AJ1054" s="18" t="s">
        <v>139</v>
      </c>
      <c r="AK1054" s="18" t="s">
        <v>2255</v>
      </c>
      <c r="AL1054" s="18" t="s">
        <v>2256</v>
      </c>
      <c r="AM1054" s="18" t="s">
        <v>2094</v>
      </c>
      <c r="AN1054" s="18" t="s">
        <v>142</v>
      </c>
      <c r="AO1054" s="18">
        <v>5.9</v>
      </c>
      <c r="AP1054" s="18" t="s">
        <v>143</v>
      </c>
      <c r="AQ1054" s="18">
        <v>5.1234599999999997</v>
      </c>
      <c r="AR1054" s="19" t="s">
        <v>18</v>
      </c>
    </row>
    <row r="1055" spans="31:44" x14ac:dyDescent="0.25">
      <c r="AE1055" s="17"/>
      <c r="AF1055" s="18" t="s">
        <v>135</v>
      </c>
      <c r="AG1055" s="18" t="s">
        <v>2257</v>
      </c>
      <c r="AH1055" s="18" t="s">
        <v>2250</v>
      </c>
      <c r="AI1055" s="18" t="s">
        <v>2094</v>
      </c>
      <c r="AJ1055" s="18" t="s">
        <v>139</v>
      </c>
      <c r="AK1055" s="18" t="s">
        <v>2258</v>
      </c>
      <c r="AL1055" s="18" t="s">
        <v>2252</v>
      </c>
      <c r="AM1055" s="18" t="s">
        <v>2094</v>
      </c>
      <c r="AN1055" s="18" t="s">
        <v>142</v>
      </c>
      <c r="AO1055" s="18">
        <v>4.9000000000000004</v>
      </c>
      <c r="AP1055" s="18" t="s">
        <v>143</v>
      </c>
      <c r="AQ1055" s="18">
        <v>4.2068599999999998</v>
      </c>
      <c r="AR1055" s="19" t="s">
        <v>18</v>
      </c>
    </row>
    <row r="1056" spans="31:44" x14ac:dyDescent="0.25">
      <c r="AE1056" s="17"/>
      <c r="AF1056" s="18" t="s">
        <v>135</v>
      </c>
      <c r="AG1056" s="18" t="s">
        <v>2258</v>
      </c>
      <c r="AH1056" s="18" t="s">
        <v>2252</v>
      </c>
      <c r="AI1056" s="18" t="s">
        <v>2094</v>
      </c>
      <c r="AJ1056" s="18" t="s">
        <v>139</v>
      </c>
      <c r="AK1056" s="18" t="s">
        <v>2259</v>
      </c>
      <c r="AL1056" s="18" t="s">
        <v>2260</v>
      </c>
      <c r="AM1056" s="18" t="s">
        <v>2094</v>
      </c>
      <c r="AN1056" s="18" t="s">
        <v>142</v>
      </c>
      <c r="AO1056" s="18">
        <v>5.3</v>
      </c>
      <c r="AP1056" s="18" t="s">
        <v>143</v>
      </c>
      <c r="AQ1056" s="18">
        <v>4.5494199999999996</v>
      </c>
      <c r="AR1056" s="19" t="s">
        <v>18</v>
      </c>
    </row>
    <row r="1057" spans="31:44" x14ac:dyDescent="0.25">
      <c r="AE1057" s="17"/>
      <c r="AF1057" s="18" t="s">
        <v>135</v>
      </c>
      <c r="AG1057" s="18" t="s">
        <v>2259</v>
      </c>
      <c r="AH1057" s="18" t="s">
        <v>2260</v>
      </c>
      <c r="AI1057" s="18" t="s">
        <v>2094</v>
      </c>
      <c r="AJ1057" s="18" t="s">
        <v>139</v>
      </c>
      <c r="AK1057" s="18" t="s">
        <v>2261</v>
      </c>
      <c r="AL1057" s="18" t="s">
        <v>2262</v>
      </c>
      <c r="AM1057" s="18" t="s">
        <v>2094</v>
      </c>
      <c r="AN1057" s="18" t="s">
        <v>142</v>
      </c>
      <c r="AO1057" s="18">
        <v>5.5</v>
      </c>
      <c r="AP1057" s="18" t="s">
        <v>143</v>
      </c>
      <c r="AQ1057" s="18">
        <v>4.7317299999999998</v>
      </c>
      <c r="AR1057" s="19" t="s">
        <v>18</v>
      </c>
    </row>
    <row r="1058" spans="31:44" x14ac:dyDescent="0.25">
      <c r="AE1058" s="17"/>
      <c r="AF1058" s="18" t="s">
        <v>135</v>
      </c>
      <c r="AG1058" s="18" t="s">
        <v>2263</v>
      </c>
      <c r="AH1058" s="18" t="s">
        <v>2264</v>
      </c>
      <c r="AI1058" s="18" t="s">
        <v>2094</v>
      </c>
      <c r="AJ1058" s="18" t="s">
        <v>139</v>
      </c>
      <c r="AK1058" s="18" t="s">
        <v>2265</v>
      </c>
      <c r="AL1058" s="18" t="s">
        <v>2266</v>
      </c>
      <c r="AM1058" s="18" t="s">
        <v>2094</v>
      </c>
      <c r="AN1058" s="18" t="s">
        <v>142</v>
      </c>
      <c r="AO1058" s="18">
        <v>6</v>
      </c>
      <c r="AP1058" s="18" t="s">
        <v>143</v>
      </c>
      <c r="AQ1058" s="18">
        <v>5.1695799999999998</v>
      </c>
      <c r="AR1058" s="19" t="s">
        <v>18</v>
      </c>
    </row>
    <row r="1059" spans="31:44" x14ac:dyDescent="0.25">
      <c r="AE1059" s="17"/>
      <c r="AF1059" s="18" t="s">
        <v>135</v>
      </c>
      <c r="AG1059" s="18" t="s">
        <v>2265</v>
      </c>
      <c r="AH1059" s="18" t="s">
        <v>2266</v>
      </c>
      <c r="AI1059" s="18" t="s">
        <v>2094</v>
      </c>
      <c r="AJ1059" s="18" t="s">
        <v>139</v>
      </c>
      <c r="AK1059" s="18" t="s">
        <v>2267</v>
      </c>
      <c r="AL1059" s="18" t="s">
        <v>2268</v>
      </c>
      <c r="AM1059" s="18" t="s">
        <v>2094</v>
      </c>
      <c r="AN1059" s="18" t="s">
        <v>142</v>
      </c>
      <c r="AO1059" s="18">
        <v>5</v>
      </c>
      <c r="AP1059" s="18" t="s">
        <v>143</v>
      </c>
      <c r="AQ1059" s="18">
        <v>4.2803399999999998</v>
      </c>
      <c r="AR1059" s="19" t="s">
        <v>18</v>
      </c>
    </row>
    <row r="1060" spans="31:44" x14ac:dyDescent="0.25">
      <c r="AE1060" s="17"/>
      <c r="AF1060" s="18" t="s">
        <v>135</v>
      </c>
      <c r="AG1060" s="18" t="s">
        <v>2267</v>
      </c>
      <c r="AH1060" s="18" t="s">
        <v>2268</v>
      </c>
      <c r="AI1060" s="18" t="s">
        <v>2094</v>
      </c>
      <c r="AJ1060" s="18" t="s">
        <v>139</v>
      </c>
      <c r="AK1060" s="18" t="s">
        <v>2269</v>
      </c>
      <c r="AL1060" s="18" t="s">
        <v>2270</v>
      </c>
      <c r="AM1060" s="18" t="s">
        <v>2094</v>
      </c>
      <c r="AN1060" s="18" t="s">
        <v>142</v>
      </c>
      <c r="AO1060" s="18">
        <v>5.5</v>
      </c>
      <c r="AP1060" s="18" t="s">
        <v>143</v>
      </c>
      <c r="AQ1060" s="18">
        <v>4.73177</v>
      </c>
      <c r="AR1060" s="19" t="s">
        <v>18</v>
      </c>
    </row>
    <row r="1061" spans="31:44" x14ac:dyDescent="0.25">
      <c r="AE1061" s="17"/>
      <c r="AF1061" s="18" t="s">
        <v>135</v>
      </c>
      <c r="AG1061" s="18" t="s">
        <v>2271</v>
      </c>
      <c r="AH1061" s="18" t="s">
        <v>2270</v>
      </c>
      <c r="AI1061" s="18" t="s">
        <v>2094</v>
      </c>
      <c r="AJ1061" s="18" t="s">
        <v>139</v>
      </c>
      <c r="AK1061" s="18" t="s">
        <v>2272</v>
      </c>
      <c r="AL1061" s="18" t="s">
        <v>2273</v>
      </c>
      <c r="AM1061" s="18" t="s">
        <v>2094</v>
      </c>
      <c r="AN1061" s="18" t="s">
        <v>142</v>
      </c>
      <c r="AO1061" s="18">
        <v>4.4000000000000004</v>
      </c>
      <c r="AP1061" s="18" t="s">
        <v>143</v>
      </c>
      <c r="AQ1061" s="18">
        <v>3.7792400000000002</v>
      </c>
      <c r="AR1061" s="19" t="s">
        <v>18</v>
      </c>
    </row>
    <row r="1062" spans="31:44" x14ac:dyDescent="0.25">
      <c r="AE1062" s="17"/>
      <c r="AF1062" s="18" t="s">
        <v>135</v>
      </c>
      <c r="AG1062" s="18" t="s">
        <v>2272</v>
      </c>
      <c r="AH1062" s="18" t="s">
        <v>2273</v>
      </c>
      <c r="AI1062" s="18" t="s">
        <v>2094</v>
      </c>
      <c r="AJ1062" s="18" t="s">
        <v>139</v>
      </c>
      <c r="AK1062" s="18" t="s">
        <v>2249</v>
      </c>
      <c r="AL1062" s="18" t="s">
        <v>2274</v>
      </c>
      <c r="AM1062" s="18" t="s">
        <v>2094</v>
      </c>
      <c r="AN1062" s="18" t="s">
        <v>142</v>
      </c>
      <c r="AO1062" s="18">
        <v>5.0999999999999996</v>
      </c>
      <c r="AP1062" s="18" t="s">
        <v>143</v>
      </c>
      <c r="AQ1062" s="18">
        <v>4.3933299999999997</v>
      </c>
      <c r="AR1062" s="19" t="s">
        <v>18</v>
      </c>
    </row>
    <row r="1063" spans="31:44" x14ac:dyDescent="0.25">
      <c r="AE1063" s="17"/>
      <c r="AF1063" s="18" t="s">
        <v>135</v>
      </c>
      <c r="AG1063" s="18" t="s">
        <v>2249</v>
      </c>
      <c r="AH1063" s="18" t="s">
        <v>2274</v>
      </c>
      <c r="AI1063" s="18" t="s">
        <v>2094</v>
      </c>
      <c r="AJ1063" s="18" t="s">
        <v>139</v>
      </c>
      <c r="AK1063" s="18" t="s">
        <v>2275</v>
      </c>
      <c r="AL1063" s="18" t="s">
        <v>2276</v>
      </c>
      <c r="AM1063" s="18" t="s">
        <v>2094</v>
      </c>
      <c r="AN1063" s="18" t="s">
        <v>142</v>
      </c>
      <c r="AO1063" s="18">
        <v>5.0999999999999996</v>
      </c>
      <c r="AP1063" s="18" t="s">
        <v>143</v>
      </c>
      <c r="AQ1063" s="18">
        <v>4.4135499999999999</v>
      </c>
      <c r="AR1063" s="19" t="s">
        <v>18</v>
      </c>
    </row>
    <row r="1064" spans="31:44" x14ac:dyDescent="0.25">
      <c r="AE1064" s="17"/>
      <c r="AF1064" s="18" t="s">
        <v>135</v>
      </c>
      <c r="AG1064" s="18" t="s">
        <v>2277</v>
      </c>
      <c r="AH1064" s="18" t="s">
        <v>2278</v>
      </c>
      <c r="AI1064" s="18" t="s">
        <v>2094</v>
      </c>
      <c r="AJ1064" s="18" t="s">
        <v>139</v>
      </c>
      <c r="AK1064" s="18" t="s">
        <v>2279</v>
      </c>
      <c r="AL1064" s="18" t="s">
        <v>2280</v>
      </c>
      <c r="AM1064" s="18" t="s">
        <v>2094</v>
      </c>
      <c r="AN1064" s="18" t="s">
        <v>142</v>
      </c>
      <c r="AO1064" s="18">
        <v>5.4</v>
      </c>
      <c r="AP1064" s="18" t="s">
        <v>143</v>
      </c>
      <c r="AQ1064" s="18">
        <v>4.6366399999999999</v>
      </c>
      <c r="AR1064" s="19" t="s">
        <v>18</v>
      </c>
    </row>
    <row r="1065" spans="31:44" x14ac:dyDescent="0.25">
      <c r="AE1065" s="17"/>
      <c r="AF1065" s="18" t="s">
        <v>135</v>
      </c>
      <c r="AG1065" s="18" t="s">
        <v>2279</v>
      </c>
      <c r="AH1065" s="18" t="s">
        <v>2280</v>
      </c>
      <c r="AI1065" s="18" t="s">
        <v>2094</v>
      </c>
      <c r="AJ1065" s="18" t="s">
        <v>139</v>
      </c>
      <c r="AK1065" s="18" t="s">
        <v>2281</v>
      </c>
      <c r="AL1065" s="18" t="s">
        <v>2282</v>
      </c>
      <c r="AM1065" s="18" t="s">
        <v>2094</v>
      </c>
      <c r="AN1065" s="18" t="s">
        <v>142</v>
      </c>
      <c r="AO1065" s="18">
        <v>4.5</v>
      </c>
      <c r="AP1065" s="18" t="s">
        <v>143</v>
      </c>
      <c r="AQ1065" s="18">
        <v>3.8991699999999998</v>
      </c>
      <c r="AR1065" s="19" t="s">
        <v>18</v>
      </c>
    </row>
    <row r="1066" spans="31:44" x14ac:dyDescent="0.25">
      <c r="AE1066" s="17"/>
      <c r="AF1066" s="18" t="s">
        <v>135</v>
      </c>
      <c r="AG1066" s="18" t="s">
        <v>2255</v>
      </c>
      <c r="AH1066" s="18" t="s">
        <v>2283</v>
      </c>
      <c r="AI1066" s="18" t="s">
        <v>2094</v>
      </c>
      <c r="AJ1066" s="18" t="s">
        <v>139</v>
      </c>
      <c r="AK1066" s="18" t="s">
        <v>2284</v>
      </c>
      <c r="AL1066" s="18" t="s">
        <v>2285</v>
      </c>
      <c r="AM1066" s="18" t="s">
        <v>2094</v>
      </c>
      <c r="AN1066" s="18" t="s">
        <v>142</v>
      </c>
      <c r="AO1066" s="18">
        <v>5.7</v>
      </c>
      <c r="AP1066" s="18" t="s">
        <v>143</v>
      </c>
      <c r="AQ1066" s="18">
        <v>4.8769799999999996</v>
      </c>
      <c r="AR1066" s="19" t="s">
        <v>18</v>
      </c>
    </row>
    <row r="1067" spans="31:44" x14ac:dyDescent="0.25">
      <c r="AE1067" s="17"/>
      <c r="AF1067" s="18" t="s">
        <v>135</v>
      </c>
      <c r="AG1067" s="18" t="s">
        <v>2284</v>
      </c>
      <c r="AH1067" s="18" t="s">
        <v>2285</v>
      </c>
      <c r="AI1067" s="18" t="s">
        <v>2094</v>
      </c>
      <c r="AJ1067" s="18" t="s">
        <v>139</v>
      </c>
      <c r="AK1067" s="18" t="s">
        <v>2286</v>
      </c>
      <c r="AL1067" s="18" t="s">
        <v>2287</v>
      </c>
      <c r="AM1067" s="18" t="s">
        <v>2094</v>
      </c>
      <c r="AN1067" s="18" t="s">
        <v>142</v>
      </c>
      <c r="AO1067" s="18">
        <v>4.8</v>
      </c>
      <c r="AP1067" s="18" t="s">
        <v>143</v>
      </c>
      <c r="AQ1067" s="18">
        <v>4.1500500000000002</v>
      </c>
      <c r="AR1067" s="19" t="s">
        <v>18</v>
      </c>
    </row>
    <row r="1068" spans="31:44" x14ac:dyDescent="0.25">
      <c r="AE1068" s="17"/>
      <c r="AF1068" s="18" t="s">
        <v>135</v>
      </c>
      <c r="AG1068" s="18" t="s">
        <v>2286</v>
      </c>
      <c r="AH1068" s="18" t="s">
        <v>2287</v>
      </c>
      <c r="AI1068" s="18" t="s">
        <v>2094</v>
      </c>
      <c r="AJ1068" s="18" t="s">
        <v>139</v>
      </c>
      <c r="AK1068" s="18" t="s">
        <v>2288</v>
      </c>
      <c r="AL1068" s="18" t="s">
        <v>2289</v>
      </c>
      <c r="AM1068" s="18" t="s">
        <v>2094</v>
      </c>
      <c r="AN1068" s="18" t="s">
        <v>142</v>
      </c>
      <c r="AO1068" s="18">
        <v>5.4</v>
      </c>
      <c r="AP1068" s="18" t="s">
        <v>143</v>
      </c>
      <c r="AQ1068" s="18">
        <v>4.6875600000000004</v>
      </c>
      <c r="AR1068" s="19" t="s">
        <v>18</v>
      </c>
    </row>
    <row r="1069" spans="31:44" x14ac:dyDescent="0.25">
      <c r="AE1069" s="17"/>
      <c r="AF1069" s="18" t="s">
        <v>135</v>
      </c>
      <c r="AG1069" s="18" t="s">
        <v>2290</v>
      </c>
      <c r="AH1069" s="18" t="s">
        <v>2291</v>
      </c>
      <c r="AI1069" s="18" t="s">
        <v>2094</v>
      </c>
      <c r="AJ1069" s="18" t="s">
        <v>139</v>
      </c>
      <c r="AK1069" s="18" t="s">
        <v>2292</v>
      </c>
      <c r="AL1069" s="18" t="s">
        <v>2293</v>
      </c>
      <c r="AM1069" s="18" t="s">
        <v>2094</v>
      </c>
      <c r="AN1069" s="18" t="s">
        <v>142</v>
      </c>
      <c r="AO1069" s="18">
        <v>3.2</v>
      </c>
      <c r="AP1069" s="18" t="s">
        <v>143</v>
      </c>
      <c r="AQ1069" s="18">
        <v>2.72464</v>
      </c>
      <c r="AR1069" s="19" t="s">
        <v>18</v>
      </c>
    </row>
    <row r="1070" spans="31:44" x14ac:dyDescent="0.25">
      <c r="AE1070" s="17"/>
      <c r="AF1070" s="18" t="s">
        <v>135</v>
      </c>
      <c r="AG1070" s="18" t="s">
        <v>2292</v>
      </c>
      <c r="AH1070" s="18" t="s">
        <v>2293</v>
      </c>
      <c r="AI1070" s="18" t="s">
        <v>2094</v>
      </c>
      <c r="AJ1070" s="18" t="s">
        <v>139</v>
      </c>
      <c r="AK1070" s="18" t="s">
        <v>2294</v>
      </c>
      <c r="AL1070" s="18" t="s">
        <v>2295</v>
      </c>
      <c r="AM1070" s="18" t="s">
        <v>2094</v>
      </c>
      <c r="AN1070" s="18" t="s">
        <v>142</v>
      </c>
      <c r="AO1070" s="18">
        <v>3.3</v>
      </c>
      <c r="AP1070" s="18" t="s">
        <v>143</v>
      </c>
      <c r="AQ1070" s="18">
        <v>2.8051499999999998</v>
      </c>
      <c r="AR1070" s="19" t="s">
        <v>18</v>
      </c>
    </row>
    <row r="1071" spans="31:44" x14ac:dyDescent="0.25">
      <c r="AE1071" s="17"/>
      <c r="AF1071" s="18" t="s">
        <v>135</v>
      </c>
      <c r="AG1071" s="18" t="s">
        <v>2294</v>
      </c>
      <c r="AH1071" s="18" t="s">
        <v>2295</v>
      </c>
      <c r="AI1071" s="18" t="s">
        <v>2094</v>
      </c>
      <c r="AJ1071" s="18" t="s">
        <v>139</v>
      </c>
      <c r="AK1071" s="18" t="s">
        <v>2296</v>
      </c>
      <c r="AL1071" s="18" t="s">
        <v>2297</v>
      </c>
      <c r="AM1071" s="18" t="s">
        <v>2094</v>
      </c>
      <c r="AN1071" s="18" t="s">
        <v>142</v>
      </c>
      <c r="AO1071" s="18">
        <v>3.7</v>
      </c>
      <c r="AP1071" s="18" t="s">
        <v>143</v>
      </c>
      <c r="AQ1071" s="18">
        <v>3.2053099999999999</v>
      </c>
      <c r="AR1071" s="19" t="s">
        <v>18</v>
      </c>
    </row>
    <row r="1072" spans="31:44" x14ac:dyDescent="0.25">
      <c r="AE1072" s="17"/>
      <c r="AF1072" s="18" t="s">
        <v>135</v>
      </c>
      <c r="AG1072" s="18" t="s">
        <v>2298</v>
      </c>
      <c r="AH1072" s="18" t="s">
        <v>2299</v>
      </c>
      <c r="AI1072" s="18" t="s">
        <v>2094</v>
      </c>
      <c r="AJ1072" s="18" t="s">
        <v>139</v>
      </c>
      <c r="AK1072" s="18" t="s">
        <v>2300</v>
      </c>
      <c r="AL1072" s="18" t="s">
        <v>2301</v>
      </c>
      <c r="AM1072" s="18" t="s">
        <v>2094</v>
      </c>
      <c r="AN1072" s="18" t="s">
        <v>142</v>
      </c>
      <c r="AO1072" s="18">
        <v>5.0999999999999996</v>
      </c>
      <c r="AP1072" s="18" t="s">
        <v>143</v>
      </c>
      <c r="AQ1072" s="18">
        <v>4.4135499999999999</v>
      </c>
      <c r="AR1072" s="19" t="s">
        <v>18</v>
      </c>
    </row>
    <row r="1073" spans="31:44" x14ac:dyDescent="0.25">
      <c r="AE1073" s="17"/>
      <c r="AF1073" s="18" t="s">
        <v>135</v>
      </c>
      <c r="AG1073" s="18" t="s">
        <v>2302</v>
      </c>
      <c r="AH1073" s="18" t="s">
        <v>2303</v>
      </c>
      <c r="AI1073" s="18" t="s">
        <v>2094</v>
      </c>
      <c r="AJ1073" s="18" t="s">
        <v>139</v>
      </c>
      <c r="AK1073" s="18" t="s">
        <v>2304</v>
      </c>
      <c r="AL1073" s="18" t="s">
        <v>2305</v>
      </c>
      <c r="AM1073" s="18" t="s">
        <v>2094</v>
      </c>
      <c r="AN1073" s="18" t="s">
        <v>142</v>
      </c>
      <c r="AO1073" s="18">
        <v>4.8</v>
      </c>
      <c r="AP1073" s="18" t="s">
        <v>143</v>
      </c>
      <c r="AQ1073" s="18">
        <v>4.1500500000000002</v>
      </c>
      <c r="AR1073" s="19" t="s">
        <v>18</v>
      </c>
    </row>
    <row r="1074" spans="31:44" x14ac:dyDescent="0.25">
      <c r="AE1074" s="17"/>
      <c r="AF1074" s="18" t="s">
        <v>135</v>
      </c>
      <c r="AG1074" s="18" t="s">
        <v>2306</v>
      </c>
      <c r="AH1074" s="18" t="s">
        <v>2307</v>
      </c>
      <c r="AI1074" s="18" t="s">
        <v>2094</v>
      </c>
      <c r="AJ1074" s="18" t="s">
        <v>139</v>
      </c>
      <c r="AK1074" s="18" t="s">
        <v>2308</v>
      </c>
      <c r="AL1074" s="18" t="s">
        <v>2309</v>
      </c>
      <c r="AM1074" s="18" t="s">
        <v>2094</v>
      </c>
      <c r="AN1074" s="18" t="s">
        <v>142</v>
      </c>
      <c r="AO1074" s="18">
        <v>5.3</v>
      </c>
      <c r="AP1074" s="18" t="s">
        <v>143</v>
      </c>
      <c r="AQ1074" s="18">
        <v>4.5883500000000002</v>
      </c>
      <c r="AR1074" s="19" t="s">
        <v>18</v>
      </c>
    </row>
    <row r="1075" spans="31:44" x14ac:dyDescent="0.25">
      <c r="AE1075" s="17"/>
      <c r="AF1075" s="18" t="s">
        <v>135</v>
      </c>
      <c r="AG1075" s="18" t="s">
        <v>2308</v>
      </c>
      <c r="AH1075" s="18" t="s">
        <v>2309</v>
      </c>
      <c r="AI1075" s="18" t="s">
        <v>2094</v>
      </c>
      <c r="AJ1075" s="18" t="s">
        <v>139</v>
      </c>
      <c r="AK1075" s="18" t="s">
        <v>2310</v>
      </c>
      <c r="AL1075" s="18" t="s">
        <v>2311</v>
      </c>
      <c r="AM1075" s="18" t="s">
        <v>2094</v>
      </c>
      <c r="AN1075" s="18" t="s">
        <v>142</v>
      </c>
      <c r="AO1075" s="18">
        <v>5.0999999999999996</v>
      </c>
      <c r="AP1075" s="18" t="s">
        <v>143</v>
      </c>
      <c r="AQ1075" s="18">
        <v>4.4034500000000003</v>
      </c>
      <c r="AR1075" s="19" t="s">
        <v>18</v>
      </c>
    </row>
    <row r="1076" spans="31:44" x14ac:dyDescent="0.25">
      <c r="AE1076" s="17"/>
      <c r="AF1076" s="18" t="s">
        <v>135</v>
      </c>
      <c r="AG1076" s="18" t="s">
        <v>2310</v>
      </c>
      <c r="AH1076" s="18" t="s">
        <v>2311</v>
      </c>
      <c r="AI1076" s="18" t="s">
        <v>2094</v>
      </c>
      <c r="AJ1076" s="18" t="s">
        <v>139</v>
      </c>
      <c r="AK1076" s="18" t="s">
        <v>2084</v>
      </c>
      <c r="AL1076" s="18" t="s">
        <v>2312</v>
      </c>
      <c r="AM1076" s="18" t="s">
        <v>2094</v>
      </c>
      <c r="AN1076" s="18" t="s">
        <v>142</v>
      </c>
      <c r="AO1076" s="18">
        <v>4.8</v>
      </c>
      <c r="AP1076" s="18" t="s">
        <v>143</v>
      </c>
      <c r="AQ1076" s="18">
        <v>4.15001</v>
      </c>
      <c r="AR1076" s="19" t="s">
        <v>18</v>
      </c>
    </row>
    <row r="1077" spans="31:44" x14ac:dyDescent="0.25">
      <c r="AE1077" s="17"/>
      <c r="AF1077" s="18" t="s">
        <v>135</v>
      </c>
      <c r="AG1077" s="18" t="s">
        <v>2313</v>
      </c>
      <c r="AH1077" s="18" t="s">
        <v>2314</v>
      </c>
      <c r="AI1077" s="18" t="s">
        <v>2094</v>
      </c>
      <c r="AJ1077" s="18" t="s">
        <v>139</v>
      </c>
      <c r="AK1077" s="18" t="s">
        <v>2315</v>
      </c>
      <c r="AL1077" s="18" t="s">
        <v>2316</v>
      </c>
      <c r="AM1077" s="18" t="s">
        <v>2094</v>
      </c>
      <c r="AN1077" s="18" t="s">
        <v>142</v>
      </c>
      <c r="AO1077" s="18">
        <v>4.8</v>
      </c>
      <c r="AP1077" s="18" t="s">
        <v>143</v>
      </c>
      <c r="AQ1077" s="18">
        <v>4.1104900000000004</v>
      </c>
      <c r="AR1077" s="19" t="s">
        <v>18</v>
      </c>
    </row>
    <row r="1078" spans="31:44" x14ac:dyDescent="0.25">
      <c r="AE1078" s="17"/>
      <c r="AF1078" s="18" t="s">
        <v>135</v>
      </c>
      <c r="AG1078" s="18" t="s">
        <v>2315</v>
      </c>
      <c r="AH1078" s="18" t="s">
        <v>2316</v>
      </c>
      <c r="AI1078" s="18" t="s">
        <v>2094</v>
      </c>
      <c r="AJ1078" s="18" t="s">
        <v>139</v>
      </c>
      <c r="AK1078" s="18" t="s">
        <v>2317</v>
      </c>
      <c r="AL1078" s="18" t="s">
        <v>2318</v>
      </c>
      <c r="AM1078" s="18" t="s">
        <v>2094</v>
      </c>
      <c r="AN1078" s="18" t="s">
        <v>142</v>
      </c>
      <c r="AO1078" s="18">
        <v>5.7</v>
      </c>
      <c r="AP1078" s="18" t="s">
        <v>143</v>
      </c>
      <c r="AQ1078" s="18">
        <v>4.8800400000000002</v>
      </c>
      <c r="AR1078" s="19" t="s">
        <v>18</v>
      </c>
    </row>
    <row r="1079" spans="31:44" x14ac:dyDescent="0.25">
      <c r="AE1079" s="17"/>
      <c r="AF1079" s="18" t="s">
        <v>135</v>
      </c>
      <c r="AG1079" s="18" t="s">
        <v>2317</v>
      </c>
      <c r="AH1079" s="18" t="s">
        <v>2318</v>
      </c>
      <c r="AI1079" s="18" t="s">
        <v>2094</v>
      </c>
      <c r="AJ1079" s="18" t="s">
        <v>139</v>
      </c>
      <c r="AK1079" s="18" t="s">
        <v>2319</v>
      </c>
      <c r="AL1079" s="18" t="s">
        <v>2320</v>
      </c>
      <c r="AM1079" s="18" t="s">
        <v>2094</v>
      </c>
      <c r="AN1079" s="18" t="s">
        <v>142</v>
      </c>
      <c r="AO1079" s="18">
        <v>4.7</v>
      </c>
      <c r="AP1079" s="18" t="s">
        <v>143</v>
      </c>
      <c r="AQ1079" s="18">
        <v>4.0376099999999999</v>
      </c>
      <c r="AR1079" s="19" t="s">
        <v>18</v>
      </c>
    </row>
    <row r="1080" spans="31:44" x14ac:dyDescent="0.25">
      <c r="AE1080" s="17"/>
      <c r="AF1080" s="18" t="s">
        <v>135</v>
      </c>
      <c r="AG1080" s="18" t="s">
        <v>2319</v>
      </c>
      <c r="AH1080" s="18" t="s">
        <v>2320</v>
      </c>
      <c r="AI1080" s="18" t="s">
        <v>2094</v>
      </c>
      <c r="AJ1080" s="18" t="s">
        <v>139</v>
      </c>
      <c r="AK1080" s="18" t="s">
        <v>2321</v>
      </c>
      <c r="AL1080" s="18" t="s">
        <v>2322</v>
      </c>
      <c r="AM1080" s="18" t="s">
        <v>2094</v>
      </c>
      <c r="AN1080" s="18" t="s">
        <v>142</v>
      </c>
      <c r="AO1080" s="18">
        <v>5.7</v>
      </c>
      <c r="AP1080" s="18" t="s">
        <v>143</v>
      </c>
      <c r="AQ1080" s="18">
        <v>4.9284699999999999</v>
      </c>
      <c r="AR1080" s="19" t="s">
        <v>18</v>
      </c>
    </row>
    <row r="1081" spans="31:44" x14ac:dyDescent="0.25">
      <c r="AE1081" s="17"/>
      <c r="AF1081" s="18" t="s">
        <v>135</v>
      </c>
      <c r="AG1081" s="18" t="s">
        <v>2321</v>
      </c>
      <c r="AH1081" s="18" t="s">
        <v>2322</v>
      </c>
      <c r="AI1081" s="18" t="s">
        <v>2094</v>
      </c>
      <c r="AJ1081" s="18" t="s">
        <v>139</v>
      </c>
      <c r="AK1081" s="18" t="s">
        <v>2323</v>
      </c>
      <c r="AL1081" s="18" t="s">
        <v>2324</v>
      </c>
      <c r="AM1081" s="18" t="s">
        <v>2094</v>
      </c>
      <c r="AN1081" s="18" t="s">
        <v>142</v>
      </c>
      <c r="AO1081" s="18">
        <v>5.0999999999999996</v>
      </c>
      <c r="AP1081" s="18" t="s">
        <v>143</v>
      </c>
      <c r="AQ1081" s="18">
        <v>4.4135200000000001</v>
      </c>
      <c r="AR1081" s="19" t="s">
        <v>18</v>
      </c>
    </row>
    <row r="1082" spans="31:44" x14ac:dyDescent="0.25">
      <c r="AE1082" s="17"/>
      <c r="AF1082" s="18" t="s">
        <v>135</v>
      </c>
      <c r="AG1082" s="18" t="s">
        <v>2323</v>
      </c>
      <c r="AH1082" s="18" t="s">
        <v>2324</v>
      </c>
      <c r="AI1082" s="18" t="s">
        <v>2094</v>
      </c>
      <c r="AJ1082" s="18" t="s">
        <v>139</v>
      </c>
      <c r="AK1082" s="18" t="s">
        <v>2325</v>
      </c>
      <c r="AL1082" s="18" t="s">
        <v>2326</v>
      </c>
      <c r="AM1082" s="18" t="s">
        <v>2094</v>
      </c>
      <c r="AN1082" s="18" t="s">
        <v>142</v>
      </c>
      <c r="AO1082" s="18">
        <v>5</v>
      </c>
      <c r="AP1082" s="18" t="s">
        <v>143</v>
      </c>
      <c r="AQ1082" s="18">
        <v>4.2803399999999998</v>
      </c>
      <c r="AR1082" s="19" t="s">
        <v>18</v>
      </c>
    </row>
    <row r="1083" spans="31:44" x14ac:dyDescent="0.25">
      <c r="AE1083" s="17"/>
      <c r="AF1083" s="18" t="s">
        <v>135</v>
      </c>
      <c r="AG1083" s="18" t="s">
        <v>2327</v>
      </c>
      <c r="AH1083" s="18" t="s">
        <v>2328</v>
      </c>
      <c r="AI1083" s="18" t="s">
        <v>2094</v>
      </c>
      <c r="AJ1083" s="18" t="s">
        <v>139</v>
      </c>
      <c r="AK1083" s="18" t="s">
        <v>2329</v>
      </c>
      <c r="AL1083" s="18" t="s">
        <v>2330</v>
      </c>
      <c r="AM1083" s="18" t="s">
        <v>2094</v>
      </c>
      <c r="AN1083" s="18" t="s">
        <v>142</v>
      </c>
      <c r="AO1083" s="18">
        <v>5.9</v>
      </c>
      <c r="AP1083" s="18" t="s">
        <v>143</v>
      </c>
      <c r="AQ1083" s="18">
        <v>5.0423799999999996</v>
      </c>
      <c r="AR1083" s="19" t="s">
        <v>18</v>
      </c>
    </row>
    <row r="1084" spans="31:44" x14ac:dyDescent="0.25">
      <c r="AE1084" s="17"/>
      <c r="AF1084" s="18" t="s">
        <v>135</v>
      </c>
      <c r="AG1084" s="18" t="s">
        <v>2329</v>
      </c>
      <c r="AH1084" s="18" t="s">
        <v>2330</v>
      </c>
      <c r="AI1084" s="18" t="s">
        <v>2094</v>
      </c>
      <c r="AJ1084" s="18" t="s">
        <v>139</v>
      </c>
      <c r="AK1084" s="18" t="s">
        <v>2331</v>
      </c>
      <c r="AL1084" s="18" t="s">
        <v>2332</v>
      </c>
      <c r="AM1084" s="18" t="s">
        <v>2094</v>
      </c>
      <c r="AN1084" s="18" t="s">
        <v>142</v>
      </c>
      <c r="AO1084" s="18">
        <v>5.5</v>
      </c>
      <c r="AP1084" s="18" t="s">
        <v>143</v>
      </c>
      <c r="AQ1084" s="18">
        <v>4.7680800000000003</v>
      </c>
      <c r="AR1084" s="19" t="s">
        <v>18</v>
      </c>
    </row>
    <row r="1085" spans="31:44" x14ac:dyDescent="0.25">
      <c r="AE1085" s="17"/>
      <c r="AF1085" s="18" t="s">
        <v>135</v>
      </c>
      <c r="AG1085" s="18" t="s">
        <v>2331</v>
      </c>
      <c r="AH1085" s="18" t="s">
        <v>2332</v>
      </c>
      <c r="AI1085" s="18" t="s">
        <v>2094</v>
      </c>
      <c r="AJ1085" s="18" t="s">
        <v>139</v>
      </c>
      <c r="AK1085" s="18" t="s">
        <v>2333</v>
      </c>
      <c r="AL1085" s="18" t="s">
        <v>2334</v>
      </c>
      <c r="AM1085" s="18" t="s">
        <v>2094</v>
      </c>
      <c r="AN1085" s="18" t="s">
        <v>142</v>
      </c>
      <c r="AO1085" s="18">
        <v>4.7</v>
      </c>
      <c r="AP1085" s="18" t="s">
        <v>143</v>
      </c>
      <c r="AQ1085" s="18">
        <v>4.024</v>
      </c>
      <c r="AR1085" s="19" t="s">
        <v>18</v>
      </c>
    </row>
    <row r="1086" spans="31:44" x14ac:dyDescent="0.25">
      <c r="AE1086" s="17"/>
      <c r="AF1086" s="18" t="s">
        <v>135</v>
      </c>
      <c r="AG1086" s="18" t="s">
        <v>2333</v>
      </c>
      <c r="AH1086" s="18" t="s">
        <v>2334</v>
      </c>
      <c r="AI1086" s="18" t="s">
        <v>2094</v>
      </c>
      <c r="AJ1086" s="18" t="s">
        <v>139</v>
      </c>
      <c r="AK1086" s="18" t="s">
        <v>2335</v>
      </c>
      <c r="AL1086" s="18" t="s">
        <v>2336</v>
      </c>
      <c r="AM1086" s="18" t="s">
        <v>2094</v>
      </c>
      <c r="AN1086" s="18" t="s">
        <v>142</v>
      </c>
      <c r="AO1086" s="18">
        <v>4.8</v>
      </c>
      <c r="AP1086" s="18" t="s">
        <v>143</v>
      </c>
      <c r="AQ1086" s="18">
        <v>4.1600700000000002</v>
      </c>
      <c r="AR1086" s="19" t="s">
        <v>18</v>
      </c>
    </row>
    <row r="1087" spans="31:44" x14ac:dyDescent="0.25">
      <c r="AE1087" s="17"/>
      <c r="AF1087" s="18" t="s">
        <v>135</v>
      </c>
      <c r="AG1087" s="18" t="s">
        <v>2337</v>
      </c>
      <c r="AH1087" s="18" t="s">
        <v>2336</v>
      </c>
      <c r="AI1087" s="18" t="s">
        <v>2094</v>
      </c>
      <c r="AJ1087" s="18" t="s">
        <v>139</v>
      </c>
      <c r="AK1087" s="18" t="s">
        <v>2338</v>
      </c>
      <c r="AL1087" s="18" t="s">
        <v>2339</v>
      </c>
      <c r="AM1087" s="18" t="s">
        <v>2094</v>
      </c>
      <c r="AN1087" s="18" t="s">
        <v>142</v>
      </c>
      <c r="AO1087" s="18">
        <v>5.2</v>
      </c>
      <c r="AP1087" s="18" t="s">
        <v>143</v>
      </c>
      <c r="AQ1087" s="18">
        <v>4.4405900000000003</v>
      </c>
      <c r="AR1087" s="19" t="s">
        <v>18</v>
      </c>
    </row>
    <row r="1088" spans="31:44" x14ac:dyDescent="0.25">
      <c r="AE1088" s="17"/>
      <c r="AF1088" s="18" t="s">
        <v>135</v>
      </c>
      <c r="AG1088" s="18" t="s">
        <v>2338</v>
      </c>
      <c r="AH1088" s="18" t="s">
        <v>2339</v>
      </c>
      <c r="AI1088" s="18" t="s">
        <v>2094</v>
      </c>
      <c r="AJ1088" s="18" t="s">
        <v>139</v>
      </c>
      <c r="AK1088" s="18" t="s">
        <v>2340</v>
      </c>
      <c r="AL1088" s="18" t="s">
        <v>2341</v>
      </c>
      <c r="AM1088" s="18" t="s">
        <v>2094</v>
      </c>
      <c r="AN1088" s="18" t="s">
        <v>142</v>
      </c>
      <c r="AO1088" s="18">
        <v>5.4</v>
      </c>
      <c r="AP1088" s="18" t="s">
        <v>143</v>
      </c>
      <c r="AQ1088" s="18">
        <v>4.6398599999999997</v>
      </c>
      <c r="AR1088" s="19" t="s">
        <v>18</v>
      </c>
    </row>
    <row r="1089" spans="31:44" x14ac:dyDescent="0.25">
      <c r="AE1089" s="17"/>
      <c r="AF1089" s="18" t="s">
        <v>135</v>
      </c>
      <c r="AG1089" s="18" t="s">
        <v>2340</v>
      </c>
      <c r="AH1089" s="18" t="s">
        <v>2341</v>
      </c>
      <c r="AI1089" s="18" t="s">
        <v>2094</v>
      </c>
      <c r="AJ1089" s="18" t="s">
        <v>139</v>
      </c>
      <c r="AK1089" s="18" t="s">
        <v>2342</v>
      </c>
      <c r="AL1089" s="18" t="s">
        <v>2343</v>
      </c>
      <c r="AM1089" s="18" t="s">
        <v>2094</v>
      </c>
      <c r="AN1089" s="18" t="s">
        <v>142</v>
      </c>
      <c r="AO1089" s="18">
        <v>5</v>
      </c>
      <c r="AP1089" s="18" t="s">
        <v>143</v>
      </c>
      <c r="AQ1089" s="18">
        <v>4.2918099999999999</v>
      </c>
      <c r="AR1089" s="19" t="s">
        <v>18</v>
      </c>
    </row>
    <row r="1090" spans="31:44" x14ac:dyDescent="0.25">
      <c r="AE1090" s="17"/>
      <c r="AF1090" s="18" t="s">
        <v>135</v>
      </c>
      <c r="AG1090" s="18" t="s">
        <v>2342</v>
      </c>
      <c r="AH1090" s="18" t="s">
        <v>2343</v>
      </c>
      <c r="AI1090" s="18" t="s">
        <v>2094</v>
      </c>
      <c r="AJ1090" s="18" t="s">
        <v>139</v>
      </c>
      <c r="AK1090" s="18" t="s">
        <v>2344</v>
      </c>
      <c r="AL1090" s="18" t="s">
        <v>2345</v>
      </c>
      <c r="AM1090" s="18" t="s">
        <v>2094</v>
      </c>
      <c r="AN1090" s="18" t="s">
        <v>142</v>
      </c>
      <c r="AO1090" s="18">
        <v>6.2</v>
      </c>
      <c r="AP1090" s="18" t="s">
        <v>143</v>
      </c>
      <c r="AQ1090" s="18">
        <v>5.3199899999999998</v>
      </c>
      <c r="AR1090" s="19" t="s">
        <v>18</v>
      </c>
    </row>
    <row r="1091" spans="31:44" x14ac:dyDescent="0.25">
      <c r="AE1091" s="17"/>
      <c r="AF1091" s="18" t="s">
        <v>135</v>
      </c>
      <c r="AG1091" s="18" t="s">
        <v>2344</v>
      </c>
      <c r="AH1091" s="18" t="s">
        <v>2345</v>
      </c>
      <c r="AI1091" s="18" t="s">
        <v>2094</v>
      </c>
      <c r="AJ1091" s="18" t="s">
        <v>139</v>
      </c>
      <c r="AK1091" s="18" t="s">
        <v>2346</v>
      </c>
      <c r="AL1091" s="18" t="s">
        <v>2347</v>
      </c>
      <c r="AM1091" s="18" t="s">
        <v>2094</v>
      </c>
      <c r="AN1091" s="18" t="s">
        <v>142</v>
      </c>
      <c r="AO1091" s="18">
        <v>4.7</v>
      </c>
      <c r="AP1091" s="18" t="s">
        <v>143</v>
      </c>
      <c r="AQ1091" s="18">
        <v>4.0869299999999997</v>
      </c>
      <c r="AR1091" s="19" t="s">
        <v>18</v>
      </c>
    </row>
    <row r="1092" spans="31:44" x14ac:dyDescent="0.25">
      <c r="AE1092" s="17"/>
      <c r="AF1092" s="18" t="s">
        <v>135</v>
      </c>
      <c r="AG1092" s="18" t="s">
        <v>2346</v>
      </c>
      <c r="AH1092" s="18" t="s">
        <v>2347</v>
      </c>
      <c r="AI1092" s="18" t="s">
        <v>2094</v>
      </c>
      <c r="AJ1092" s="18" t="s">
        <v>139</v>
      </c>
      <c r="AK1092" s="18" t="s">
        <v>2348</v>
      </c>
      <c r="AL1092" s="18" t="s">
        <v>2349</v>
      </c>
      <c r="AM1092" s="18" t="s">
        <v>2094</v>
      </c>
      <c r="AN1092" s="18" t="s">
        <v>142</v>
      </c>
      <c r="AO1092" s="18">
        <v>4.4000000000000004</v>
      </c>
      <c r="AP1092" s="18" t="s">
        <v>143</v>
      </c>
      <c r="AQ1092" s="18">
        <v>3.7618</v>
      </c>
      <c r="AR1092" s="19" t="s">
        <v>18</v>
      </c>
    </row>
    <row r="1093" spans="31:44" x14ac:dyDescent="0.25">
      <c r="AE1093" s="17"/>
      <c r="AF1093" s="18" t="s">
        <v>135</v>
      </c>
      <c r="AG1093" s="18" t="s">
        <v>2348</v>
      </c>
      <c r="AH1093" s="18" t="s">
        <v>2349</v>
      </c>
      <c r="AI1093" s="18" t="s">
        <v>2094</v>
      </c>
      <c r="AJ1093" s="18" t="s">
        <v>139</v>
      </c>
      <c r="AK1093" s="18" t="s">
        <v>674</v>
      </c>
      <c r="AL1093" s="18" t="s">
        <v>2350</v>
      </c>
      <c r="AM1093" s="18" t="s">
        <v>2094</v>
      </c>
      <c r="AN1093" s="18" t="s">
        <v>142</v>
      </c>
      <c r="AO1093" s="18">
        <v>6.1</v>
      </c>
      <c r="AP1093" s="18" t="s">
        <v>143</v>
      </c>
      <c r="AQ1093" s="18">
        <v>5.24533</v>
      </c>
      <c r="AR1093" s="19" t="s">
        <v>18</v>
      </c>
    </row>
    <row r="1094" spans="31:44" x14ac:dyDescent="0.25">
      <c r="AE1094" s="17"/>
      <c r="AF1094" s="18" t="s">
        <v>135</v>
      </c>
      <c r="AG1094" s="18" t="s">
        <v>674</v>
      </c>
      <c r="AH1094" s="18" t="s">
        <v>2350</v>
      </c>
      <c r="AI1094" s="18" t="s">
        <v>2094</v>
      </c>
      <c r="AJ1094" s="18" t="s">
        <v>139</v>
      </c>
      <c r="AK1094" s="18" t="s">
        <v>2351</v>
      </c>
      <c r="AL1094" s="18" t="s">
        <v>2352</v>
      </c>
      <c r="AM1094" s="18" t="s">
        <v>2094</v>
      </c>
      <c r="AN1094" s="18" t="s">
        <v>142</v>
      </c>
      <c r="AO1094" s="18">
        <v>5.2</v>
      </c>
      <c r="AP1094" s="18" t="s">
        <v>143</v>
      </c>
      <c r="AQ1094" s="18">
        <v>4.4976799999999999</v>
      </c>
      <c r="AR1094" s="19" t="s">
        <v>18</v>
      </c>
    </row>
    <row r="1095" spans="31:44" x14ac:dyDescent="0.25">
      <c r="AE1095" s="17"/>
      <c r="AF1095" s="18" t="s">
        <v>135</v>
      </c>
      <c r="AG1095" s="18" t="s">
        <v>2351</v>
      </c>
      <c r="AH1095" s="18" t="s">
        <v>2352</v>
      </c>
      <c r="AI1095" s="18" t="s">
        <v>2094</v>
      </c>
      <c r="AJ1095" s="18" t="s">
        <v>139</v>
      </c>
      <c r="AK1095" s="18" t="s">
        <v>2353</v>
      </c>
      <c r="AL1095" s="18" t="s">
        <v>2268</v>
      </c>
      <c r="AM1095" s="18" t="s">
        <v>2094</v>
      </c>
      <c r="AN1095" s="18" t="s">
        <v>142</v>
      </c>
      <c r="AO1095" s="18">
        <v>4.8</v>
      </c>
      <c r="AP1095" s="18" t="s">
        <v>143</v>
      </c>
      <c r="AQ1095" s="18">
        <v>4.1600700000000002</v>
      </c>
      <c r="AR1095" s="19" t="s">
        <v>18</v>
      </c>
    </row>
    <row r="1096" spans="31:44" x14ac:dyDescent="0.25">
      <c r="AE1096" s="17"/>
      <c r="AF1096" s="18" t="s">
        <v>135</v>
      </c>
      <c r="AG1096" s="18" t="s">
        <v>2353</v>
      </c>
      <c r="AH1096" s="18" t="s">
        <v>2268</v>
      </c>
      <c r="AI1096" s="18" t="s">
        <v>2094</v>
      </c>
      <c r="AJ1096" s="18" t="s">
        <v>139</v>
      </c>
      <c r="AK1096" s="18" t="s">
        <v>2354</v>
      </c>
      <c r="AL1096" s="18" t="s">
        <v>2355</v>
      </c>
      <c r="AM1096" s="18" t="s">
        <v>2094</v>
      </c>
      <c r="AN1096" s="18" t="s">
        <v>142</v>
      </c>
      <c r="AO1096" s="18">
        <v>5.3</v>
      </c>
      <c r="AP1096" s="18" t="s">
        <v>143</v>
      </c>
      <c r="AQ1096" s="18">
        <v>4.5642399999999999</v>
      </c>
      <c r="AR1096" s="19" t="s">
        <v>18</v>
      </c>
    </row>
    <row r="1097" spans="31:44" x14ac:dyDescent="0.25">
      <c r="AE1097" s="17"/>
      <c r="AF1097" s="18" t="s">
        <v>135</v>
      </c>
      <c r="AG1097" s="18" t="s">
        <v>2354</v>
      </c>
      <c r="AH1097" s="18" t="s">
        <v>2355</v>
      </c>
      <c r="AI1097" s="18" t="s">
        <v>2094</v>
      </c>
      <c r="AJ1097" s="18" t="s">
        <v>139</v>
      </c>
      <c r="AK1097" s="18" t="s">
        <v>2356</v>
      </c>
      <c r="AL1097" s="18" t="s">
        <v>2357</v>
      </c>
      <c r="AM1097" s="18" t="s">
        <v>2094</v>
      </c>
      <c r="AN1097" s="18" t="s">
        <v>142</v>
      </c>
      <c r="AO1097" s="18">
        <v>5.7</v>
      </c>
      <c r="AP1097" s="18" t="s">
        <v>143</v>
      </c>
      <c r="AQ1097" s="18">
        <v>4.9213100000000001</v>
      </c>
      <c r="AR1097" s="19" t="s">
        <v>18</v>
      </c>
    </row>
    <row r="1098" spans="31:44" x14ac:dyDescent="0.25">
      <c r="AE1098" s="17"/>
      <c r="AF1098" s="18" t="s">
        <v>135</v>
      </c>
      <c r="AG1098" s="18" t="s">
        <v>2356</v>
      </c>
      <c r="AH1098" s="18" t="s">
        <v>2357</v>
      </c>
      <c r="AI1098" s="18" t="s">
        <v>2094</v>
      </c>
      <c r="AJ1098" s="18" t="s">
        <v>139</v>
      </c>
      <c r="AK1098" s="18" t="s">
        <v>2358</v>
      </c>
      <c r="AL1098" s="18" t="s">
        <v>2359</v>
      </c>
      <c r="AM1098" s="18" t="s">
        <v>2094</v>
      </c>
      <c r="AN1098" s="18" t="s">
        <v>142</v>
      </c>
      <c r="AO1098" s="18">
        <v>4.9000000000000004</v>
      </c>
      <c r="AP1098" s="18" t="s">
        <v>143</v>
      </c>
      <c r="AQ1098" s="18">
        <v>4.2428900000000001</v>
      </c>
      <c r="AR1098" s="19" t="s">
        <v>18</v>
      </c>
    </row>
    <row r="1099" spans="31:44" x14ac:dyDescent="0.25">
      <c r="AE1099" s="17"/>
      <c r="AF1099" s="18" t="s">
        <v>135</v>
      </c>
      <c r="AG1099" s="18" t="s">
        <v>2358</v>
      </c>
      <c r="AH1099" s="18" t="s">
        <v>2359</v>
      </c>
      <c r="AI1099" s="18" t="s">
        <v>2094</v>
      </c>
      <c r="AJ1099" s="18" t="s">
        <v>139</v>
      </c>
      <c r="AK1099" s="18" t="s">
        <v>2360</v>
      </c>
      <c r="AL1099" s="18" t="s">
        <v>2361</v>
      </c>
      <c r="AM1099" s="18" t="s">
        <v>2094</v>
      </c>
      <c r="AN1099" s="18" t="s">
        <v>142</v>
      </c>
      <c r="AO1099" s="18">
        <v>5.0999999999999996</v>
      </c>
      <c r="AP1099" s="18" t="s">
        <v>143</v>
      </c>
      <c r="AQ1099" s="18">
        <v>4.4353600000000002</v>
      </c>
      <c r="AR1099" s="19" t="s">
        <v>18</v>
      </c>
    </row>
    <row r="1100" spans="31:44" x14ac:dyDescent="0.25">
      <c r="AE1100" s="17"/>
      <c r="AF1100" s="18" t="s">
        <v>135</v>
      </c>
      <c r="AG1100" s="18" t="s">
        <v>2360</v>
      </c>
      <c r="AH1100" s="18" t="s">
        <v>2361</v>
      </c>
      <c r="AI1100" s="18" t="s">
        <v>2094</v>
      </c>
      <c r="AJ1100" s="18" t="s">
        <v>139</v>
      </c>
      <c r="AK1100" s="18" t="s">
        <v>2362</v>
      </c>
      <c r="AL1100" s="18" t="s">
        <v>2363</v>
      </c>
      <c r="AM1100" s="18" t="s">
        <v>2094</v>
      </c>
      <c r="AN1100" s="18" t="s">
        <v>142</v>
      </c>
      <c r="AO1100" s="18">
        <v>6.3</v>
      </c>
      <c r="AP1100" s="18" t="s">
        <v>143</v>
      </c>
      <c r="AQ1100" s="18">
        <v>5.3979100000000004</v>
      </c>
      <c r="AR1100" s="19" t="s">
        <v>18</v>
      </c>
    </row>
    <row r="1101" spans="31:44" x14ac:dyDescent="0.25">
      <c r="AE1101" s="17"/>
      <c r="AF1101" s="18" t="s">
        <v>135</v>
      </c>
      <c r="AG1101" s="18" t="s">
        <v>2362</v>
      </c>
      <c r="AH1101" s="18" t="s">
        <v>2363</v>
      </c>
      <c r="AI1101" s="18" t="s">
        <v>2094</v>
      </c>
      <c r="AJ1101" s="18" t="s">
        <v>139</v>
      </c>
      <c r="AK1101" s="18" t="s">
        <v>1279</v>
      </c>
      <c r="AL1101" s="18" t="s">
        <v>2364</v>
      </c>
      <c r="AM1101" s="18" t="s">
        <v>2094</v>
      </c>
      <c r="AN1101" s="18" t="s">
        <v>142</v>
      </c>
      <c r="AO1101" s="18">
        <v>5.7</v>
      </c>
      <c r="AP1101" s="18" t="s">
        <v>143</v>
      </c>
      <c r="AQ1101" s="18">
        <v>4.9165999999999999</v>
      </c>
      <c r="AR1101" s="19" t="s">
        <v>18</v>
      </c>
    </row>
    <row r="1102" spans="31:44" x14ac:dyDescent="0.25">
      <c r="AE1102" s="17"/>
      <c r="AF1102" s="18" t="s">
        <v>135</v>
      </c>
      <c r="AG1102" s="18" t="s">
        <v>2365</v>
      </c>
      <c r="AH1102" s="18" t="s">
        <v>2366</v>
      </c>
      <c r="AI1102" s="18" t="s">
        <v>2094</v>
      </c>
      <c r="AJ1102" s="18" t="s">
        <v>139</v>
      </c>
      <c r="AK1102" s="18" t="s">
        <v>2367</v>
      </c>
      <c r="AL1102" s="18" t="s">
        <v>2368</v>
      </c>
      <c r="AM1102" s="18" t="s">
        <v>2094</v>
      </c>
      <c r="AN1102" s="18" t="s">
        <v>142</v>
      </c>
      <c r="AO1102" s="18">
        <v>5.8</v>
      </c>
      <c r="AP1102" s="18" t="s">
        <v>143</v>
      </c>
      <c r="AQ1102" s="18">
        <v>5.0100800000000003</v>
      </c>
      <c r="AR1102" s="19" t="s">
        <v>18</v>
      </c>
    </row>
    <row r="1103" spans="31:44" x14ac:dyDescent="0.25">
      <c r="AE1103" s="17"/>
      <c r="AF1103" s="18" t="s">
        <v>135</v>
      </c>
      <c r="AG1103" s="18" t="s">
        <v>1336</v>
      </c>
      <c r="AH1103" s="18" t="s">
        <v>2368</v>
      </c>
      <c r="AI1103" s="18" t="s">
        <v>2094</v>
      </c>
      <c r="AJ1103" s="18" t="s">
        <v>139</v>
      </c>
      <c r="AK1103" s="18" t="s">
        <v>2369</v>
      </c>
      <c r="AL1103" s="18" t="s">
        <v>2370</v>
      </c>
      <c r="AM1103" s="18" t="s">
        <v>2094</v>
      </c>
      <c r="AN1103" s="18" t="s">
        <v>142</v>
      </c>
      <c r="AO1103" s="18">
        <v>4.8</v>
      </c>
      <c r="AP1103" s="18" t="s">
        <v>143</v>
      </c>
      <c r="AQ1103" s="18">
        <v>4.1600700000000002</v>
      </c>
      <c r="AR1103" s="19" t="s">
        <v>18</v>
      </c>
    </row>
    <row r="1104" spans="31:44" x14ac:dyDescent="0.25">
      <c r="AE1104" s="17"/>
      <c r="AF1104" s="18" t="s">
        <v>135</v>
      </c>
      <c r="AG1104" s="18" t="s">
        <v>2369</v>
      </c>
      <c r="AH1104" s="18" t="s">
        <v>2370</v>
      </c>
      <c r="AI1104" s="18" t="s">
        <v>2094</v>
      </c>
      <c r="AJ1104" s="18" t="s">
        <v>139</v>
      </c>
      <c r="AK1104" s="18" t="s">
        <v>2371</v>
      </c>
      <c r="AL1104" s="18" t="s">
        <v>2372</v>
      </c>
      <c r="AM1104" s="18" t="s">
        <v>2094</v>
      </c>
      <c r="AN1104" s="18" t="s">
        <v>142</v>
      </c>
      <c r="AO1104" s="18">
        <v>5.5</v>
      </c>
      <c r="AP1104" s="18" t="s">
        <v>143</v>
      </c>
      <c r="AQ1104" s="18">
        <v>4.7044100000000002</v>
      </c>
      <c r="AR1104" s="19" t="s">
        <v>18</v>
      </c>
    </row>
    <row r="1105" spans="31:44" x14ac:dyDescent="0.25">
      <c r="AE1105" s="17"/>
      <c r="AF1105" s="18" t="s">
        <v>135</v>
      </c>
      <c r="AG1105" s="18" t="s">
        <v>2373</v>
      </c>
      <c r="AH1105" s="18" t="s">
        <v>2374</v>
      </c>
      <c r="AI1105" s="18" t="s">
        <v>2094</v>
      </c>
      <c r="AJ1105" s="18" t="s">
        <v>139</v>
      </c>
      <c r="AK1105" s="18" t="s">
        <v>2375</v>
      </c>
      <c r="AL1105" s="18" t="s">
        <v>2376</v>
      </c>
      <c r="AM1105" s="18" t="s">
        <v>2094</v>
      </c>
      <c r="AN1105" s="18" t="s">
        <v>142</v>
      </c>
      <c r="AO1105" s="18">
        <v>4.5999999999999996</v>
      </c>
      <c r="AP1105" s="18" t="s">
        <v>143</v>
      </c>
      <c r="AQ1105" s="18">
        <v>3.9717799999999999</v>
      </c>
      <c r="AR1105" s="19" t="s">
        <v>18</v>
      </c>
    </row>
    <row r="1106" spans="31:44" x14ac:dyDescent="0.25">
      <c r="AE1106" s="17"/>
      <c r="AF1106" s="18" t="s">
        <v>135</v>
      </c>
      <c r="AG1106" s="18" t="s">
        <v>2375</v>
      </c>
      <c r="AH1106" s="18" t="s">
        <v>2376</v>
      </c>
      <c r="AI1106" s="18" t="s">
        <v>2094</v>
      </c>
      <c r="AJ1106" s="18" t="s">
        <v>139</v>
      </c>
      <c r="AK1106" s="18" t="s">
        <v>2377</v>
      </c>
      <c r="AL1106" s="18" t="s">
        <v>2378</v>
      </c>
      <c r="AM1106" s="18" t="s">
        <v>2094</v>
      </c>
      <c r="AN1106" s="18" t="s">
        <v>142</v>
      </c>
      <c r="AO1106" s="18">
        <v>5</v>
      </c>
      <c r="AP1106" s="18" t="s">
        <v>143</v>
      </c>
      <c r="AQ1106" s="18">
        <v>4.2918099999999999</v>
      </c>
      <c r="AR1106" s="19" t="s">
        <v>18</v>
      </c>
    </row>
    <row r="1107" spans="31:44" x14ac:dyDescent="0.25">
      <c r="AE1107" s="17"/>
      <c r="AF1107" s="18" t="s">
        <v>135</v>
      </c>
      <c r="AG1107" s="18" t="s">
        <v>2377</v>
      </c>
      <c r="AH1107" s="18" t="s">
        <v>2378</v>
      </c>
      <c r="AI1107" s="18" t="s">
        <v>2094</v>
      </c>
      <c r="AJ1107" s="18" t="s">
        <v>139</v>
      </c>
      <c r="AK1107" s="18" t="s">
        <v>2379</v>
      </c>
      <c r="AL1107" s="18" t="s">
        <v>2380</v>
      </c>
      <c r="AM1107" s="18" t="s">
        <v>2094</v>
      </c>
      <c r="AN1107" s="18" t="s">
        <v>142</v>
      </c>
      <c r="AO1107" s="18">
        <v>4.5</v>
      </c>
      <c r="AP1107" s="18" t="s">
        <v>143</v>
      </c>
      <c r="AQ1107" s="18">
        <v>3.8531900000000001</v>
      </c>
      <c r="AR1107" s="19" t="s">
        <v>18</v>
      </c>
    </row>
    <row r="1108" spans="31:44" x14ac:dyDescent="0.25">
      <c r="AE1108" s="17"/>
      <c r="AF1108" s="18" t="s">
        <v>135</v>
      </c>
      <c r="AG1108" s="18" t="s">
        <v>2379</v>
      </c>
      <c r="AH1108" s="18" t="s">
        <v>2380</v>
      </c>
      <c r="AI1108" s="18" t="s">
        <v>2094</v>
      </c>
      <c r="AJ1108" s="18" t="s">
        <v>139</v>
      </c>
      <c r="AK1108" s="18" t="s">
        <v>714</v>
      </c>
      <c r="AL1108" s="18" t="s">
        <v>2381</v>
      </c>
      <c r="AM1108" s="18" t="s">
        <v>2094</v>
      </c>
      <c r="AN1108" s="18" t="s">
        <v>142</v>
      </c>
      <c r="AO1108" s="18">
        <v>5.6</v>
      </c>
      <c r="AP1108" s="18" t="s">
        <v>143</v>
      </c>
      <c r="AQ1108" s="18">
        <v>4.8405100000000001</v>
      </c>
      <c r="AR1108" s="19" t="s">
        <v>18</v>
      </c>
    </row>
    <row r="1109" spans="31:44" x14ac:dyDescent="0.25">
      <c r="AE1109" s="17"/>
      <c r="AF1109" s="18" t="s">
        <v>135</v>
      </c>
      <c r="AG1109" s="18" t="s">
        <v>714</v>
      </c>
      <c r="AH1109" s="18" t="s">
        <v>2381</v>
      </c>
      <c r="AI1109" s="18" t="s">
        <v>2094</v>
      </c>
      <c r="AJ1109" s="18" t="s">
        <v>139</v>
      </c>
      <c r="AK1109" s="18" t="s">
        <v>2382</v>
      </c>
      <c r="AL1109" s="18" t="s">
        <v>2383</v>
      </c>
      <c r="AM1109" s="18" t="s">
        <v>2094</v>
      </c>
      <c r="AN1109" s="18" t="s">
        <v>142</v>
      </c>
      <c r="AO1109" s="18">
        <v>5.4</v>
      </c>
      <c r="AP1109" s="18" t="s">
        <v>143</v>
      </c>
      <c r="AQ1109" s="18">
        <v>4.6398599999999997</v>
      </c>
      <c r="AR1109" s="19" t="s">
        <v>18</v>
      </c>
    </row>
    <row r="1110" spans="31:44" x14ac:dyDescent="0.25">
      <c r="AE1110" s="17"/>
      <c r="AF1110" s="18" t="s">
        <v>135</v>
      </c>
      <c r="AG1110" s="18" t="s">
        <v>2382</v>
      </c>
      <c r="AH1110" s="18" t="s">
        <v>2383</v>
      </c>
      <c r="AI1110" s="18" t="s">
        <v>2094</v>
      </c>
      <c r="AJ1110" s="18" t="s">
        <v>139</v>
      </c>
      <c r="AK1110" s="18" t="s">
        <v>2384</v>
      </c>
      <c r="AL1110" s="18" t="s">
        <v>2385</v>
      </c>
      <c r="AM1110" s="18" t="s">
        <v>2094</v>
      </c>
      <c r="AN1110" s="18" t="s">
        <v>142</v>
      </c>
      <c r="AO1110" s="18">
        <v>4.5</v>
      </c>
      <c r="AP1110" s="18" t="s">
        <v>143</v>
      </c>
      <c r="AQ1110" s="18">
        <v>3.8831799999999999</v>
      </c>
      <c r="AR1110" s="19" t="s">
        <v>18</v>
      </c>
    </row>
    <row r="1111" spans="31:44" x14ac:dyDescent="0.25">
      <c r="AE1111" s="17"/>
      <c r="AF1111" s="18" t="s">
        <v>135</v>
      </c>
      <c r="AG1111" s="18" t="s">
        <v>2384</v>
      </c>
      <c r="AH1111" s="18" t="s">
        <v>2385</v>
      </c>
      <c r="AI1111" s="18" t="s">
        <v>2094</v>
      </c>
      <c r="AJ1111" s="18" t="s">
        <v>139</v>
      </c>
      <c r="AK1111" s="18" t="s">
        <v>2386</v>
      </c>
      <c r="AL1111" s="18" t="s">
        <v>2387</v>
      </c>
      <c r="AM1111" s="18" t="s">
        <v>2094</v>
      </c>
      <c r="AN1111" s="18" t="s">
        <v>142</v>
      </c>
      <c r="AO1111" s="18">
        <v>5.4</v>
      </c>
      <c r="AP1111" s="18" t="s">
        <v>143</v>
      </c>
      <c r="AQ1111" s="18">
        <v>4.6248300000000002</v>
      </c>
      <c r="AR1111" s="19" t="s">
        <v>18</v>
      </c>
    </row>
    <row r="1112" spans="31:44" x14ac:dyDescent="0.25">
      <c r="AE1112" s="17"/>
      <c r="AF1112" s="18" t="s">
        <v>135</v>
      </c>
      <c r="AG1112" s="18" t="s">
        <v>2386</v>
      </c>
      <c r="AH1112" s="18" t="s">
        <v>2387</v>
      </c>
      <c r="AI1112" s="18" t="s">
        <v>2094</v>
      </c>
      <c r="AJ1112" s="18" t="s">
        <v>139</v>
      </c>
      <c r="AK1112" s="18" t="s">
        <v>2388</v>
      </c>
      <c r="AL1112" s="18" t="s">
        <v>2389</v>
      </c>
      <c r="AM1112" s="18" t="s">
        <v>2094</v>
      </c>
      <c r="AN1112" s="18" t="s">
        <v>142</v>
      </c>
      <c r="AO1112" s="18">
        <v>5.2</v>
      </c>
      <c r="AP1112" s="18" t="s">
        <v>143</v>
      </c>
      <c r="AQ1112" s="18">
        <v>4.4405900000000003</v>
      </c>
      <c r="AR1112" s="19" t="s">
        <v>18</v>
      </c>
    </row>
    <row r="1113" spans="31:44" x14ac:dyDescent="0.25">
      <c r="AE1113" s="17"/>
      <c r="AF1113" s="18" t="s">
        <v>135</v>
      </c>
      <c r="AG1113" s="18" t="s">
        <v>2388</v>
      </c>
      <c r="AH1113" s="18" t="s">
        <v>2389</v>
      </c>
      <c r="AI1113" s="18" t="s">
        <v>2094</v>
      </c>
      <c r="AJ1113" s="18" t="s">
        <v>139</v>
      </c>
      <c r="AK1113" s="18" t="s">
        <v>2390</v>
      </c>
      <c r="AL1113" s="18" t="s">
        <v>2391</v>
      </c>
      <c r="AM1113" s="18" t="s">
        <v>2094</v>
      </c>
      <c r="AN1113" s="18" t="s">
        <v>142</v>
      </c>
      <c r="AO1113" s="18">
        <v>5.8</v>
      </c>
      <c r="AP1113" s="18" t="s">
        <v>143</v>
      </c>
      <c r="AQ1113" s="18">
        <v>4.9729000000000001</v>
      </c>
      <c r="AR1113" s="19" t="s">
        <v>18</v>
      </c>
    </row>
    <row r="1114" spans="31:44" x14ac:dyDescent="0.25">
      <c r="AE1114" s="17"/>
      <c r="AF1114" s="18" t="s">
        <v>135</v>
      </c>
      <c r="AG1114" s="18" t="s">
        <v>2390</v>
      </c>
      <c r="AH1114" s="18" t="s">
        <v>2391</v>
      </c>
      <c r="AI1114" s="18" t="s">
        <v>2094</v>
      </c>
      <c r="AJ1114" s="18" t="s">
        <v>139</v>
      </c>
      <c r="AK1114" s="18" t="s">
        <v>2392</v>
      </c>
      <c r="AL1114" s="18" t="s">
        <v>2393</v>
      </c>
      <c r="AM1114" s="18" t="s">
        <v>2094</v>
      </c>
      <c r="AN1114" s="18" t="s">
        <v>142</v>
      </c>
      <c r="AO1114" s="18">
        <v>4.9000000000000004</v>
      </c>
      <c r="AP1114" s="18" t="s">
        <v>143</v>
      </c>
      <c r="AQ1114" s="18">
        <v>4.2319399999999998</v>
      </c>
      <c r="AR1114" s="19" t="s">
        <v>18</v>
      </c>
    </row>
    <row r="1115" spans="31:44" x14ac:dyDescent="0.25">
      <c r="AE1115" s="17"/>
      <c r="AF1115" s="18" t="s">
        <v>135</v>
      </c>
      <c r="AG1115" s="18" t="s">
        <v>2394</v>
      </c>
      <c r="AH1115" s="18" t="s">
        <v>2395</v>
      </c>
      <c r="AI1115" s="18" t="s">
        <v>2094</v>
      </c>
      <c r="AJ1115" s="18" t="s">
        <v>139</v>
      </c>
      <c r="AK1115" s="18" t="s">
        <v>2396</v>
      </c>
      <c r="AL1115" s="18" t="s">
        <v>2397</v>
      </c>
      <c r="AM1115" s="18" t="s">
        <v>2094</v>
      </c>
      <c r="AN1115" s="18" t="s">
        <v>142</v>
      </c>
      <c r="AO1115" s="18">
        <v>5.4</v>
      </c>
      <c r="AP1115" s="18" t="s">
        <v>143</v>
      </c>
      <c r="AQ1115" s="18">
        <v>4.6248300000000002</v>
      </c>
      <c r="AR1115" s="19" t="s">
        <v>18</v>
      </c>
    </row>
    <row r="1116" spans="31:44" x14ac:dyDescent="0.25">
      <c r="AE1116" s="17"/>
      <c r="AF1116" s="18" t="s">
        <v>135</v>
      </c>
      <c r="AG1116" s="18" t="s">
        <v>2396</v>
      </c>
      <c r="AH1116" s="18" t="s">
        <v>2397</v>
      </c>
      <c r="AI1116" s="18" t="s">
        <v>2094</v>
      </c>
      <c r="AJ1116" s="18" t="s">
        <v>139</v>
      </c>
      <c r="AK1116" s="18" t="s">
        <v>651</v>
      </c>
      <c r="AL1116" s="18" t="s">
        <v>2398</v>
      </c>
      <c r="AM1116" s="18" t="s">
        <v>2094</v>
      </c>
      <c r="AN1116" s="18" t="s">
        <v>142</v>
      </c>
      <c r="AO1116" s="18">
        <v>6.3</v>
      </c>
      <c r="AP1116" s="18" t="s">
        <v>143</v>
      </c>
      <c r="AQ1116" s="18">
        <v>5.4021999999999997</v>
      </c>
      <c r="AR1116" s="19" t="s">
        <v>18</v>
      </c>
    </row>
    <row r="1117" spans="31:44" x14ac:dyDescent="0.25">
      <c r="AE1117" s="17"/>
      <c r="AF1117" s="18" t="s">
        <v>135</v>
      </c>
      <c r="AG1117" s="18" t="s">
        <v>651</v>
      </c>
      <c r="AH1117" s="18" t="s">
        <v>2398</v>
      </c>
      <c r="AI1117" s="18" t="s">
        <v>2094</v>
      </c>
      <c r="AJ1117" s="18" t="s">
        <v>139</v>
      </c>
      <c r="AK1117" s="18" t="s">
        <v>2399</v>
      </c>
      <c r="AL1117" s="18" t="s">
        <v>2400</v>
      </c>
      <c r="AM1117" s="18" t="s">
        <v>2094</v>
      </c>
      <c r="AN1117" s="18" t="s">
        <v>142</v>
      </c>
      <c r="AO1117" s="18">
        <v>4.2</v>
      </c>
      <c r="AP1117" s="18" t="s">
        <v>143</v>
      </c>
      <c r="AQ1117" s="18">
        <v>3.61076</v>
      </c>
      <c r="AR1117" s="19" t="s">
        <v>18</v>
      </c>
    </row>
    <row r="1118" spans="31:44" x14ac:dyDescent="0.25">
      <c r="AE1118" s="17"/>
      <c r="AF1118" s="18" t="s">
        <v>135</v>
      </c>
      <c r="AG1118" s="18" t="s">
        <v>2401</v>
      </c>
      <c r="AH1118" s="18" t="s">
        <v>2400</v>
      </c>
      <c r="AI1118" s="18" t="s">
        <v>2094</v>
      </c>
      <c r="AJ1118" s="18" t="s">
        <v>139</v>
      </c>
      <c r="AK1118" s="18" t="s">
        <v>2402</v>
      </c>
      <c r="AL1118" s="18" t="s">
        <v>2403</v>
      </c>
      <c r="AM1118" s="18" t="s">
        <v>2094</v>
      </c>
      <c r="AN1118" s="18" t="s">
        <v>142</v>
      </c>
      <c r="AO1118" s="18">
        <v>5.8</v>
      </c>
      <c r="AP1118" s="18" t="s">
        <v>143</v>
      </c>
      <c r="AQ1118" s="18">
        <v>5.0239500000000001</v>
      </c>
      <c r="AR1118" s="19" t="s">
        <v>18</v>
      </c>
    </row>
    <row r="1119" spans="31:44" x14ac:dyDescent="0.25">
      <c r="AE1119" s="17"/>
      <c r="AF1119" s="18" t="s">
        <v>135</v>
      </c>
      <c r="AG1119" s="18" t="s">
        <v>2402</v>
      </c>
      <c r="AH1119" s="18" t="s">
        <v>2403</v>
      </c>
      <c r="AI1119" s="18" t="s">
        <v>2094</v>
      </c>
      <c r="AJ1119" s="18" t="s">
        <v>139</v>
      </c>
      <c r="AK1119" s="18" t="s">
        <v>2404</v>
      </c>
      <c r="AL1119" s="18" t="s">
        <v>2405</v>
      </c>
      <c r="AM1119" s="18" t="s">
        <v>2094</v>
      </c>
      <c r="AN1119" s="18" t="s">
        <v>142</v>
      </c>
      <c r="AO1119" s="18">
        <v>4.8</v>
      </c>
      <c r="AP1119" s="18" t="s">
        <v>143</v>
      </c>
      <c r="AQ1119" s="18">
        <v>4.1600700000000002</v>
      </c>
      <c r="AR1119" s="19" t="s">
        <v>18</v>
      </c>
    </row>
    <row r="1120" spans="31:44" x14ac:dyDescent="0.25">
      <c r="AE1120" s="17"/>
      <c r="AF1120" s="18" t="s">
        <v>135</v>
      </c>
      <c r="AG1120" s="18" t="s">
        <v>2404</v>
      </c>
      <c r="AH1120" s="18" t="s">
        <v>2405</v>
      </c>
      <c r="AI1120" s="18" t="s">
        <v>2094</v>
      </c>
      <c r="AJ1120" s="18" t="s">
        <v>139</v>
      </c>
      <c r="AK1120" s="18" t="s">
        <v>2406</v>
      </c>
      <c r="AL1120" s="18" t="s">
        <v>2407</v>
      </c>
      <c r="AM1120" s="18" t="s">
        <v>2094</v>
      </c>
      <c r="AN1120" s="18" t="s">
        <v>142</v>
      </c>
      <c r="AO1120" s="18">
        <v>6.3</v>
      </c>
      <c r="AP1120" s="18" t="s">
        <v>143</v>
      </c>
      <c r="AQ1120" s="18">
        <v>5.4021999999999997</v>
      </c>
      <c r="AR1120" s="19" t="s">
        <v>18</v>
      </c>
    </row>
    <row r="1121" spans="31:44" x14ac:dyDescent="0.25">
      <c r="AE1121" s="17"/>
      <c r="AF1121" s="18" t="s">
        <v>135</v>
      </c>
      <c r="AG1121" s="18" t="s">
        <v>2406</v>
      </c>
      <c r="AH1121" s="18" t="s">
        <v>2407</v>
      </c>
      <c r="AI1121" s="18" t="s">
        <v>2094</v>
      </c>
      <c r="AJ1121" s="18" t="s">
        <v>139</v>
      </c>
      <c r="AK1121" s="18" t="s">
        <v>2408</v>
      </c>
      <c r="AL1121" s="18" t="s">
        <v>2409</v>
      </c>
      <c r="AM1121" s="18" t="s">
        <v>2094</v>
      </c>
      <c r="AN1121" s="18" t="s">
        <v>142</v>
      </c>
      <c r="AO1121" s="18">
        <v>4.5</v>
      </c>
      <c r="AP1121" s="18" t="s">
        <v>143</v>
      </c>
      <c r="AQ1121" s="18">
        <v>3.8831799999999999</v>
      </c>
      <c r="AR1121" s="19" t="s">
        <v>18</v>
      </c>
    </row>
    <row r="1122" spans="31:44" x14ac:dyDescent="0.25">
      <c r="AE1122" s="17"/>
      <c r="AF1122" s="18" t="s">
        <v>135</v>
      </c>
      <c r="AG1122" s="18" t="s">
        <v>2410</v>
      </c>
      <c r="AH1122" s="18" t="s">
        <v>2409</v>
      </c>
      <c r="AI1122" s="18" t="s">
        <v>2094</v>
      </c>
      <c r="AJ1122" s="18" t="s">
        <v>139</v>
      </c>
      <c r="AK1122" s="18" t="s">
        <v>2411</v>
      </c>
      <c r="AL1122" s="18" t="s">
        <v>2412</v>
      </c>
      <c r="AM1122" s="18" t="s">
        <v>2094</v>
      </c>
      <c r="AN1122" s="18" t="s">
        <v>142</v>
      </c>
      <c r="AO1122" s="18">
        <v>5.3</v>
      </c>
      <c r="AP1122" s="18" t="s">
        <v>143</v>
      </c>
      <c r="AQ1122" s="18">
        <v>4.5285299999999999</v>
      </c>
      <c r="AR1122" s="19" t="s">
        <v>18</v>
      </c>
    </row>
    <row r="1123" spans="31:44" x14ac:dyDescent="0.25">
      <c r="AE1123" s="17"/>
      <c r="AF1123" s="18" t="s">
        <v>135</v>
      </c>
      <c r="AG1123" s="18" t="s">
        <v>2413</v>
      </c>
      <c r="AH1123" s="18" t="s">
        <v>2412</v>
      </c>
      <c r="AI1123" s="18" t="s">
        <v>2094</v>
      </c>
      <c r="AJ1123" s="18" t="s">
        <v>139</v>
      </c>
      <c r="AK1123" s="18" t="s">
        <v>834</v>
      </c>
      <c r="AL1123" s="18" t="s">
        <v>2414</v>
      </c>
      <c r="AM1123" s="18" t="s">
        <v>2094</v>
      </c>
      <c r="AN1123" s="18" t="s">
        <v>142</v>
      </c>
      <c r="AO1123" s="18">
        <v>4.8</v>
      </c>
      <c r="AP1123" s="18" t="s">
        <v>143</v>
      </c>
      <c r="AQ1123" s="18">
        <v>4.1600700000000002</v>
      </c>
      <c r="AR1123" s="19" t="s">
        <v>18</v>
      </c>
    </row>
    <row r="1124" spans="31:44" x14ac:dyDescent="0.25">
      <c r="AE1124" s="17"/>
      <c r="AF1124" s="18" t="s">
        <v>135</v>
      </c>
      <c r="AG1124" s="18" t="s">
        <v>2415</v>
      </c>
      <c r="AH1124" s="18" t="s">
        <v>2414</v>
      </c>
      <c r="AI1124" s="18" t="s">
        <v>2094</v>
      </c>
      <c r="AJ1124" s="18" t="s">
        <v>139</v>
      </c>
      <c r="AK1124" s="18" t="s">
        <v>2416</v>
      </c>
      <c r="AL1124" s="18" t="s">
        <v>2417</v>
      </c>
      <c r="AM1124" s="18" t="s">
        <v>2094</v>
      </c>
      <c r="AN1124" s="18" t="s">
        <v>142</v>
      </c>
      <c r="AO1124" s="18">
        <v>3.8</v>
      </c>
      <c r="AP1124" s="18" t="s">
        <v>143</v>
      </c>
      <c r="AQ1124" s="18">
        <v>3.2879399999999999</v>
      </c>
      <c r="AR1124" s="19" t="s">
        <v>18</v>
      </c>
    </row>
    <row r="1125" spans="31:44" x14ac:dyDescent="0.25">
      <c r="AE1125" s="17"/>
      <c r="AF1125" s="18" t="s">
        <v>135</v>
      </c>
      <c r="AG1125" s="18" t="s">
        <v>2418</v>
      </c>
      <c r="AH1125" s="18" t="s">
        <v>2417</v>
      </c>
      <c r="AI1125" s="18" t="s">
        <v>2094</v>
      </c>
      <c r="AJ1125" s="18" t="s">
        <v>139</v>
      </c>
      <c r="AK1125" s="18" t="s">
        <v>2419</v>
      </c>
      <c r="AL1125" s="18" t="s">
        <v>2420</v>
      </c>
      <c r="AM1125" s="18" t="s">
        <v>2094</v>
      </c>
      <c r="AN1125" s="18" t="s">
        <v>142</v>
      </c>
      <c r="AO1125" s="18">
        <v>6.4</v>
      </c>
      <c r="AP1125" s="18" t="s">
        <v>143</v>
      </c>
      <c r="AQ1125" s="18">
        <v>5.5211399999999999</v>
      </c>
      <c r="AR1125" s="19" t="s">
        <v>18</v>
      </c>
    </row>
    <row r="1126" spans="31:44" x14ac:dyDescent="0.25">
      <c r="AE1126" s="17"/>
      <c r="AF1126" s="18" t="s">
        <v>135</v>
      </c>
      <c r="AG1126" s="18" t="s">
        <v>1093</v>
      </c>
      <c r="AH1126" s="18" t="s">
        <v>2420</v>
      </c>
      <c r="AI1126" s="18" t="s">
        <v>2094</v>
      </c>
      <c r="AJ1126" s="18" t="s">
        <v>139</v>
      </c>
      <c r="AK1126" s="18" t="s">
        <v>2421</v>
      </c>
      <c r="AL1126" s="18" t="s">
        <v>2422</v>
      </c>
      <c r="AM1126" s="18" t="s">
        <v>2094</v>
      </c>
      <c r="AN1126" s="18" t="s">
        <v>142</v>
      </c>
      <c r="AO1126" s="18">
        <v>4.5</v>
      </c>
      <c r="AP1126" s="18" t="s">
        <v>143</v>
      </c>
      <c r="AQ1126" s="18">
        <v>3.8831799999999999</v>
      </c>
      <c r="AR1126" s="19" t="s">
        <v>18</v>
      </c>
    </row>
    <row r="1127" spans="31:44" x14ac:dyDescent="0.25">
      <c r="AE1127" s="17"/>
      <c r="AF1127" s="18" t="s">
        <v>135</v>
      </c>
      <c r="AG1127" s="18" t="s">
        <v>2421</v>
      </c>
      <c r="AH1127" s="18" t="s">
        <v>2422</v>
      </c>
      <c r="AI1127" s="18" t="s">
        <v>2094</v>
      </c>
      <c r="AJ1127" s="18" t="s">
        <v>139</v>
      </c>
      <c r="AK1127" s="18" t="s">
        <v>1416</v>
      </c>
      <c r="AL1127" s="18" t="s">
        <v>2423</v>
      </c>
      <c r="AM1127" s="18" t="s">
        <v>2094</v>
      </c>
      <c r="AN1127" s="18" t="s">
        <v>142</v>
      </c>
      <c r="AO1127" s="18">
        <v>4.9000000000000004</v>
      </c>
      <c r="AP1127" s="18" t="s">
        <v>143</v>
      </c>
      <c r="AQ1127" s="18">
        <v>4.2428900000000001</v>
      </c>
      <c r="AR1127" s="19" t="s">
        <v>18</v>
      </c>
    </row>
    <row r="1128" spans="31:44" x14ac:dyDescent="0.25">
      <c r="AE1128" s="17"/>
      <c r="AF1128" s="18" t="s">
        <v>135</v>
      </c>
      <c r="AG1128" s="18" t="s">
        <v>2424</v>
      </c>
      <c r="AH1128" s="18" t="s">
        <v>2423</v>
      </c>
      <c r="AI1128" s="18" t="s">
        <v>2094</v>
      </c>
      <c r="AJ1128" s="18" t="s">
        <v>139</v>
      </c>
      <c r="AK1128" s="18" t="s">
        <v>271</v>
      </c>
      <c r="AL1128" s="18" t="s">
        <v>2425</v>
      </c>
      <c r="AM1128" s="18" t="s">
        <v>2094</v>
      </c>
      <c r="AN1128" s="18" t="s">
        <v>142</v>
      </c>
      <c r="AO1128" s="18">
        <v>5.6</v>
      </c>
      <c r="AP1128" s="18" t="s">
        <v>143</v>
      </c>
      <c r="AQ1128" s="18">
        <v>4.8164899999999999</v>
      </c>
      <c r="AR1128" s="19" t="s">
        <v>18</v>
      </c>
    </row>
    <row r="1129" spans="31:44" x14ac:dyDescent="0.25">
      <c r="AE1129" s="17"/>
      <c r="AF1129" s="18" t="s">
        <v>135</v>
      </c>
      <c r="AG1129" s="18" t="s">
        <v>271</v>
      </c>
      <c r="AH1129" s="18" t="s">
        <v>2425</v>
      </c>
      <c r="AI1129" s="18" t="s">
        <v>2094</v>
      </c>
      <c r="AJ1129" s="18" t="s">
        <v>139</v>
      </c>
      <c r="AK1129" s="18" t="s">
        <v>2426</v>
      </c>
      <c r="AL1129" s="18" t="s">
        <v>2427</v>
      </c>
      <c r="AM1129" s="18" t="s">
        <v>2094</v>
      </c>
      <c r="AN1129" s="18" t="s">
        <v>142</v>
      </c>
      <c r="AO1129" s="18">
        <v>4.9000000000000004</v>
      </c>
      <c r="AP1129" s="18" t="s">
        <v>143</v>
      </c>
      <c r="AQ1129" s="18">
        <v>4.2319399999999998</v>
      </c>
      <c r="AR1129" s="19" t="s">
        <v>18</v>
      </c>
    </row>
    <row r="1130" spans="31:44" x14ac:dyDescent="0.25">
      <c r="AE1130" s="17"/>
      <c r="AF1130" s="18" t="s">
        <v>135</v>
      </c>
      <c r="AG1130" s="18" t="s">
        <v>2426</v>
      </c>
      <c r="AH1130" s="18" t="s">
        <v>2427</v>
      </c>
      <c r="AI1130" s="18" t="s">
        <v>2094</v>
      </c>
      <c r="AJ1130" s="18" t="s">
        <v>139</v>
      </c>
      <c r="AK1130" s="18" t="s">
        <v>1425</v>
      </c>
      <c r="AL1130" s="18" t="s">
        <v>2428</v>
      </c>
      <c r="AM1130" s="18" t="s">
        <v>2094</v>
      </c>
      <c r="AN1130" s="18" t="s">
        <v>142</v>
      </c>
      <c r="AO1130" s="18">
        <v>5.3</v>
      </c>
      <c r="AP1130" s="18" t="s">
        <v>143</v>
      </c>
      <c r="AQ1130" s="18">
        <v>4.5642399999999999</v>
      </c>
      <c r="AR1130" s="19" t="s">
        <v>18</v>
      </c>
    </row>
    <row r="1131" spans="31:44" x14ac:dyDescent="0.25">
      <c r="AE1131" s="17"/>
      <c r="AF1131" s="18" t="s">
        <v>135</v>
      </c>
      <c r="AG1131" s="18" t="s">
        <v>1425</v>
      </c>
      <c r="AH1131" s="18" t="s">
        <v>2428</v>
      </c>
      <c r="AI1131" s="18" t="s">
        <v>2094</v>
      </c>
      <c r="AJ1131" s="18" t="s">
        <v>139</v>
      </c>
      <c r="AK1131" s="18" t="s">
        <v>2429</v>
      </c>
      <c r="AL1131" s="18" t="s">
        <v>2430</v>
      </c>
      <c r="AM1131" s="18" t="s">
        <v>2094</v>
      </c>
      <c r="AN1131" s="18" t="s">
        <v>142</v>
      </c>
      <c r="AO1131" s="18">
        <v>5.6</v>
      </c>
      <c r="AP1131" s="18" t="s">
        <v>143</v>
      </c>
      <c r="AQ1131" s="18">
        <v>4.7826599999999999</v>
      </c>
      <c r="AR1131" s="19" t="s">
        <v>18</v>
      </c>
    </row>
    <row r="1132" spans="31:44" x14ac:dyDescent="0.25">
      <c r="AE1132" s="17"/>
      <c r="AF1132" s="18" t="s">
        <v>135</v>
      </c>
      <c r="AG1132" s="18" t="s">
        <v>2429</v>
      </c>
      <c r="AH1132" s="18" t="s">
        <v>2430</v>
      </c>
      <c r="AI1132" s="18" t="s">
        <v>2094</v>
      </c>
      <c r="AJ1132" s="18" t="s">
        <v>139</v>
      </c>
      <c r="AK1132" s="18" t="s">
        <v>2431</v>
      </c>
      <c r="AL1132" s="18" t="s">
        <v>2432</v>
      </c>
      <c r="AM1132" s="18" t="s">
        <v>2094</v>
      </c>
      <c r="AN1132" s="18" t="s">
        <v>142</v>
      </c>
      <c r="AO1132" s="18">
        <v>4.7</v>
      </c>
      <c r="AP1132" s="18" t="s">
        <v>143</v>
      </c>
      <c r="AQ1132" s="18">
        <v>4.0469999999999997</v>
      </c>
      <c r="AR1132" s="19" t="s">
        <v>18</v>
      </c>
    </row>
    <row r="1133" spans="31:44" x14ac:dyDescent="0.25">
      <c r="AE1133" s="17"/>
      <c r="AF1133" s="18" t="s">
        <v>135</v>
      </c>
      <c r="AG1133" s="18" t="s">
        <v>2431</v>
      </c>
      <c r="AH1133" s="18" t="s">
        <v>2432</v>
      </c>
      <c r="AI1133" s="18" t="s">
        <v>2094</v>
      </c>
      <c r="AJ1133" s="18" t="s">
        <v>139</v>
      </c>
      <c r="AK1133" s="18" t="s">
        <v>2433</v>
      </c>
      <c r="AL1133" s="18" t="s">
        <v>2434</v>
      </c>
      <c r="AM1133" s="18" t="s">
        <v>2094</v>
      </c>
      <c r="AN1133" s="18" t="s">
        <v>142</v>
      </c>
      <c r="AO1133" s="18">
        <v>5.5</v>
      </c>
      <c r="AP1133" s="18" t="s">
        <v>143</v>
      </c>
      <c r="AQ1133" s="18">
        <v>4.7290000000000001</v>
      </c>
      <c r="AR1133" s="19" t="s">
        <v>18</v>
      </c>
    </row>
    <row r="1134" spans="31:44" x14ac:dyDescent="0.25">
      <c r="AE1134" s="17"/>
      <c r="AF1134" s="18" t="s">
        <v>135</v>
      </c>
      <c r="AG1134" s="18" t="s">
        <v>2435</v>
      </c>
      <c r="AH1134" s="18" t="s">
        <v>2434</v>
      </c>
      <c r="AI1134" s="18" t="s">
        <v>2094</v>
      </c>
      <c r="AJ1134" s="18" t="s">
        <v>139</v>
      </c>
      <c r="AK1134" s="18" t="s">
        <v>961</v>
      </c>
      <c r="AL1134" s="18" t="s">
        <v>2436</v>
      </c>
      <c r="AM1134" s="18" t="s">
        <v>2094</v>
      </c>
      <c r="AN1134" s="18" t="s">
        <v>142</v>
      </c>
      <c r="AO1134" s="18">
        <v>5.4</v>
      </c>
      <c r="AP1134" s="18" t="s">
        <v>143</v>
      </c>
      <c r="AQ1134" s="18">
        <v>4.6097599999999996</v>
      </c>
      <c r="AR1134" s="19" t="s">
        <v>18</v>
      </c>
    </row>
    <row r="1135" spans="31:44" x14ac:dyDescent="0.25">
      <c r="AE1135" s="17"/>
      <c r="AF1135" s="18" t="s">
        <v>135</v>
      </c>
      <c r="AG1135" s="18" t="s">
        <v>2437</v>
      </c>
      <c r="AH1135" s="18" t="s">
        <v>2436</v>
      </c>
      <c r="AI1135" s="18" t="s">
        <v>2094</v>
      </c>
      <c r="AJ1135" s="18" t="s">
        <v>139</v>
      </c>
      <c r="AK1135" s="18" t="s">
        <v>2438</v>
      </c>
      <c r="AL1135" s="18" t="s">
        <v>2439</v>
      </c>
      <c r="AM1135" s="18" t="s">
        <v>2094</v>
      </c>
      <c r="AN1135" s="18" t="s">
        <v>142</v>
      </c>
      <c r="AO1135" s="18">
        <v>5.0999999999999996</v>
      </c>
      <c r="AP1135" s="18" t="s">
        <v>143</v>
      </c>
      <c r="AQ1135" s="18">
        <v>4.3615199999999996</v>
      </c>
      <c r="AR1135" s="19" t="s">
        <v>18</v>
      </c>
    </row>
    <row r="1136" spans="31:44" x14ac:dyDescent="0.25">
      <c r="AE1136" s="17"/>
      <c r="AF1136" s="18" t="s">
        <v>135</v>
      </c>
      <c r="AG1136" s="18" t="s">
        <v>2438</v>
      </c>
      <c r="AH1136" s="18" t="s">
        <v>2439</v>
      </c>
      <c r="AI1136" s="18" t="s">
        <v>2094</v>
      </c>
      <c r="AJ1136" s="18" t="s">
        <v>139</v>
      </c>
      <c r="AK1136" s="18" t="s">
        <v>2440</v>
      </c>
      <c r="AL1136" s="18" t="s">
        <v>2441</v>
      </c>
      <c r="AM1136" s="18" t="s">
        <v>2094</v>
      </c>
      <c r="AN1136" s="18" t="s">
        <v>142</v>
      </c>
      <c r="AO1136" s="18">
        <v>5.0999999999999996</v>
      </c>
      <c r="AP1136" s="18" t="s">
        <v>143</v>
      </c>
      <c r="AQ1136" s="18">
        <v>4.3615199999999996</v>
      </c>
      <c r="AR1136" s="19" t="s">
        <v>18</v>
      </c>
    </row>
    <row r="1137" spans="31:44" x14ac:dyDescent="0.25">
      <c r="AE1137" s="17"/>
      <c r="AF1137" s="18" t="s">
        <v>135</v>
      </c>
      <c r="AG1137" s="18" t="s">
        <v>2440</v>
      </c>
      <c r="AH1137" s="18" t="s">
        <v>2441</v>
      </c>
      <c r="AI1137" s="18" t="s">
        <v>2094</v>
      </c>
      <c r="AJ1137" s="18" t="s">
        <v>139</v>
      </c>
      <c r="AK1137" s="18" t="s">
        <v>2442</v>
      </c>
      <c r="AL1137" s="18" t="s">
        <v>2443</v>
      </c>
      <c r="AM1137" s="18" t="s">
        <v>2094</v>
      </c>
      <c r="AN1137" s="18" t="s">
        <v>142</v>
      </c>
      <c r="AO1137" s="18">
        <v>5.4</v>
      </c>
      <c r="AP1137" s="18" t="s">
        <v>143</v>
      </c>
      <c r="AQ1137" s="18">
        <v>4.6598100000000002</v>
      </c>
      <c r="AR1137" s="19" t="s">
        <v>18</v>
      </c>
    </row>
    <row r="1138" spans="31:44" x14ac:dyDescent="0.25">
      <c r="AE1138" s="17"/>
      <c r="AF1138" s="18" t="s">
        <v>135</v>
      </c>
      <c r="AG1138" s="18" t="s">
        <v>2442</v>
      </c>
      <c r="AH1138" s="18" t="s">
        <v>2443</v>
      </c>
      <c r="AI1138" s="18" t="s">
        <v>2094</v>
      </c>
      <c r="AJ1138" s="18" t="s">
        <v>139</v>
      </c>
      <c r="AK1138" s="18" t="s">
        <v>2444</v>
      </c>
      <c r="AL1138" s="18" t="s">
        <v>2445</v>
      </c>
      <c r="AM1138" s="18" t="s">
        <v>2094</v>
      </c>
      <c r="AN1138" s="18" t="s">
        <v>142</v>
      </c>
      <c r="AO1138" s="18">
        <v>5.4</v>
      </c>
      <c r="AP1138" s="18" t="s">
        <v>143</v>
      </c>
      <c r="AQ1138" s="18">
        <v>4.6398599999999997</v>
      </c>
      <c r="AR1138" s="19" t="s">
        <v>18</v>
      </c>
    </row>
    <row r="1139" spans="31:44" x14ac:dyDescent="0.25">
      <c r="AE1139" s="17"/>
      <c r="AF1139" s="18" t="s">
        <v>135</v>
      </c>
      <c r="AG1139" s="18" t="s">
        <v>2444</v>
      </c>
      <c r="AH1139" s="18" t="s">
        <v>2445</v>
      </c>
      <c r="AI1139" s="18" t="s">
        <v>2094</v>
      </c>
      <c r="AJ1139" s="18" t="s">
        <v>139</v>
      </c>
      <c r="AK1139" s="18" t="s">
        <v>1002</v>
      </c>
      <c r="AL1139" s="18" t="s">
        <v>2446</v>
      </c>
      <c r="AM1139" s="18" t="s">
        <v>2094</v>
      </c>
      <c r="AN1139" s="18" t="s">
        <v>142</v>
      </c>
      <c r="AO1139" s="18">
        <v>5.0999999999999996</v>
      </c>
      <c r="AP1139" s="18" t="s">
        <v>143</v>
      </c>
      <c r="AQ1139" s="18">
        <v>4.4353600000000002</v>
      </c>
      <c r="AR1139" s="19" t="s">
        <v>18</v>
      </c>
    </row>
    <row r="1140" spans="31:44" x14ac:dyDescent="0.25">
      <c r="AE1140" s="17"/>
      <c r="AF1140" s="18" t="s">
        <v>135</v>
      </c>
      <c r="AG1140" s="18" t="s">
        <v>1002</v>
      </c>
      <c r="AH1140" s="18" t="s">
        <v>2446</v>
      </c>
      <c r="AI1140" s="18" t="s">
        <v>2094</v>
      </c>
      <c r="AJ1140" s="18" t="s">
        <v>139</v>
      </c>
      <c r="AK1140" s="18" t="s">
        <v>2447</v>
      </c>
      <c r="AL1140" s="18" t="s">
        <v>2448</v>
      </c>
      <c r="AM1140" s="18" t="s">
        <v>2094</v>
      </c>
      <c r="AN1140" s="18" t="s">
        <v>142</v>
      </c>
      <c r="AO1140" s="18">
        <v>5.3</v>
      </c>
      <c r="AP1140" s="18" t="s">
        <v>143</v>
      </c>
      <c r="AQ1140" s="18">
        <v>4.5438700000000001</v>
      </c>
      <c r="AR1140" s="19" t="s">
        <v>18</v>
      </c>
    </row>
    <row r="1141" spans="31:44" x14ac:dyDescent="0.25">
      <c r="AE1141" s="17"/>
      <c r="AF1141" s="18" t="s">
        <v>135</v>
      </c>
      <c r="AG1141" s="18" t="s">
        <v>2447</v>
      </c>
      <c r="AH1141" s="18" t="s">
        <v>2448</v>
      </c>
      <c r="AI1141" s="18" t="s">
        <v>2094</v>
      </c>
      <c r="AJ1141" s="18" t="s">
        <v>139</v>
      </c>
      <c r="AK1141" s="18" t="s">
        <v>1011</v>
      </c>
      <c r="AL1141" s="18" t="s">
        <v>2449</v>
      </c>
      <c r="AM1141" s="18" t="s">
        <v>2094</v>
      </c>
      <c r="AN1141" s="18" t="s">
        <v>142</v>
      </c>
      <c r="AO1141" s="18">
        <v>5.2</v>
      </c>
      <c r="AP1141" s="18" t="s">
        <v>143</v>
      </c>
      <c r="AQ1141" s="18">
        <v>4.4405900000000003</v>
      </c>
      <c r="AR1141" s="19" t="s">
        <v>18</v>
      </c>
    </row>
    <row r="1142" spans="31:44" x14ac:dyDescent="0.25">
      <c r="AE1142" s="17"/>
      <c r="AF1142" s="18" t="s">
        <v>135</v>
      </c>
      <c r="AG1142" s="18" t="s">
        <v>1011</v>
      </c>
      <c r="AH1142" s="18" t="s">
        <v>2449</v>
      </c>
      <c r="AI1142" s="18" t="s">
        <v>2094</v>
      </c>
      <c r="AJ1142" s="18" t="s">
        <v>139</v>
      </c>
      <c r="AK1142" s="18" t="s">
        <v>1244</v>
      </c>
      <c r="AL1142" s="18" t="s">
        <v>2450</v>
      </c>
      <c r="AM1142" s="18" t="s">
        <v>2094</v>
      </c>
      <c r="AN1142" s="18" t="s">
        <v>142</v>
      </c>
      <c r="AO1142" s="18">
        <v>4.7</v>
      </c>
      <c r="AP1142" s="18" t="s">
        <v>143</v>
      </c>
      <c r="AQ1142" s="18">
        <v>4.0469999999999997</v>
      </c>
      <c r="AR1142" s="19" t="s">
        <v>18</v>
      </c>
    </row>
    <row r="1143" spans="31:44" x14ac:dyDescent="0.25">
      <c r="AE1143" s="17"/>
      <c r="AF1143" s="18" t="s">
        <v>135</v>
      </c>
      <c r="AG1143" s="18" t="s">
        <v>1244</v>
      </c>
      <c r="AH1143" s="18" t="s">
        <v>2450</v>
      </c>
      <c r="AI1143" s="18" t="s">
        <v>2094</v>
      </c>
      <c r="AJ1143" s="18" t="s">
        <v>139</v>
      </c>
      <c r="AK1143" s="18" t="s">
        <v>2451</v>
      </c>
      <c r="AL1143" s="18" t="s">
        <v>2452</v>
      </c>
      <c r="AM1143" s="18" t="s">
        <v>2094</v>
      </c>
      <c r="AN1143" s="18" t="s">
        <v>142</v>
      </c>
      <c r="AO1143" s="18">
        <v>4.9000000000000004</v>
      </c>
      <c r="AP1143" s="18" t="s">
        <v>143</v>
      </c>
      <c r="AQ1143" s="18">
        <v>4.2483500000000003</v>
      </c>
      <c r="AR1143" s="19" t="s">
        <v>18</v>
      </c>
    </row>
    <row r="1144" spans="31:44" x14ac:dyDescent="0.25">
      <c r="AE1144" s="17"/>
      <c r="AF1144" s="18" t="s">
        <v>135</v>
      </c>
      <c r="AG1144" s="18" t="s">
        <v>2451</v>
      </c>
      <c r="AH1144" s="18" t="s">
        <v>2452</v>
      </c>
      <c r="AI1144" s="18" t="s">
        <v>2094</v>
      </c>
      <c r="AJ1144" s="18" t="s">
        <v>139</v>
      </c>
      <c r="AK1144" s="18" t="s">
        <v>2453</v>
      </c>
      <c r="AL1144" s="18" t="s">
        <v>2454</v>
      </c>
      <c r="AM1144" s="18" t="s">
        <v>2094</v>
      </c>
      <c r="AN1144" s="18" t="s">
        <v>142</v>
      </c>
      <c r="AO1144" s="18">
        <v>5.4</v>
      </c>
      <c r="AP1144" s="18" t="s">
        <v>143</v>
      </c>
      <c r="AQ1144" s="18">
        <v>4.6398599999999997</v>
      </c>
      <c r="AR1144" s="19" t="s">
        <v>18</v>
      </c>
    </row>
    <row r="1145" spans="31:44" x14ac:dyDescent="0.25">
      <c r="AE1145" s="17"/>
      <c r="AF1145" s="18" t="s">
        <v>135</v>
      </c>
      <c r="AG1145" s="18" t="s">
        <v>2453</v>
      </c>
      <c r="AH1145" s="18" t="s">
        <v>2454</v>
      </c>
      <c r="AI1145" s="18" t="s">
        <v>2094</v>
      </c>
      <c r="AJ1145" s="18" t="s">
        <v>139</v>
      </c>
      <c r="AK1145" s="18" t="s">
        <v>2455</v>
      </c>
      <c r="AL1145" s="18" t="s">
        <v>2456</v>
      </c>
      <c r="AM1145" s="18" t="s">
        <v>2094</v>
      </c>
      <c r="AN1145" s="18" t="s">
        <v>142</v>
      </c>
      <c r="AO1145" s="18">
        <v>5.5</v>
      </c>
      <c r="AP1145" s="18" t="s">
        <v>143</v>
      </c>
      <c r="AQ1145" s="18">
        <v>4.7290000000000001</v>
      </c>
      <c r="AR1145" s="19" t="s">
        <v>18</v>
      </c>
    </row>
    <row r="1146" spans="31:44" x14ac:dyDescent="0.25">
      <c r="AE1146" s="17"/>
      <c r="AF1146" s="18" t="s">
        <v>135</v>
      </c>
      <c r="AG1146" s="18" t="s">
        <v>2455</v>
      </c>
      <c r="AH1146" s="18" t="s">
        <v>2456</v>
      </c>
      <c r="AI1146" s="18" t="s">
        <v>2094</v>
      </c>
      <c r="AJ1146" s="18" t="s">
        <v>139</v>
      </c>
      <c r="AK1146" s="18" t="s">
        <v>2457</v>
      </c>
      <c r="AL1146" s="18" t="s">
        <v>2458</v>
      </c>
      <c r="AM1146" s="18" t="s">
        <v>2094</v>
      </c>
      <c r="AN1146" s="18" t="s">
        <v>142</v>
      </c>
      <c r="AO1146" s="18">
        <v>4.9000000000000004</v>
      </c>
      <c r="AP1146" s="18" t="s">
        <v>143</v>
      </c>
      <c r="AQ1146" s="18">
        <v>4.2483500000000003</v>
      </c>
      <c r="AR1146" s="19" t="s">
        <v>18</v>
      </c>
    </row>
    <row r="1147" spans="31:44" x14ac:dyDescent="0.25">
      <c r="AE1147" s="17"/>
      <c r="AF1147" s="18" t="s">
        <v>135</v>
      </c>
      <c r="AG1147" s="18" t="s">
        <v>2457</v>
      </c>
      <c r="AH1147" s="18" t="s">
        <v>2458</v>
      </c>
      <c r="AI1147" s="18" t="s">
        <v>2094</v>
      </c>
      <c r="AJ1147" s="18" t="s">
        <v>139</v>
      </c>
      <c r="AK1147" s="18" t="s">
        <v>2459</v>
      </c>
      <c r="AL1147" s="18" t="s">
        <v>2460</v>
      </c>
      <c r="AM1147" s="18" t="s">
        <v>2094</v>
      </c>
      <c r="AN1147" s="18" t="s">
        <v>142</v>
      </c>
      <c r="AO1147" s="18">
        <v>5.0999999999999996</v>
      </c>
      <c r="AP1147" s="18" t="s">
        <v>143</v>
      </c>
      <c r="AQ1147" s="18">
        <v>4.3615199999999996</v>
      </c>
      <c r="AR1147" s="19" t="s">
        <v>18</v>
      </c>
    </row>
    <row r="1148" spans="31:44" x14ac:dyDescent="0.25">
      <c r="AE1148" s="17"/>
      <c r="AF1148" s="18" t="s">
        <v>135</v>
      </c>
      <c r="AG1148" s="18" t="s">
        <v>870</v>
      </c>
      <c r="AH1148" s="18" t="s">
        <v>2461</v>
      </c>
      <c r="AI1148" s="18" t="s">
        <v>2094</v>
      </c>
      <c r="AJ1148" s="18" t="s">
        <v>139</v>
      </c>
      <c r="AK1148" s="18" t="s">
        <v>872</v>
      </c>
      <c r="AL1148" s="18" t="s">
        <v>2462</v>
      </c>
      <c r="AM1148" s="18" t="s">
        <v>2094</v>
      </c>
      <c r="AN1148" s="18" t="s">
        <v>142</v>
      </c>
      <c r="AO1148" s="18">
        <v>5.2</v>
      </c>
      <c r="AP1148" s="18" t="s">
        <v>143</v>
      </c>
      <c r="AQ1148" s="18">
        <v>4.4821799999999996</v>
      </c>
      <c r="AR1148" s="19" t="s">
        <v>18</v>
      </c>
    </row>
    <row r="1149" spans="31:44" x14ac:dyDescent="0.25">
      <c r="AE1149" s="17"/>
      <c r="AF1149" s="18" t="s">
        <v>135</v>
      </c>
      <c r="AG1149" s="18" t="s">
        <v>872</v>
      </c>
      <c r="AH1149" s="18" t="s">
        <v>2462</v>
      </c>
      <c r="AI1149" s="18" t="s">
        <v>2094</v>
      </c>
      <c r="AJ1149" s="18" t="s">
        <v>139</v>
      </c>
      <c r="AK1149" s="18" t="s">
        <v>1180</v>
      </c>
      <c r="AL1149" s="18" t="s">
        <v>2463</v>
      </c>
      <c r="AM1149" s="18" t="s">
        <v>2094</v>
      </c>
      <c r="AN1149" s="18" t="s">
        <v>142</v>
      </c>
      <c r="AO1149" s="18">
        <v>4.7</v>
      </c>
      <c r="AP1149" s="18" t="s">
        <v>143</v>
      </c>
      <c r="AQ1149" s="18">
        <v>4.0641600000000002</v>
      </c>
      <c r="AR1149" s="19" t="s">
        <v>18</v>
      </c>
    </row>
    <row r="1150" spans="31:44" x14ac:dyDescent="0.25">
      <c r="AE1150" s="17"/>
      <c r="AF1150" s="18" t="s">
        <v>135</v>
      </c>
      <c r="AG1150" s="18" t="s">
        <v>1180</v>
      </c>
      <c r="AH1150" s="18" t="s">
        <v>2463</v>
      </c>
      <c r="AI1150" s="18" t="s">
        <v>2094</v>
      </c>
      <c r="AJ1150" s="18" t="s">
        <v>139</v>
      </c>
      <c r="AK1150" s="18" t="s">
        <v>2464</v>
      </c>
      <c r="AL1150" s="18" t="s">
        <v>2465</v>
      </c>
      <c r="AM1150" s="18" t="s">
        <v>2094</v>
      </c>
      <c r="AN1150" s="18" t="s">
        <v>142</v>
      </c>
      <c r="AO1150" s="18">
        <v>6</v>
      </c>
      <c r="AP1150" s="18" t="s">
        <v>143</v>
      </c>
      <c r="AQ1150" s="18">
        <v>5.13809</v>
      </c>
      <c r="AR1150" s="19" t="s">
        <v>18</v>
      </c>
    </row>
    <row r="1151" spans="31:44" x14ac:dyDescent="0.25">
      <c r="AE1151" s="17"/>
      <c r="AF1151" s="18" t="s">
        <v>135</v>
      </c>
      <c r="AG1151" s="18" t="s">
        <v>2464</v>
      </c>
      <c r="AH1151" s="18" t="s">
        <v>2465</v>
      </c>
      <c r="AI1151" s="18" t="s">
        <v>2094</v>
      </c>
      <c r="AJ1151" s="18" t="s">
        <v>139</v>
      </c>
      <c r="AK1151" s="18" t="s">
        <v>2466</v>
      </c>
      <c r="AL1151" s="18" t="s">
        <v>2467</v>
      </c>
      <c r="AM1151" s="18" t="s">
        <v>2094</v>
      </c>
      <c r="AN1151" s="18" t="s">
        <v>142</v>
      </c>
      <c r="AO1151" s="18">
        <v>5.3</v>
      </c>
      <c r="AP1151" s="18" t="s">
        <v>143</v>
      </c>
      <c r="AQ1151" s="18">
        <v>4.5438700000000001</v>
      </c>
      <c r="AR1151" s="19" t="s">
        <v>18</v>
      </c>
    </row>
    <row r="1152" spans="31:44" x14ac:dyDescent="0.25">
      <c r="AE1152" s="17"/>
      <c r="AF1152" s="18" t="s">
        <v>135</v>
      </c>
      <c r="AG1152" s="18" t="s">
        <v>2466</v>
      </c>
      <c r="AH1152" s="18" t="s">
        <v>2467</v>
      </c>
      <c r="AI1152" s="18" t="s">
        <v>2094</v>
      </c>
      <c r="AJ1152" s="18" t="s">
        <v>139</v>
      </c>
      <c r="AK1152" s="18" t="s">
        <v>2468</v>
      </c>
      <c r="AL1152" s="18" t="s">
        <v>2469</v>
      </c>
      <c r="AM1152" s="18" t="s">
        <v>2094</v>
      </c>
      <c r="AN1152" s="18" t="s">
        <v>142</v>
      </c>
      <c r="AO1152" s="18">
        <v>5</v>
      </c>
      <c r="AP1152" s="18" t="s">
        <v>143</v>
      </c>
      <c r="AQ1152" s="18">
        <v>4.3079999999999998</v>
      </c>
      <c r="AR1152" s="19" t="s">
        <v>18</v>
      </c>
    </row>
    <row r="1153" spans="31:44" x14ac:dyDescent="0.25">
      <c r="AE1153" s="17"/>
      <c r="AF1153" s="18" t="s">
        <v>135</v>
      </c>
      <c r="AG1153" s="18" t="s">
        <v>2468</v>
      </c>
      <c r="AH1153" s="18" t="s">
        <v>2469</v>
      </c>
      <c r="AI1153" s="18" t="s">
        <v>2094</v>
      </c>
      <c r="AJ1153" s="18" t="s">
        <v>139</v>
      </c>
      <c r="AK1153" s="18" t="s">
        <v>2470</v>
      </c>
      <c r="AL1153" s="18" t="s">
        <v>2471</v>
      </c>
      <c r="AM1153" s="18" t="s">
        <v>2094</v>
      </c>
      <c r="AN1153" s="18" t="s">
        <v>142</v>
      </c>
      <c r="AO1153" s="18">
        <v>5.9</v>
      </c>
      <c r="AP1153" s="18" t="s">
        <v>143</v>
      </c>
      <c r="AQ1153" s="18">
        <v>5.0469799999999996</v>
      </c>
      <c r="AR1153" s="19" t="s">
        <v>18</v>
      </c>
    </row>
    <row r="1154" spans="31:44" x14ac:dyDescent="0.25">
      <c r="AE1154" s="17"/>
      <c r="AF1154" s="18" t="s">
        <v>135</v>
      </c>
      <c r="AG1154" s="18" t="s">
        <v>2470</v>
      </c>
      <c r="AH1154" s="18" t="s">
        <v>2471</v>
      </c>
      <c r="AI1154" s="18" t="s">
        <v>2094</v>
      </c>
      <c r="AJ1154" s="18" t="s">
        <v>139</v>
      </c>
      <c r="AK1154" s="18" t="s">
        <v>2472</v>
      </c>
      <c r="AL1154" s="18" t="s">
        <v>2473</v>
      </c>
      <c r="AM1154" s="18" t="s">
        <v>2094</v>
      </c>
      <c r="AN1154" s="18" t="s">
        <v>142</v>
      </c>
      <c r="AO1154" s="18">
        <v>5</v>
      </c>
      <c r="AP1154" s="18" t="s">
        <v>143</v>
      </c>
      <c r="AQ1154" s="18">
        <v>4.2755700000000001</v>
      </c>
      <c r="AR1154" s="19" t="s">
        <v>18</v>
      </c>
    </row>
    <row r="1155" spans="31:44" x14ac:dyDescent="0.25">
      <c r="AE1155" s="17"/>
      <c r="AF1155" s="18" t="s">
        <v>135</v>
      </c>
      <c r="AG1155" s="18" t="s">
        <v>2472</v>
      </c>
      <c r="AH1155" s="18" t="s">
        <v>2473</v>
      </c>
      <c r="AI1155" s="18" t="s">
        <v>2094</v>
      </c>
      <c r="AJ1155" s="18" t="s">
        <v>139</v>
      </c>
      <c r="AK1155" s="18" t="s">
        <v>2474</v>
      </c>
      <c r="AL1155" s="18" t="s">
        <v>2475</v>
      </c>
      <c r="AM1155" s="18" t="s">
        <v>2094</v>
      </c>
      <c r="AN1155" s="18" t="s">
        <v>142</v>
      </c>
      <c r="AO1155" s="18">
        <v>5.7</v>
      </c>
      <c r="AP1155" s="18" t="s">
        <v>143</v>
      </c>
      <c r="AQ1155" s="18">
        <v>4.9165999999999999</v>
      </c>
      <c r="AR1155" s="19" t="s">
        <v>18</v>
      </c>
    </row>
    <row r="1156" spans="31:44" x14ac:dyDescent="0.25">
      <c r="AE1156" s="17"/>
      <c r="AF1156" s="18" t="s">
        <v>135</v>
      </c>
      <c r="AG1156" s="18" t="s">
        <v>2476</v>
      </c>
      <c r="AH1156" s="18" t="s">
        <v>2477</v>
      </c>
      <c r="AI1156" s="18" t="s">
        <v>2094</v>
      </c>
      <c r="AJ1156" s="18" t="s">
        <v>139</v>
      </c>
      <c r="AK1156" s="18" t="s">
        <v>2478</v>
      </c>
      <c r="AL1156" s="18" t="s">
        <v>2479</v>
      </c>
      <c r="AM1156" s="18" t="s">
        <v>2094</v>
      </c>
      <c r="AN1156" s="18" t="s">
        <v>142</v>
      </c>
      <c r="AO1156" s="18">
        <v>5.5</v>
      </c>
      <c r="AP1156" s="18" t="s">
        <v>143</v>
      </c>
      <c r="AQ1156" s="18">
        <v>4.7290000000000001</v>
      </c>
      <c r="AR1156" s="19" t="s">
        <v>18</v>
      </c>
    </row>
    <row r="1157" spans="31:44" x14ac:dyDescent="0.25">
      <c r="AE1157" s="17"/>
      <c r="AF1157" s="18" t="s">
        <v>135</v>
      </c>
      <c r="AG1157" s="18" t="s">
        <v>2478</v>
      </c>
      <c r="AH1157" s="18" t="s">
        <v>2479</v>
      </c>
      <c r="AI1157" s="18" t="s">
        <v>2094</v>
      </c>
      <c r="AJ1157" s="18" t="s">
        <v>139</v>
      </c>
      <c r="AK1157" s="18" t="s">
        <v>2480</v>
      </c>
      <c r="AL1157" s="18" t="s">
        <v>2481</v>
      </c>
      <c r="AM1157" s="18" t="s">
        <v>2094</v>
      </c>
      <c r="AN1157" s="18" t="s">
        <v>142</v>
      </c>
      <c r="AO1157" s="18">
        <v>5.3</v>
      </c>
      <c r="AP1157" s="18" t="s">
        <v>143</v>
      </c>
      <c r="AQ1157" s="18">
        <v>4.5693200000000003</v>
      </c>
      <c r="AR1157" s="19" t="s">
        <v>18</v>
      </c>
    </row>
    <row r="1158" spans="31:44" x14ac:dyDescent="0.25">
      <c r="AE1158" s="17"/>
      <c r="AF1158" s="18" t="s">
        <v>135</v>
      </c>
      <c r="AG1158" s="18" t="s">
        <v>2480</v>
      </c>
      <c r="AH1158" s="18" t="s">
        <v>2481</v>
      </c>
      <c r="AI1158" s="18" t="s">
        <v>2094</v>
      </c>
      <c r="AJ1158" s="18" t="s">
        <v>139</v>
      </c>
      <c r="AK1158" s="18" t="s">
        <v>2482</v>
      </c>
      <c r="AL1158" s="18" t="s">
        <v>2483</v>
      </c>
      <c r="AM1158" s="18" t="s">
        <v>2094</v>
      </c>
      <c r="AN1158" s="18" t="s">
        <v>142</v>
      </c>
      <c r="AO1158" s="18">
        <v>5</v>
      </c>
      <c r="AP1158" s="18" t="s">
        <v>143</v>
      </c>
      <c r="AQ1158" s="18">
        <v>4.3079999999999998</v>
      </c>
      <c r="AR1158" s="19" t="s">
        <v>18</v>
      </c>
    </row>
    <row r="1159" spans="31:44" x14ac:dyDescent="0.25">
      <c r="AE1159" s="17"/>
      <c r="AF1159" s="18" t="s">
        <v>135</v>
      </c>
      <c r="AG1159" s="18" t="s">
        <v>2482</v>
      </c>
      <c r="AH1159" s="18" t="s">
        <v>2483</v>
      </c>
      <c r="AI1159" s="18" t="s">
        <v>2094</v>
      </c>
      <c r="AJ1159" s="18" t="s">
        <v>139</v>
      </c>
      <c r="AK1159" s="18" t="s">
        <v>2484</v>
      </c>
      <c r="AL1159" s="18" t="s">
        <v>2485</v>
      </c>
      <c r="AM1159" s="18" t="s">
        <v>2094</v>
      </c>
      <c r="AN1159" s="18" t="s">
        <v>142</v>
      </c>
      <c r="AO1159" s="18">
        <v>5.5</v>
      </c>
      <c r="AP1159" s="18" t="s">
        <v>143</v>
      </c>
      <c r="AQ1159" s="18">
        <v>4.7240900000000003</v>
      </c>
      <c r="AR1159" s="19" t="s">
        <v>18</v>
      </c>
    </row>
    <row r="1160" spans="31:44" x14ac:dyDescent="0.25">
      <c r="AE1160" s="17"/>
      <c r="AF1160" s="18" t="s">
        <v>135</v>
      </c>
      <c r="AG1160" s="18" t="s">
        <v>2484</v>
      </c>
      <c r="AH1160" s="18" t="s">
        <v>2485</v>
      </c>
      <c r="AI1160" s="18" t="s">
        <v>2094</v>
      </c>
      <c r="AJ1160" s="18" t="s">
        <v>139</v>
      </c>
      <c r="AK1160" s="18" t="s">
        <v>2486</v>
      </c>
      <c r="AL1160" s="18" t="s">
        <v>2487</v>
      </c>
      <c r="AM1160" s="18" t="s">
        <v>2094</v>
      </c>
      <c r="AN1160" s="18" t="s">
        <v>142</v>
      </c>
      <c r="AO1160" s="18">
        <v>5.5</v>
      </c>
      <c r="AP1160" s="18" t="s">
        <v>143</v>
      </c>
      <c r="AQ1160" s="18">
        <v>4.74369</v>
      </c>
      <c r="AR1160" s="19" t="s">
        <v>18</v>
      </c>
    </row>
    <row r="1161" spans="31:44" x14ac:dyDescent="0.25">
      <c r="AE1161" s="17"/>
      <c r="AF1161" s="18" t="s">
        <v>135</v>
      </c>
      <c r="AG1161" s="18" t="s">
        <v>2486</v>
      </c>
      <c r="AH1161" s="18" t="s">
        <v>2487</v>
      </c>
      <c r="AI1161" s="18" t="s">
        <v>2094</v>
      </c>
      <c r="AJ1161" s="18" t="s">
        <v>139</v>
      </c>
      <c r="AK1161" s="18" t="s">
        <v>903</v>
      </c>
      <c r="AL1161" s="18" t="s">
        <v>2488</v>
      </c>
      <c r="AM1161" s="18" t="s">
        <v>2094</v>
      </c>
      <c r="AN1161" s="18" t="s">
        <v>142</v>
      </c>
      <c r="AO1161" s="18">
        <v>4.7</v>
      </c>
      <c r="AP1161" s="18" t="s">
        <v>143</v>
      </c>
      <c r="AQ1161" s="18">
        <v>4.0641600000000002</v>
      </c>
      <c r="AR1161" s="19" t="s">
        <v>18</v>
      </c>
    </row>
    <row r="1162" spans="31:44" x14ac:dyDescent="0.25">
      <c r="AE1162" s="17"/>
      <c r="AF1162" s="18" t="s">
        <v>135</v>
      </c>
      <c r="AG1162" s="18" t="s">
        <v>2489</v>
      </c>
      <c r="AH1162" s="18" t="s">
        <v>2490</v>
      </c>
      <c r="AI1162" s="18" t="s">
        <v>2094</v>
      </c>
      <c r="AJ1162" s="18" t="s">
        <v>139</v>
      </c>
      <c r="AK1162" s="18" t="s">
        <v>2491</v>
      </c>
      <c r="AL1162" s="18" t="s">
        <v>2492</v>
      </c>
      <c r="AM1162" s="18" t="s">
        <v>2094</v>
      </c>
      <c r="AN1162" s="18" t="s">
        <v>142</v>
      </c>
      <c r="AO1162" s="18">
        <v>5.5</v>
      </c>
      <c r="AP1162" s="18" t="s">
        <v>143</v>
      </c>
      <c r="AQ1162" s="18">
        <v>4.74369</v>
      </c>
      <c r="AR1162" s="19" t="s">
        <v>18</v>
      </c>
    </row>
    <row r="1163" spans="31:44" x14ac:dyDescent="0.25">
      <c r="AE1163" s="17"/>
      <c r="AF1163" s="18" t="s">
        <v>135</v>
      </c>
      <c r="AG1163" s="18" t="s">
        <v>2491</v>
      </c>
      <c r="AH1163" s="18" t="s">
        <v>2492</v>
      </c>
      <c r="AI1163" s="18" t="s">
        <v>2094</v>
      </c>
      <c r="AJ1163" s="18" t="s">
        <v>139</v>
      </c>
      <c r="AK1163" s="18" t="s">
        <v>2493</v>
      </c>
      <c r="AL1163" s="18" t="s">
        <v>2494</v>
      </c>
      <c r="AM1163" s="18" t="s">
        <v>2094</v>
      </c>
      <c r="AN1163" s="18" t="s">
        <v>142</v>
      </c>
      <c r="AO1163" s="18">
        <v>5.0999999999999996</v>
      </c>
      <c r="AP1163" s="18" t="s">
        <v>143</v>
      </c>
      <c r="AQ1163" s="18">
        <v>4.4196400000000002</v>
      </c>
      <c r="AR1163" s="19" t="s">
        <v>18</v>
      </c>
    </row>
    <row r="1164" spans="31:44" x14ac:dyDescent="0.25">
      <c r="AE1164" s="17"/>
      <c r="AF1164" s="18" t="s">
        <v>135</v>
      </c>
      <c r="AG1164" s="18" t="s">
        <v>2493</v>
      </c>
      <c r="AH1164" s="18" t="s">
        <v>2494</v>
      </c>
      <c r="AI1164" s="18" t="s">
        <v>2094</v>
      </c>
      <c r="AJ1164" s="18" t="s">
        <v>139</v>
      </c>
      <c r="AK1164" s="18" t="s">
        <v>2495</v>
      </c>
      <c r="AL1164" s="18" t="s">
        <v>2496</v>
      </c>
      <c r="AM1164" s="18" t="s">
        <v>2094</v>
      </c>
      <c r="AN1164" s="18" t="s">
        <v>142</v>
      </c>
      <c r="AO1164" s="18">
        <v>5.2</v>
      </c>
      <c r="AP1164" s="18" t="s">
        <v>143</v>
      </c>
      <c r="AQ1164" s="18">
        <v>4.4405900000000003</v>
      </c>
      <c r="AR1164" s="19" t="s">
        <v>18</v>
      </c>
    </row>
    <row r="1165" spans="31:44" x14ac:dyDescent="0.25">
      <c r="AE1165" s="17"/>
      <c r="AF1165" s="18" t="s">
        <v>135</v>
      </c>
      <c r="AG1165" s="18" t="s">
        <v>2495</v>
      </c>
      <c r="AH1165" s="18" t="s">
        <v>2496</v>
      </c>
      <c r="AI1165" s="18" t="s">
        <v>2094</v>
      </c>
      <c r="AJ1165" s="18" t="s">
        <v>139</v>
      </c>
      <c r="AK1165" s="18" t="s">
        <v>2497</v>
      </c>
      <c r="AL1165" s="18" t="s">
        <v>2498</v>
      </c>
      <c r="AM1165" s="18" t="s">
        <v>2094</v>
      </c>
      <c r="AN1165" s="18" t="s">
        <v>142</v>
      </c>
      <c r="AO1165" s="18">
        <v>5.5</v>
      </c>
      <c r="AP1165" s="18" t="s">
        <v>143</v>
      </c>
      <c r="AQ1165" s="18">
        <v>4.7240900000000003</v>
      </c>
      <c r="AR1165" s="19" t="s">
        <v>18</v>
      </c>
    </row>
    <row r="1166" spans="31:44" x14ac:dyDescent="0.25">
      <c r="AE1166" s="17"/>
      <c r="AF1166" s="18" t="s">
        <v>135</v>
      </c>
      <c r="AG1166" s="18" t="s">
        <v>2499</v>
      </c>
      <c r="AH1166" s="18" t="s">
        <v>2500</v>
      </c>
      <c r="AI1166" s="18" t="s">
        <v>2094</v>
      </c>
      <c r="AJ1166" s="18" t="s">
        <v>139</v>
      </c>
      <c r="AK1166" s="18" t="s">
        <v>2501</v>
      </c>
      <c r="AL1166" s="18" t="s">
        <v>2502</v>
      </c>
      <c r="AM1166" s="18" t="s">
        <v>2094</v>
      </c>
      <c r="AN1166" s="18" t="s">
        <v>142</v>
      </c>
      <c r="AO1166" s="18">
        <v>5.0999999999999996</v>
      </c>
      <c r="AP1166" s="18" t="s">
        <v>143</v>
      </c>
      <c r="AQ1166" s="18">
        <v>4.4353600000000002</v>
      </c>
      <c r="AR1166" s="19" t="s">
        <v>18</v>
      </c>
    </row>
    <row r="1167" spans="31:44" x14ac:dyDescent="0.25">
      <c r="AE1167" s="17"/>
      <c r="AF1167" s="18" t="s">
        <v>135</v>
      </c>
      <c r="AG1167" s="18" t="s">
        <v>2503</v>
      </c>
      <c r="AH1167" s="18" t="s">
        <v>2502</v>
      </c>
      <c r="AI1167" s="18" t="s">
        <v>2094</v>
      </c>
      <c r="AJ1167" s="18" t="s">
        <v>139</v>
      </c>
      <c r="AK1167" s="18" t="s">
        <v>2504</v>
      </c>
      <c r="AL1167" s="18" t="s">
        <v>2505</v>
      </c>
      <c r="AM1167" s="18" t="s">
        <v>2094</v>
      </c>
      <c r="AN1167" s="18" t="s">
        <v>142</v>
      </c>
      <c r="AO1167" s="18">
        <v>4.5</v>
      </c>
      <c r="AP1167" s="18" t="s">
        <v>143</v>
      </c>
      <c r="AQ1167" s="18">
        <v>3.8531900000000001</v>
      </c>
      <c r="AR1167" s="19" t="s">
        <v>18</v>
      </c>
    </row>
    <row r="1168" spans="31:44" x14ac:dyDescent="0.25">
      <c r="AE1168" s="17"/>
      <c r="AF1168" s="18" t="s">
        <v>135</v>
      </c>
      <c r="AG1168" s="18" t="s">
        <v>2506</v>
      </c>
      <c r="AH1168" s="18" t="s">
        <v>2507</v>
      </c>
      <c r="AI1168" s="18" t="s">
        <v>2094</v>
      </c>
      <c r="AJ1168" s="18" t="s">
        <v>139</v>
      </c>
      <c r="AK1168" s="18" t="s">
        <v>2508</v>
      </c>
      <c r="AL1168" s="18" t="s">
        <v>2509</v>
      </c>
      <c r="AM1168" s="18" t="s">
        <v>2094</v>
      </c>
      <c r="AN1168" s="18" t="s">
        <v>142</v>
      </c>
      <c r="AO1168" s="18">
        <v>4.4000000000000004</v>
      </c>
      <c r="AP1168" s="18" t="s">
        <v>143</v>
      </c>
      <c r="AQ1168" s="18">
        <v>3.8169</v>
      </c>
      <c r="AR1168" s="19" t="s">
        <v>18</v>
      </c>
    </row>
    <row r="1169" spans="31:44" x14ac:dyDescent="0.25">
      <c r="AE1169" s="17"/>
      <c r="AF1169" s="18" t="s">
        <v>135</v>
      </c>
      <c r="AG1169" s="18" t="s">
        <v>2508</v>
      </c>
      <c r="AH1169" s="18" t="s">
        <v>2509</v>
      </c>
      <c r="AI1169" s="18" t="s">
        <v>2094</v>
      </c>
      <c r="AJ1169" s="18" t="s">
        <v>139</v>
      </c>
      <c r="AK1169" s="18" t="s">
        <v>2510</v>
      </c>
      <c r="AL1169" s="18" t="s">
        <v>2511</v>
      </c>
      <c r="AM1169" s="18" t="s">
        <v>2094</v>
      </c>
      <c r="AN1169" s="18" t="s">
        <v>142</v>
      </c>
      <c r="AO1169" s="18">
        <v>5.0999999999999996</v>
      </c>
      <c r="AP1169" s="18" t="s">
        <v>143</v>
      </c>
      <c r="AQ1169" s="18">
        <v>4.3615199999999996</v>
      </c>
      <c r="AR1169" s="19" t="s">
        <v>18</v>
      </c>
    </row>
    <row r="1170" spans="31:44" x14ac:dyDescent="0.25">
      <c r="AE1170" s="17"/>
      <c r="AF1170" s="18" t="s">
        <v>135</v>
      </c>
      <c r="AG1170" s="18" t="s">
        <v>2510</v>
      </c>
      <c r="AH1170" s="18" t="s">
        <v>2511</v>
      </c>
      <c r="AI1170" s="18" t="s">
        <v>2094</v>
      </c>
      <c r="AJ1170" s="18" t="s">
        <v>139</v>
      </c>
      <c r="AK1170" s="18" t="s">
        <v>209</v>
      </c>
      <c r="AL1170" s="18" t="s">
        <v>2512</v>
      </c>
      <c r="AM1170" s="18" t="s">
        <v>2094</v>
      </c>
      <c r="AN1170" s="18" t="s">
        <v>142</v>
      </c>
      <c r="AO1170" s="18">
        <v>5.3</v>
      </c>
      <c r="AP1170" s="18" t="s">
        <v>143</v>
      </c>
      <c r="AQ1170" s="18">
        <v>4.5642399999999999</v>
      </c>
      <c r="AR1170" s="19" t="s">
        <v>18</v>
      </c>
    </row>
    <row r="1171" spans="31:44" x14ac:dyDescent="0.25">
      <c r="AE1171" s="17"/>
      <c r="AF1171" s="18" t="s">
        <v>135</v>
      </c>
      <c r="AG1171" s="18" t="s">
        <v>209</v>
      </c>
      <c r="AH1171" s="18" t="s">
        <v>2512</v>
      </c>
      <c r="AI1171" s="18" t="s">
        <v>2094</v>
      </c>
      <c r="AJ1171" s="18" t="s">
        <v>139</v>
      </c>
      <c r="AK1171" s="18" t="s">
        <v>2513</v>
      </c>
      <c r="AL1171" s="18" t="s">
        <v>2514</v>
      </c>
      <c r="AM1171" s="18" t="s">
        <v>2094</v>
      </c>
      <c r="AN1171" s="18" t="s">
        <v>142</v>
      </c>
      <c r="AO1171" s="18">
        <v>5.5</v>
      </c>
      <c r="AP1171" s="18" t="s">
        <v>143</v>
      </c>
      <c r="AQ1171" s="18">
        <v>4.7240900000000003</v>
      </c>
      <c r="AR1171" s="19" t="s">
        <v>18</v>
      </c>
    </row>
    <row r="1172" spans="31:44" x14ac:dyDescent="0.25">
      <c r="AE1172" s="17"/>
      <c r="AF1172" s="18" t="s">
        <v>135</v>
      </c>
      <c r="AG1172" s="18" t="s">
        <v>2513</v>
      </c>
      <c r="AH1172" s="18" t="s">
        <v>2514</v>
      </c>
      <c r="AI1172" s="18" t="s">
        <v>2094</v>
      </c>
      <c r="AJ1172" s="18" t="s">
        <v>139</v>
      </c>
      <c r="AK1172" s="18" t="s">
        <v>2515</v>
      </c>
      <c r="AL1172" s="18" t="s">
        <v>2516</v>
      </c>
      <c r="AM1172" s="18" t="s">
        <v>2094</v>
      </c>
      <c r="AN1172" s="18" t="s">
        <v>142</v>
      </c>
      <c r="AO1172" s="18">
        <v>5.4</v>
      </c>
      <c r="AP1172" s="18" t="s">
        <v>143</v>
      </c>
      <c r="AQ1172" s="18">
        <v>4.6398599999999997</v>
      </c>
      <c r="AR1172" s="19" t="s">
        <v>18</v>
      </c>
    </row>
    <row r="1173" spans="31:44" x14ac:dyDescent="0.25">
      <c r="AE1173" s="17"/>
      <c r="AF1173" s="18" t="s">
        <v>135</v>
      </c>
      <c r="AG1173" s="18" t="s">
        <v>2515</v>
      </c>
      <c r="AH1173" s="18" t="s">
        <v>2516</v>
      </c>
      <c r="AI1173" s="18" t="s">
        <v>2094</v>
      </c>
      <c r="AJ1173" s="18" t="s">
        <v>139</v>
      </c>
      <c r="AK1173" s="18" t="s">
        <v>2517</v>
      </c>
      <c r="AL1173" s="18" t="s">
        <v>2518</v>
      </c>
      <c r="AM1173" s="18" t="s">
        <v>2094</v>
      </c>
      <c r="AN1173" s="18" t="s">
        <v>142</v>
      </c>
      <c r="AO1173" s="18">
        <v>5.3</v>
      </c>
      <c r="AP1173" s="18" t="s">
        <v>143</v>
      </c>
      <c r="AQ1173" s="18">
        <v>4.5285299999999999</v>
      </c>
      <c r="AR1173" s="19" t="s">
        <v>18</v>
      </c>
    </row>
    <row r="1174" spans="31:44" x14ac:dyDescent="0.25">
      <c r="AE1174" s="17"/>
      <c r="AF1174" s="18" t="s">
        <v>135</v>
      </c>
      <c r="AG1174" s="18" t="s">
        <v>2517</v>
      </c>
      <c r="AH1174" s="18" t="s">
        <v>2518</v>
      </c>
      <c r="AI1174" s="18" t="s">
        <v>2094</v>
      </c>
      <c r="AJ1174" s="18" t="s">
        <v>139</v>
      </c>
      <c r="AK1174" s="18" t="s">
        <v>2519</v>
      </c>
      <c r="AL1174" s="18" t="s">
        <v>2520</v>
      </c>
      <c r="AM1174" s="18" t="s">
        <v>2094</v>
      </c>
      <c r="AN1174" s="18" t="s">
        <v>142</v>
      </c>
      <c r="AO1174" s="18">
        <v>4.9000000000000004</v>
      </c>
      <c r="AP1174" s="18" t="s">
        <v>143</v>
      </c>
      <c r="AQ1174" s="18">
        <v>4.2428900000000001</v>
      </c>
      <c r="AR1174" s="19" t="s">
        <v>18</v>
      </c>
    </row>
    <row r="1175" spans="31:44" x14ac:dyDescent="0.25">
      <c r="AE1175" s="17"/>
      <c r="AF1175" s="18" t="s">
        <v>135</v>
      </c>
      <c r="AG1175" s="18" t="s">
        <v>2519</v>
      </c>
      <c r="AH1175" s="18" t="s">
        <v>2520</v>
      </c>
      <c r="AI1175" s="18" t="s">
        <v>2094</v>
      </c>
      <c r="AJ1175" s="18" t="s">
        <v>139</v>
      </c>
      <c r="AK1175" s="18" t="s">
        <v>171</v>
      </c>
      <c r="AL1175" s="18" t="s">
        <v>2521</v>
      </c>
      <c r="AM1175" s="18" t="s">
        <v>2094</v>
      </c>
      <c r="AN1175" s="18" t="s">
        <v>142</v>
      </c>
      <c r="AO1175" s="18">
        <v>5.5</v>
      </c>
      <c r="AP1175" s="18" t="s">
        <v>143</v>
      </c>
      <c r="AQ1175" s="18">
        <v>4.7240900000000003</v>
      </c>
      <c r="AR1175" s="19" t="s">
        <v>18</v>
      </c>
    </row>
    <row r="1176" spans="31:44" x14ac:dyDescent="0.25">
      <c r="AE1176" s="17"/>
      <c r="AF1176" s="18" t="s">
        <v>135</v>
      </c>
      <c r="AG1176" s="18" t="s">
        <v>2522</v>
      </c>
      <c r="AH1176" s="18" t="s">
        <v>2523</v>
      </c>
      <c r="AI1176" s="18" t="s">
        <v>2094</v>
      </c>
      <c r="AJ1176" s="18" t="s">
        <v>139</v>
      </c>
      <c r="AK1176" s="18" t="s">
        <v>2524</v>
      </c>
      <c r="AL1176" s="18" t="s">
        <v>2525</v>
      </c>
      <c r="AM1176" s="18" t="s">
        <v>2094</v>
      </c>
      <c r="AN1176" s="18" t="s">
        <v>142</v>
      </c>
      <c r="AO1176" s="18">
        <v>5.0999999999999996</v>
      </c>
      <c r="AP1176" s="18" t="s">
        <v>143</v>
      </c>
      <c r="AQ1176" s="18">
        <v>4.3615199999999996</v>
      </c>
      <c r="AR1176" s="19" t="s">
        <v>18</v>
      </c>
    </row>
    <row r="1177" spans="31:44" x14ac:dyDescent="0.25">
      <c r="AE1177" s="17"/>
      <c r="AF1177" s="18" t="s">
        <v>135</v>
      </c>
      <c r="AG1177" s="18" t="s">
        <v>2524</v>
      </c>
      <c r="AH1177" s="18" t="s">
        <v>2525</v>
      </c>
      <c r="AI1177" s="18" t="s">
        <v>2094</v>
      </c>
      <c r="AJ1177" s="18" t="s">
        <v>139</v>
      </c>
      <c r="AK1177" s="18" t="s">
        <v>2526</v>
      </c>
      <c r="AL1177" s="18" t="s">
        <v>2527</v>
      </c>
      <c r="AM1177" s="18" t="s">
        <v>2094</v>
      </c>
      <c r="AN1177" s="18" t="s">
        <v>142</v>
      </c>
      <c r="AO1177" s="18">
        <v>5</v>
      </c>
      <c r="AP1177" s="18" t="s">
        <v>143</v>
      </c>
      <c r="AQ1177" s="18">
        <v>4.3348399999999998</v>
      </c>
      <c r="AR1177" s="19" t="s">
        <v>18</v>
      </c>
    </row>
    <row r="1178" spans="31:44" x14ac:dyDescent="0.25">
      <c r="AE1178" s="17"/>
      <c r="AF1178" s="18" t="s">
        <v>135</v>
      </c>
      <c r="AG1178" s="18" t="s">
        <v>2526</v>
      </c>
      <c r="AH1178" s="18" t="s">
        <v>2527</v>
      </c>
      <c r="AI1178" s="18" t="s">
        <v>2094</v>
      </c>
      <c r="AJ1178" s="18" t="s">
        <v>139</v>
      </c>
      <c r="AK1178" s="18" t="s">
        <v>2528</v>
      </c>
      <c r="AL1178" s="18" t="s">
        <v>2529</v>
      </c>
      <c r="AM1178" s="18" t="s">
        <v>2094</v>
      </c>
      <c r="AN1178" s="18" t="s">
        <v>142</v>
      </c>
      <c r="AO1178" s="18">
        <v>5.0999999999999996</v>
      </c>
      <c r="AP1178" s="18" t="s">
        <v>143</v>
      </c>
      <c r="AQ1178" s="18">
        <v>4.3615199999999996</v>
      </c>
      <c r="AR1178" s="19" t="s">
        <v>18</v>
      </c>
    </row>
    <row r="1179" spans="31:44" x14ac:dyDescent="0.25">
      <c r="AE1179" s="17"/>
      <c r="AF1179" s="18" t="s">
        <v>135</v>
      </c>
      <c r="AG1179" s="18" t="s">
        <v>2528</v>
      </c>
      <c r="AH1179" s="18" t="s">
        <v>2529</v>
      </c>
      <c r="AI1179" s="18" t="s">
        <v>2094</v>
      </c>
      <c r="AJ1179" s="18" t="s">
        <v>139</v>
      </c>
      <c r="AK1179" s="18" t="s">
        <v>2530</v>
      </c>
      <c r="AL1179" s="18" t="s">
        <v>2531</v>
      </c>
      <c r="AM1179" s="18" t="s">
        <v>2094</v>
      </c>
      <c r="AN1179" s="18" t="s">
        <v>142</v>
      </c>
      <c r="AO1179" s="18">
        <v>4.5999999999999996</v>
      </c>
      <c r="AP1179" s="18" t="s">
        <v>143</v>
      </c>
      <c r="AQ1179" s="18">
        <v>3.96008</v>
      </c>
      <c r="AR1179" s="19" t="s">
        <v>18</v>
      </c>
    </row>
    <row r="1180" spans="31:44" x14ac:dyDescent="0.25">
      <c r="AE1180" s="17"/>
      <c r="AF1180" s="18" t="s">
        <v>135</v>
      </c>
      <c r="AG1180" s="18" t="s">
        <v>2532</v>
      </c>
      <c r="AH1180" s="18" t="s">
        <v>2531</v>
      </c>
      <c r="AI1180" s="18" t="s">
        <v>2094</v>
      </c>
      <c r="AJ1180" s="18" t="s">
        <v>139</v>
      </c>
      <c r="AK1180" s="18" t="s">
        <v>2533</v>
      </c>
      <c r="AL1180" s="18" t="s">
        <v>2534</v>
      </c>
      <c r="AM1180" s="18" t="s">
        <v>2094</v>
      </c>
      <c r="AN1180" s="18" t="s">
        <v>142</v>
      </c>
      <c r="AO1180" s="18">
        <v>5.6</v>
      </c>
      <c r="AP1180" s="18" t="s">
        <v>143</v>
      </c>
      <c r="AQ1180" s="18">
        <v>4.8405100000000001</v>
      </c>
      <c r="AR1180" s="19" t="s">
        <v>18</v>
      </c>
    </row>
    <row r="1181" spans="31:44" x14ac:dyDescent="0.25">
      <c r="AE1181" s="17"/>
      <c r="AF1181" s="18" t="s">
        <v>135</v>
      </c>
      <c r="AG1181" s="18" t="s">
        <v>2533</v>
      </c>
      <c r="AH1181" s="18" t="s">
        <v>2534</v>
      </c>
      <c r="AI1181" s="18" t="s">
        <v>2094</v>
      </c>
      <c r="AJ1181" s="18" t="s">
        <v>139</v>
      </c>
      <c r="AK1181" s="18" t="s">
        <v>2535</v>
      </c>
      <c r="AL1181" s="18" t="s">
        <v>2428</v>
      </c>
      <c r="AM1181" s="18" t="s">
        <v>2094</v>
      </c>
      <c r="AN1181" s="18" t="s">
        <v>142</v>
      </c>
      <c r="AO1181" s="18">
        <v>5.4</v>
      </c>
      <c r="AP1181" s="18" t="s">
        <v>143</v>
      </c>
      <c r="AQ1181" s="18">
        <v>4.6248300000000002</v>
      </c>
      <c r="AR1181" s="19" t="s">
        <v>18</v>
      </c>
    </row>
    <row r="1182" spans="31:44" x14ac:dyDescent="0.25">
      <c r="AE1182" s="17"/>
      <c r="AF1182" s="18" t="s">
        <v>135</v>
      </c>
      <c r="AG1182" s="18" t="s">
        <v>2536</v>
      </c>
      <c r="AH1182" s="18" t="s">
        <v>2428</v>
      </c>
      <c r="AI1182" s="18" t="s">
        <v>2094</v>
      </c>
      <c r="AJ1182" s="18" t="s">
        <v>139</v>
      </c>
      <c r="AK1182" s="18" t="s">
        <v>2537</v>
      </c>
      <c r="AL1182" s="18" t="s">
        <v>2538</v>
      </c>
      <c r="AM1182" s="18" t="s">
        <v>2094</v>
      </c>
      <c r="AN1182" s="18" t="s">
        <v>142</v>
      </c>
      <c r="AO1182" s="18">
        <v>4.9000000000000004</v>
      </c>
      <c r="AP1182" s="18" t="s">
        <v>143</v>
      </c>
      <c r="AQ1182" s="18">
        <v>4.2428900000000001</v>
      </c>
      <c r="AR1182" s="19" t="s">
        <v>18</v>
      </c>
    </row>
    <row r="1183" spans="31:44" x14ac:dyDescent="0.25">
      <c r="AE1183" s="17"/>
      <c r="AF1183" s="18" t="s">
        <v>135</v>
      </c>
      <c r="AG1183" s="18" t="s">
        <v>2539</v>
      </c>
      <c r="AH1183" s="18" t="s">
        <v>2540</v>
      </c>
      <c r="AI1183" s="18" t="s">
        <v>2094</v>
      </c>
      <c r="AJ1183" s="18" t="s">
        <v>139</v>
      </c>
      <c r="AK1183" s="18" t="s">
        <v>2541</v>
      </c>
      <c r="AL1183" s="18" t="s">
        <v>2542</v>
      </c>
      <c r="AM1183" s="18" t="s">
        <v>2094</v>
      </c>
      <c r="AN1183" s="18" t="s">
        <v>142</v>
      </c>
      <c r="AO1183" s="18">
        <v>5.2</v>
      </c>
      <c r="AP1183" s="18" t="s">
        <v>143</v>
      </c>
      <c r="AQ1183" s="18">
        <v>4.4405900000000003</v>
      </c>
      <c r="AR1183" s="19" t="s">
        <v>18</v>
      </c>
    </row>
    <row r="1184" spans="31:44" x14ac:dyDescent="0.25">
      <c r="AE1184" s="17"/>
      <c r="AF1184" s="18" t="s">
        <v>135</v>
      </c>
      <c r="AG1184" s="18" t="s">
        <v>2541</v>
      </c>
      <c r="AH1184" s="18" t="s">
        <v>2542</v>
      </c>
      <c r="AI1184" s="18" t="s">
        <v>2094</v>
      </c>
      <c r="AJ1184" s="18" t="s">
        <v>139</v>
      </c>
      <c r="AK1184" s="18" t="s">
        <v>2543</v>
      </c>
      <c r="AL1184" s="18" t="s">
        <v>2544</v>
      </c>
      <c r="AM1184" s="18" t="s">
        <v>2094</v>
      </c>
      <c r="AN1184" s="18" t="s">
        <v>142</v>
      </c>
      <c r="AO1184" s="18">
        <v>5.6</v>
      </c>
      <c r="AP1184" s="18" t="s">
        <v>143</v>
      </c>
      <c r="AQ1184" s="18">
        <v>4.8405100000000001</v>
      </c>
      <c r="AR1184" s="19" t="s">
        <v>18</v>
      </c>
    </row>
    <row r="1185" spans="31:44" x14ac:dyDescent="0.25">
      <c r="AE1185" s="17"/>
      <c r="AF1185" s="18" t="s">
        <v>135</v>
      </c>
      <c r="AG1185" s="18" t="s">
        <v>2543</v>
      </c>
      <c r="AH1185" s="18" t="s">
        <v>2544</v>
      </c>
      <c r="AI1185" s="18" t="s">
        <v>2094</v>
      </c>
      <c r="AJ1185" s="18" t="s">
        <v>139</v>
      </c>
      <c r="AK1185" s="18" t="s">
        <v>2545</v>
      </c>
      <c r="AL1185" s="18" t="s">
        <v>2546</v>
      </c>
      <c r="AM1185" s="18" t="s">
        <v>2094</v>
      </c>
      <c r="AN1185" s="18" t="s">
        <v>142</v>
      </c>
      <c r="AO1185" s="18">
        <v>4.7</v>
      </c>
      <c r="AP1185" s="18" t="s">
        <v>143</v>
      </c>
      <c r="AQ1185" s="18">
        <v>4.0469999999999997</v>
      </c>
      <c r="AR1185" s="19" t="s">
        <v>18</v>
      </c>
    </row>
    <row r="1186" spans="31:44" x14ac:dyDescent="0.25">
      <c r="AE1186" s="17"/>
      <c r="AF1186" s="18" t="s">
        <v>135</v>
      </c>
      <c r="AG1186" s="18" t="s">
        <v>2547</v>
      </c>
      <c r="AH1186" s="18" t="s">
        <v>2546</v>
      </c>
      <c r="AI1186" s="18" t="s">
        <v>2094</v>
      </c>
      <c r="AJ1186" s="18" t="s">
        <v>139</v>
      </c>
      <c r="AK1186" s="18" t="s">
        <v>2548</v>
      </c>
      <c r="AL1186" s="18" t="s">
        <v>2549</v>
      </c>
      <c r="AM1186" s="18" t="s">
        <v>2094</v>
      </c>
      <c r="AN1186" s="18" t="s">
        <v>142</v>
      </c>
      <c r="AO1186" s="18">
        <v>4.8</v>
      </c>
      <c r="AP1186" s="18" t="s">
        <v>143</v>
      </c>
      <c r="AQ1186" s="18">
        <v>4.1433</v>
      </c>
      <c r="AR1186" s="19" t="s">
        <v>18</v>
      </c>
    </row>
    <row r="1187" spans="31:44" x14ac:dyDescent="0.25">
      <c r="AE1187" s="17"/>
      <c r="AF1187" s="18" t="s">
        <v>135</v>
      </c>
      <c r="AG1187" s="18" t="s">
        <v>2548</v>
      </c>
      <c r="AH1187" s="18" t="s">
        <v>2549</v>
      </c>
      <c r="AI1187" s="18" t="s">
        <v>2094</v>
      </c>
      <c r="AJ1187" s="18" t="s">
        <v>139</v>
      </c>
      <c r="AK1187" s="18" t="s">
        <v>2550</v>
      </c>
      <c r="AL1187" s="18" t="s">
        <v>2328</v>
      </c>
      <c r="AM1187" s="18" t="s">
        <v>2094</v>
      </c>
      <c r="AN1187" s="18" t="s">
        <v>142</v>
      </c>
      <c r="AO1187" s="18">
        <v>4.5999999999999996</v>
      </c>
      <c r="AP1187" s="18" t="s">
        <v>143</v>
      </c>
      <c r="AQ1187" s="18">
        <v>3.9542199999999998</v>
      </c>
      <c r="AR1187" s="19" t="s">
        <v>18</v>
      </c>
    </row>
    <row r="1188" spans="31:44" x14ac:dyDescent="0.25">
      <c r="AE1188" s="17"/>
      <c r="AF1188" s="18" t="s">
        <v>135</v>
      </c>
      <c r="AG1188" s="18" t="s">
        <v>2551</v>
      </c>
      <c r="AH1188" s="18" t="s">
        <v>2328</v>
      </c>
      <c r="AI1188" s="18" t="s">
        <v>2094</v>
      </c>
      <c r="AJ1188" s="18" t="s">
        <v>139</v>
      </c>
      <c r="AK1188" s="18" t="s">
        <v>2552</v>
      </c>
      <c r="AL1188" s="18" t="s">
        <v>2553</v>
      </c>
      <c r="AM1188" s="18" t="s">
        <v>2094</v>
      </c>
      <c r="AN1188" s="18" t="s">
        <v>142</v>
      </c>
      <c r="AO1188" s="18">
        <v>6.3</v>
      </c>
      <c r="AP1188" s="18" t="s">
        <v>143</v>
      </c>
      <c r="AQ1188" s="18">
        <v>5.4021999999999997</v>
      </c>
      <c r="AR1188" s="19" t="s">
        <v>18</v>
      </c>
    </row>
    <row r="1189" spans="31:44" x14ac:dyDescent="0.25">
      <c r="AE1189" s="17"/>
      <c r="AF1189" s="18" t="s">
        <v>135</v>
      </c>
      <c r="AG1189" s="18" t="s">
        <v>2552</v>
      </c>
      <c r="AH1189" s="18" t="s">
        <v>2553</v>
      </c>
      <c r="AI1189" s="18" t="s">
        <v>2094</v>
      </c>
      <c r="AJ1189" s="18" t="s">
        <v>139</v>
      </c>
      <c r="AK1189" s="18" t="s">
        <v>2554</v>
      </c>
      <c r="AL1189" s="18" t="s">
        <v>2555</v>
      </c>
      <c r="AM1189" s="18" t="s">
        <v>2094</v>
      </c>
      <c r="AN1189" s="18" t="s">
        <v>142</v>
      </c>
      <c r="AO1189" s="18">
        <v>4.7</v>
      </c>
      <c r="AP1189" s="18" t="s">
        <v>143</v>
      </c>
      <c r="AQ1189" s="18">
        <v>4.0869299999999997</v>
      </c>
      <c r="AR1189" s="19" t="s">
        <v>18</v>
      </c>
    </row>
    <row r="1190" spans="31:44" x14ac:dyDescent="0.25">
      <c r="AE1190" s="17"/>
      <c r="AF1190" s="18" t="s">
        <v>135</v>
      </c>
      <c r="AG1190" s="18" t="s">
        <v>2554</v>
      </c>
      <c r="AH1190" s="18" t="s">
        <v>2555</v>
      </c>
      <c r="AI1190" s="18" t="s">
        <v>2094</v>
      </c>
      <c r="AJ1190" s="18" t="s">
        <v>139</v>
      </c>
      <c r="AK1190" s="18" t="s">
        <v>2556</v>
      </c>
      <c r="AL1190" s="18" t="s">
        <v>2557</v>
      </c>
      <c r="AM1190" s="18" t="s">
        <v>2094</v>
      </c>
      <c r="AN1190" s="18" t="s">
        <v>142</v>
      </c>
      <c r="AO1190" s="18">
        <v>5.2</v>
      </c>
      <c r="AP1190" s="18" t="s">
        <v>143</v>
      </c>
      <c r="AQ1190" s="18">
        <v>4.4405900000000003</v>
      </c>
      <c r="AR1190" s="19" t="s">
        <v>18</v>
      </c>
    </row>
    <row r="1191" spans="31:44" x14ac:dyDescent="0.25">
      <c r="AE1191" s="17"/>
      <c r="AF1191" s="18" t="s">
        <v>135</v>
      </c>
      <c r="AG1191" s="18" t="s">
        <v>2556</v>
      </c>
      <c r="AH1191" s="18" t="s">
        <v>2557</v>
      </c>
      <c r="AI1191" s="18" t="s">
        <v>2094</v>
      </c>
      <c r="AJ1191" s="18" t="s">
        <v>139</v>
      </c>
      <c r="AK1191" s="18" t="s">
        <v>2558</v>
      </c>
      <c r="AL1191" s="18" t="s">
        <v>2559</v>
      </c>
      <c r="AM1191" s="18" t="s">
        <v>2094</v>
      </c>
      <c r="AN1191" s="18" t="s">
        <v>142</v>
      </c>
      <c r="AO1191" s="18">
        <v>4.9000000000000004</v>
      </c>
      <c r="AP1191" s="18" t="s">
        <v>143</v>
      </c>
      <c r="AQ1191" s="18">
        <v>4.1823100000000002</v>
      </c>
      <c r="AR1191" s="19" t="s">
        <v>18</v>
      </c>
    </row>
    <row r="1192" spans="31:44" x14ac:dyDescent="0.25">
      <c r="AE1192" s="17"/>
      <c r="AF1192" s="18" t="s">
        <v>135</v>
      </c>
      <c r="AG1192" s="18" t="s">
        <v>2558</v>
      </c>
      <c r="AH1192" s="18" t="s">
        <v>2559</v>
      </c>
      <c r="AI1192" s="18" t="s">
        <v>2094</v>
      </c>
      <c r="AJ1192" s="18" t="s">
        <v>139</v>
      </c>
      <c r="AK1192" s="18" t="s">
        <v>2560</v>
      </c>
      <c r="AL1192" s="18" t="s">
        <v>2339</v>
      </c>
      <c r="AM1192" s="18" t="s">
        <v>2094</v>
      </c>
      <c r="AN1192" s="18" t="s">
        <v>142</v>
      </c>
      <c r="AO1192" s="18">
        <v>6</v>
      </c>
      <c r="AP1192" s="18" t="s">
        <v>143</v>
      </c>
      <c r="AQ1192" s="18">
        <v>5.2053799999999999</v>
      </c>
      <c r="AR1192" s="19" t="s">
        <v>18</v>
      </c>
    </row>
    <row r="1193" spans="31:44" x14ac:dyDescent="0.25">
      <c r="AE1193" s="17"/>
      <c r="AF1193" s="18" t="s">
        <v>135</v>
      </c>
      <c r="AG1193" s="18" t="s">
        <v>2560</v>
      </c>
      <c r="AH1193" s="18" t="s">
        <v>2339</v>
      </c>
      <c r="AI1193" s="18" t="s">
        <v>2094</v>
      </c>
      <c r="AJ1193" s="18" t="s">
        <v>139</v>
      </c>
      <c r="AK1193" s="18" t="s">
        <v>2561</v>
      </c>
      <c r="AL1193" s="18" t="s">
        <v>2562</v>
      </c>
      <c r="AM1193" s="18" t="s">
        <v>2094</v>
      </c>
      <c r="AN1193" s="18" t="s">
        <v>142</v>
      </c>
      <c r="AO1193" s="18">
        <v>5.5</v>
      </c>
      <c r="AP1193" s="18" t="s">
        <v>143</v>
      </c>
      <c r="AQ1193" s="18">
        <v>4.7044100000000002</v>
      </c>
      <c r="AR1193" s="19" t="s">
        <v>18</v>
      </c>
    </row>
    <row r="1194" spans="31:44" x14ac:dyDescent="0.25">
      <c r="AE1194" s="17"/>
      <c r="AF1194" s="18" t="s">
        <v>135</v>
      </c>
      <c r="AG1194" s="18" t="s">
        <v>2561</v>
      </c>
      <c r="AH1194" s="18" t="s">
        <v>2562</v>
      </c>
      <c r="AI1194" s="18" t="s">
        <v>2094</v>
      </c>
      <c r="AJ1194" s="18" t="s">
        <v>139</v>
      </c>
      <c r="AK1194" s="18" t="s">
        <v>2563</v>
      </c>
      <c r="AL1194" s="18" t="s">
        <v>2274</v>
      </c>
      <c r="AM1194" s="18" t="s">
        <v>2094</v>
      </c>
      <c r="AN1194" s="18" t="s">
        <v>142</v>
      </c>
      <c r="AO1194" s="18">
        <v>4.8</v>
      </c>
      <c r="AP1194" s="18" t="s">
        <v>143</v>
      </c>
      <c r="AQ1194" s="18">
        <v>4.1600700000000002</v>
      </c>
      <c r="AR1194" s="19" t="s">
        <v>18</v>
      </c>
    </row>
    <row r="1195" spans="31:44" x14ac:dyDescent="0.25">
      <c r="AE1195" s="17"/>
      <c r="AF1195" s="18" t="s">
        <v>135</v>
      </c>
      <c r="AG1195" s="18" t="s">
        <v>2564</v>
      </c>
      <c r="AH1195" s="18" t="s">
        <v>2274</v>
      </c>
      <c r="AI1195" s="18" t="s">
        <v>2094</v>
      </c>
      <c r="AJ1195" s="18" t="s">
        <v>139</v>
      </c>
      <c r="AK1195" s="18" t="s">
        <v>2565</v>
      </c>
      <c r="AL1195" s="18" t="s">
        <v>2566</v>
      </c>
      <c r="AM1195" s="18" t="s">
        <v>2094</v>
      </c>
      <c r="AN1195" s="18" t="s">
        <v>142</v>
      </c>
      <c r="AO1195" s="18">
        <v>5.3</v>
      </c>
      <c r="AP1195" s="18" t="s">
        <v>143</v>
      </c>
      <c r="AQ1195" s="18">
        <v>4.5642399999999999</v>
      </c>
      <c r="AR1195" s="19" t="s">
        <v>18</v>
      </c>
    </row>
    <row r="1196" spans="31:44" x14ac:dyDescent="0.25">
      <c r="AE1196" s="17"/>
      <c r="AF1196" s="18" t="s">
        <v>135</v>
      </c>
      <c r="AG1196" s="18" t="s">
        <v>2565</v>
      </c>
      <c r="AH1196" s="18" t="s">
        <v>2566</v>
      </c>
      <c r="AI1196" s="18" t="s">
        <v>2094</v>
      </c>
      <c r="AJ1196" s="18" t="s">
        <v>139</v>
      </c>
      <c r="AK1196" s="18" t="s">
        <v>2567</v>
      </c>
      <c r="AL1196" s="18" t="s">
        <v>2568</v>
      </c>
      <c r="AM1196" s="18" t="s">
        <v>2094</v>
      </c>
      <c r="AN1196" s="18" t="s">
        <v>142</v>
      </c>
      <c r="AO1196" s="18">
        <v>5.4</v>
      </c>
      <c r="AP1196" s="18" t="s">
        <v>143</v>
      </c>
      <c r="AQ1196" s="18">
        <v>4.6398599999999997</v>
      </c>
      <c r="AR1196" s="19" t="s">
        <v>18</v>
      </c>
    </row>
    <row r="1197" spans="31:44" x14ac:dyDescent="0.25">
      <c r="AE1197" s="17"/>
      <c r="AF1197" s="18" t="s">
        <v>135</v>
      </c>
      <c r="AG1197" s="18" t="s">
        <v>2567</v>
      </c>
      <c r="AH1197" s="18" t="s">
        <v>2568</v>
      </c>
      <c r="AI1197" s="18" t="s">
        <v>2094</v>
      </c>
      <c r="AJ1197" s="18" t="s">
        <v>139</v>
      </c>
      <c r="AK1197" s="18" t="s">
        <v>2569</v>
      </c>
      <c r="AL1197" s="18" t="s">
        <v>2570</v>
      </c>
      <c r="AM1197" s="18" t="s">
        <v>2094</v>
      </c>
      <c r="AN1197" s="18" t="s">
        <v>142</v>
      </c>
      <c r="AO1197" s="18">
        <v>5.5</v>
      </c>
      <c r="AP1197" s="18" t="s">
        <v>143</v>
      </c>
      <c r="AQ1197" s="18">
        <v>4.7240900000000003</v>
      </c>
      <c r="AR1197" s="19" t="s">
        <v>18</v>
      </c>
    </row>
    <row r="1198" spans="31:44" x14ac:dyDescent="0.25">
      <c r="AE1198" s="17"/>
      <c r="AF1198" s="18" t="s">
        <v>135</v>
      </c>
      <c r="AG1198" s="18" t="s">
        <v>2571</v>
      </c>
      <c r="AH1198" s="18" t="s">
        <v>2570</v>
      </c>
      <c r="AI1198" s="18" t="s">
        <v>2094</v>
      </c>
      <c r="AJ1198" s="18" t="s">
        <v>139</v>
      </c>
      <c r="AK1198" s="18" t="s">
        <v>738</v>
      </c>
      <c r="AL1198" s="18" t="s">
        <v>2572</v>
      </c>
      <c r="AM1198" s="18" t="s">
        <v>2094</v>
      </c>
      <c r="AN1198" s="18" t="s">
        <v>142</v>
      </c>
      <c r="AO1198" s="18">
        <v>4.7</v>
      </c>
      <c r="AP1198" s="18" t="s">
        <v>143</v>
      </c>
      <c r="AQ1198" s="18">
        <v>4.0469999999999997</v>
      </c>
      <c r="AR1198" s="19" t="s">
        <v>18</v>
      </c>
    </row>
    <row r="1199" spans="31:44" x14ac:dyDescent="0.25">
      <c r="AE1199" s="17"/>
      <c r="AF1199" s="18" t="s">
        <v>135</v>
      </c>
      <c r="AG1199" s="18" t="s">
        <v>738</v>
      </c>
      <c r="AH1199" s="18" t="s">
        <v>2572</v>
      </c>
      <c r="AI1199" s="18" t="s">
        <v>2094</v>
      </c>
      <c r="AJ1199" s="18" t="s">
        <v>139</v>
      </c>
      <c r="AK1199" s="18" t="s">
        <v>2573</v>
      </c>
      <c r="AL1199" s="18" t="s">
        <v>2574</v>
      </c>
      <c r="AM1199" s="18" t="s">
        <v>2094</v>
      </c>
      <c r="AN1199" s="18" t="s">
        <v>142</v>
      </c>
      <c r="AO1199" s="18">
        <v>5.6</v>
      </c>
      <c r="AP1199" s="18" t="s">
        <v>143</v>
      </c>
      <c r="AQ1199" s="18">
        <v>4.8164899999999999</v>
      </c>
      <c r="AR1199" s="19" t="s">
        <v>18</v>
      </c>
    </row>
    <row r="1200" spans="31:44" x14ac:dyDescent="0.25">
      <c r="AE1200" s="17"/>
      <c r="AF1200" s="18" t="s">
        <v>135</v>
      </c>
      <c r="AG1200" s="18" t="s">
        <v>2575</v>
      </c>
      <c r="AH1200" s="18" t="s">
        <v>2576</v>
      </c>
      <c r="AI1200" s="18" t="s">
        <v>2094</v>
      </c>
      <c r="AJ1200" s="18" t="s">
        <v>139</v>
      </c>
      <c r="AK1200" s="18" t="s">
        <v>2577</v>
      </c>
      <c r="AL1200" s="18" t="s">
        <v>2578</v>
      </c>
      <c r="AM1200" s="18" t="s">
        <v>2094</v>
      </c>
      <c r="AN1200" s="18" t="s">
        <v>142</v>
      </c>
      <c r="AO1200" s="18">
        <v>5.3</v>
      </c>
      <c r="AP1200" s="18" t="s">
        <v>143</v>
      </c>
      <c r="AQ1200" s="18">
        <v>4.5642399999999999</v>
      </c>
      <c r="AR1200" s="19" t="s">
        <v>18</v>
      </c>
    </row>
    <row r="1201" spans="31:44" x14ac:dyDescent="0.25">
      <c r="AE1201" s="17"/>
      <c r="AF1201" s="18" t="s">
        <v>135</v>
      </c>
      <c r="AG1201" s="18" t="s">
        <v>2577</v>
      </c>
      <c r="AH1201" s="18" t="s">
        <v>2578</v>
      </c>
      <c r="AI1201" s="18" t="s">
        <v>2094</v>
      </c>
      <c r="AJ1201" s="18" t="s">
        <v>139</v>
      </c>
      <c r="AK1201" s="18" t="s">
        <v>2579</v>
      </c>
      <c r="AL1201" s="18" t="s">
        <v>2580</v>
      </c>
      <c r="AM1201" s="18" t="s">
        <v>2094</v>
      </c>
      <c r="AN1201" s="18" t="s">
        <v>142</v>
      </c>
      <c r="AO1201" s="18">
        <v>4.9000000000000004</v>
      </c>
      <c r="AP1201" s="18" t="s">
        <v>143</v>
      </c>
      <c r="AQ1201" s="18">
        <v>4.2428900000000001</v>
      </c>
      <c r="AR1201" s="19" t="s">
        <v>18</v>
      </c>
    </row>
    <row r="1202" spans="31:44" x14ac:dyDescent="0.25">
      <c r="AE1202" s="17"/>
      <c r="AF1202" s="18" t="s">
        <v>135</v>
      </c>
      <c r="AG1202" s="18" t="s">
        <v>2579</v>
      </c>
      <c r="AH1202" s="18" t="s">
        <v>2580</v>
      </c>
      <c r="AI1202" s="18" t="s">
        <v>2094</v>
      </c>
      <c r="AJ1202" s="18" t="s">
        <v>139</v>
      </c>
      <c r="AK1202" s="18" t="s">
        <v>2581</v>
      </c>
      <c r="AL1202" s="18" t="s">
        <v>2582</v>
      </c>
      <c r="AM1202" s="18" t="s">
        <v>2094</v>
      </c>
      <c r="AN1202" s="18" t="s">
        <v>142</v>
      </c>
      <c r="AO1202" s="18">
        <v>6.2</v>
      </c>
      <c r="AP1202" s="18" t="s">
        <v>143</v>
      </c>
      <c r="AQ1202" s="18">
        <v>5.3199899999999998</v>
      </c>
      <c r="AR1202" s="19" t="s">
        <v>18</v>
      </c>
    </row>
    <row r="1203" spans="31:44" x14ac:dyDescent="0.25">
      <c r="AE1203" s="17"/>
      <c r="AF1203" s="18" t="s">
        <v>135</v>
      </c>
      <c r="AG1203" s="18" t="s">
        <v>2581</v>
      </c>
      <c r="AH1203" s="18" t="s">
        <v>2582</v>
      </c>
      <c r="AI1203" s="18" t="s">
        <v>2094</v>
      </c>
      <c r="AJ1203" s="18" t="s">
        <v>139</v>
      </c>
      <c r="AK1203" s="18" t="s">
        <v>2583</v>
      </c>
      <c r="AL1203" s="18" t="s">
        <v>2584</v>
      </c>
      <c r="AM1203" s="18" t="s">
        <v>2094</v>
      </c>
      <c r="AN1203" s="18" t="s">
        <v>142</v>
      </c>
      <c r="AO1203" s="18">
        <v>4.5</v>
      </c>
      <c r="AP1203" s="18" t="s">
        <v>143</v>
      </c>
      <c r="AQ1203" s="18">
        <v>3.8831799999999999</v>
      </c>
      <c r="AR1203" s="19" t="s">
        <v>18</v>
      </c>
    </row>
    <row r="1204" spans="31:44" x14ac:dyDescent="0.25">
      <c r="AE1204" s="17"/>
      <c r="AF1204" s="18" t="s">
        <v>135</v>
      </c>
      <c r="AG1204" s="18" t="s">
        <v>2583</v>
      </c>
      <c r="AH1204" s="18" t="s">
        <v>2584</v>
      </c>
      <c r="AI1204" s="18" t="s">
        <v>2094</v>
      </c>
      <c r="AJ1204" s="18" t="s">
        <v>139</v>
      </c>
      <c r="AK1204" s="18" t="s">
        <v>2585</v>
      </c>
      <c r="AL1204" s="18" t="s">
        <v>2586</v>
      </c>
      <c r="AM1204" s="18" t="s">
        <v>2094</v>
      </c>
      <c r="AN1204" s="18" t="s">
        <v>142</v>
      </c>
      <c r="AO1204" s="18">
        <v>4.9000000000000004</v>
      </c>
      <c r="AP1204" s="18" t="s">
        <v>143</v>
      </c>
      <c r="AQ1204" s="18">
        <v>4.2428900000000001</v>
      </c>
      <c r="AR1204" s="19" t="s">
        <v>18</v>
      </c>
    </row>
    <row r="1205" spans="31:44" x14ac:dyDescent="0.25">
      <c r="AE1205" s="17"/>
      <c r="AF1205" s="18" t="s">
        <v>135</v>
      </c>
      <c r="AG1205" s="18" t="s">
        <v>2585</v>
      </c>
      <c r="AH1205" s="18" t="s">
        <v>2586</v>
      </c>
      <c r="AI1205" s="18" t="s">
        <v>2094</v>
      </c>
      <c r="AJ1205" s="18" t="s">
        <v>139</v>
      </c>
      <c r="AK1205" s="18" t="s">
        <v>2587</v>
      </c>
      <c r="AL1205" s="18" t="s">
        <v>2588</v>
      </c>
      <c r="AM1205" s="18" t="s">
        <v>2094</v>
      </c>
      <c r="AN1205" s="18" t="s">
        <v>142</v>
      </c>
      <c r="AO1205" s="18">
        <v>5.3</v>
      </c>
      <c r="AP1205" s="18" t="s">
        <v>143</v>
      </c>
      <c r="AQ1205" s="18">
        <v>4.5642399999999999</v>
      </c>
      <c r="AR1205" s="19" t="s">
        <v>18</v>
      </c>
    </row>
    <row r="1206" spans="31:44" x14ac:dyDescent="0.25">
      <c r="AE1206" s="17"/>
      <c r="AF1206" s="18" t="s">
        <v>135</v>
      </c>
      <c r="AG1206" s="18" t="s">
        <v>2587</v>
      </c>
      <c r="AH1206" s="18" t="s">
        <v>2588</v>
      </c>
      <c r="AI1206" s="18" t="s">
        <v>2094</v>
      </c>
      <c r="AJ1206" s="18" t="s">
        <v>139</v>
      </c>
      <c r="AK1206" s="18" t="s">
        <v>2589</v>
      </c>
      <c r="AL1206" s="18" t="s">
        <v>2590</v>
      </c>
      <c r="AM1206" s="18" t="s">
        <v>2094</v>
      </c>
      <c r="AN1206" s="18" t="s">
        <v>142</v>
      </c>
      <c r="AO1206" s="18">
        <v>4.7</v>
      </c>
      <c r="AP1206" s="18" t="s">
        <v>143</v>
      </c>
      <c r="AQ1206" s="18">
        <v>4.0869299999999997</v>
      </c>
      <c r="AR1206" s="19" t="s">
        <v>18</v>
      </c>
    </row>
    <row r="1207" spans="31:44" x14ac:dyDescent="0.25">
      <c r="AE1207" s="17"/>
      <c r="AF1207" s="18" t="s">
        <v>135</v>
      </c>
      <c r="AG1207" s="18" t="s">
        <v>2591</v>
      </c>
      <c r="AH1207" s="18" t="s">
        <v>2592</v>
      </c>
      <c r="AI1207" s="18" t="s">
        <v>2094</v>
      </c>
      <c r="AJ1207" s="18" t="s">
        <v>139</v>
      </c>
      <c r="AK1207" s="18" t="s">
        <v>2593</v>
      </c>
      <c r="AL1207" s="18" t="s">
        <v>2594</v>
      </c>
      <c r="AM1207" s="18" t="s">
        <v>2094</v>
      </c>
      <c r="AN1207" s="18" t="s">
        <v>142</v>
      </c>
      <c r="AO1207" s="18">
        <v>5.0999999999999996</v>
      </c>
      <c r="AP1207" s="18" t="s">
        <v>143</v>
      </c>
      <c r="AQ1207" s="18">
        <v>4.3615199999999996</v>
      </c>
      <c r="AR1207" s="19" t="s">
        <v>18</v>
      </c>
    </row>
    <row r="1208" spans="31:44" x14ac:dyDescent="0.25">
      <c r="AE1208" s="17"/>
      <c r="AF1208" s="18" t="s">
        <v>135</v>
      </c>
      <c r="AG1208" s="18" t="s">
        <v>2595</v>
      </c>
      <c r="AH1208" s="18" t="s">
        <v>2403</v>
      </c>
      <c r="AI1208" s="18" t="s">
        <v>2094</v>
      </c>
      <c r="AJ1208" s="18" t="s">
        <v>139</v>
      </c>
      <c r="AK1208" s="18" t="s">
        <v>2575</v>
      </c>
      <c r="AL1208" s="18" t="s">
        <v>2596</v>
      </c>
      <c r="AM1208" s="18" t="s">
        <v>2094</v>
      </c>
      <c r="AN1208" s="18" t="s">
        <v>142</v>
      </c>
      <c r="AO1208" s="18">
        <v>4.9000000000000004</v>
      </c>
      <c r="AP1208" s="18" t="s">
        <v>143</v>
      </c>
      <c r="AQ1208" s="18">
        <v>4.1823100000000002</v>
      </c>
      <c r="AR1208" s="19" t="s">
        <v>18</v>
      </c>
    </row>
    <row r="1209" spans="31:44" x14ac:dyDescent="0.25">
      <c r="AE1209" s="17"/>
      <c r="AF1209" s="18" t="s">
        <v>135</v>
      </c>
      <c r="AG1209" s="18" t="s">
        <v>2575</v>
      </c>
      <c r="AH1209" s="18" t="s">
        <v>2596</v>
      </c>
      <c r="AI1209" s="18" t="s">
        <v>2094</v>
      </c>
      <c r="AJ1209" s="18" t="s">
        <v>139</v>
      </c>
      <c r="AK1209" s="18" t="s">
        <v>2597</v>
      </c>
      <c r="AL1209" s="18" t="s">
        <v>2598</v>
      </c>
      <c r="AM1209" s="18" t="s">
        <v>2094</v>
      </c>
      <c r="AN1209" s="18" t="s">
        <v>142</v>
      </c>
      <c r="AO1209" s="18">
        <v>5.8</v>
      </c>
      <c r="AP1209" s="18" t="s">
        <v>143</v>
      </c>
      <c r="AQ1209" s="18">
        <v>5.0100800000000003</v>
      </c>
      <c r="AR1209" s="19" t="s">
        <v>18</v>
      </c>
    </row>
    <row r="1210" spans="31:44" x14ac:dyDescent="0.25">
      <c r="AE1210" s="17"/>
      <c r="AF1210" s="18" t="s">
        <v>135</v>
      </c>
      <c r="AG1210" s="18" t="s">
        <v>2597</v>
      </c>
      <c r="AH1210" s="18" t="s">
        <v>2598</v>
      </c>
      <c r="AI1210" s="18" t="s">
        <v>2094</v>
      </c>
      <c r="AJ1210" s="18" t="s">
        <v>139</v>
      </c>
      <c r="AK1210" s="18" t="s">
        <v>2599</v>
      </c>
      <c r="AL1210" s="18" t="s">
        <v>2518</v>
      </c>
      <c r="AM1210" s="18" t="s">
        <v>2094</v>
      </c>
      <c r="AN1210" s="18" t="s">
        <v>142</v>
      </c>
      <c r="AO1210" s="18">
        <v>4.9000000000000004</v>
      </c>
      <c r="AP1210" s="18" t="s">
        <v>143</v>
      </c>
      <c r="AQ1210" s="18">
        <v>4.1823100000000002</v>
      </c>
      <c r="AR1210" s="19" t="s">
        <v>18</v>
      </c>
    </row>
    <row r="1211" spans="31:44" x14ac:dyDescent="0.25">
      <c r="AE1211" s="17"/>
      <c r="AF1211" s="18" t="s">
        <v>135</v>
      </c>
      <c r="AG1211" s="18" t="s">
        <v>2599</v>
      </c>
      <c r="AH1211" s="18" t="s">
        <v>2518</v>
      </c>
      <c r="AI1211" s="18" t="s">
        <v>2094</v>
      </c>
      <c r="AJ1211" s="18" t="s">
        <v>139</v>
      </c>
      <c r="AK1211" s="18" t="s">
        <v>2600</v>
      </c>
      <c r="AL1211" s="18" t="s">
        <v>2414</v>
      </c>
      <c r="AM1211" s="18" t="s">
        <v>2094</v>
      </c>
      <c r="AN1211" s="18" t="s">
        <v>142</v>
      </c>
      <c r="AO1211" s="18">
        <v>5.5</v>
      </c>
      <c r="AP1211" s="18" t="s">
        <v>143</v>
      </c>
      <c r="AQ1211" s="18">
        <v>4.7290000000000001</v>
      </c>
      <c r="AR1211" s="19" t="s">
        <v>18</v>
      </c>
    </row>
    <row r="1212" spans="31:44" x14ac:dyDescent="0.25">
      <c r="AE1212" s="17"/>
      <c r="AF1212" s="18" t="s">
        <v>135</v>
      </c>
      <c r="AG1212" s="18" t="s">
        <v>2600</v>
      </c>
      <c r="AH1212" s="18" t="s">
        <v>2414</v>
      </c>
      <c r="AI1212" s="18" t="s">
        <v>2094</v>
      </c>
      <c r="AJ1212" s="18" t="s">
        <v>139</v>
      </c>
      <c r="AK1212" s="18" t="s">
        <v>2601</v>
      </c>
      <c r="AL1212" s="18" t="s">
        <v>2525</v>
      </c>
      <c r="AM1212" s="18" t="s">
        <v>2094</v>
      </c>
      <c r="AN1212" s="18" t="s">
        <v>142</v>
      </c>
      <c r="AO1212" s="18">
        <v>5.2</v>
      </c>
      <c r="AP1212" s="18" t="s">
        <v>143</v>
      </c>
      <c r="AQ1212" s="18">
        <v>4.4821799999999996</v>
      </c>
      <c r="AR1212" s="19" t="s">
        <v>18</v>
      </c>
    </row>
    <row r="1213" spans="31:44" x14ac:dyDescent="0.25">
      <c r="AE1213" s="17"/>
      <c r="AF1213" s="18" t="s">
        <v>135</v>
      </c>
      <c r="AG1213" s="18" t="s">
        <v>2601</v>
      </c>
      <c r="AH1213" s="18" t="s">
        <v>2525</v>
      </c>
      <c r="AI1213" s="18" t="s">
        <v>2094</v>
      </c>
      <c r="AJ1213" s="18" t="s">
        <v>139</v>
      </c>
      <c r="AK1213" s="18" t="s">
        <v>2602</v>
      </c>
      <c r="AL1213" s="18" t="s">
        <v>2603</v>
      </c>
      <c r="AM1213" s="18" t="s">
        <v>2094</v>
      </c>
      <c r="AN1213" s="18" t="s">
        <v>142</v>
      </c>
      <c r="AO1213" s="18">
        <v>4.7</v>
      </c>
      <c r="AP1213" s="18" t="s">
        <v>143</v>
      </c>
      <c r="AQ1213" s="18">
        <v>4.0641600000000002</v>
      </c>
      <c r="AR1213" s="19" t="s">
        <v>18</v>
      </c>
    </row>
    <row r="1214" spans="31:44" x14ac:dyDescent="0.25">
      <c r="AE1214" s="17"/>
      <c r="AF1214" s="18" t="s">
        <v>135</v>
      </c>
      <c r="AG1214" s="18" t="s">
        <v>2602</v>
      </c>
      <c r="AH1214" s="18" t="s">
        <v>2603</v>
      </c>
      <c r="AI1214" s="18" t="s">
        <v>2094</v>
      </c>
      <c r="AJ1214" s="18" t="s">
        <v>139</v>
      </c>
      <c r="AK1214" s="18" t="s">
        <v>2604</v>
      </c>
      <c r="AL1214" s="18" t="s">
        <v>2605</v>
      </c>
      <c r="AM1214" s="18" t="s">
        <v>2094</v>
      </c>
      <c r="AN1214" s="18" t="s">
        <v>142</v>
      </c>
      <c r="AO1214" s="18">
        <v>5.4</v>
      </c>
      <c r="AP1214" s="18" t="s">
        <v>143</v>
      </c>
      <c r="AQ1214" s="18">
        <v>4.6248300000000002</v>
      </c>
      <c r="AR1214" s="19" t="s">
        <v>18</v>
      </c>
    </row>
    <row r="1215" spans="31:44" x14ac:dyDescent="0.25">
      <c r="AE1215" s="17"/>
      <c r="AF1215" s="18" t="s">
        <v>135</v>
      </c>
      <c r="AG1215" s="18" t="s">
        <v>2604</v>
      </c>
      <c r="AH1215" s="18" t="s">
        <v>2605</v>
      </c>
      <c r="AI1215" s="18" t="s">
        <v>2094</v>
      </c>
      <c r="AJ1215" s="18" t="s">
        <v>139</v>
      </c>
      <c r="AK1215" s="18" t="s">
        <v>2606</v>
      </c>
      <c r="AL1215" s="18" t="s">
        <v>2607</v>
      </c>
      <c r="AM1215" s="18" t="s">
        <v>2094</v>
      </c>
      <c r="AN1215" s="18" t="s">
        <v>142</v>
      </c>
      <c r="AO1215" s="18">
        <v>5</v>
      </c>
      <c r="AP1215" s="18" t="s">
        <v>143</v>
      </c>
      <c r="AQ1215" s="18">
        <v>4.3079999999999998</v>
      </c>
      <c r="AR1215" s="19" t="s">
        <v>18</v>
      </c>
    </row>
    <row r="1216" spans="31:44" x14ac:dyDescent="0.25">
      <c r="AE1216" s="17"/>
      <c r="AF1216" s="18" t="s">
        <v>135</v>
      </c>
      <c r="AG1216" s="18" t="s">
        <v>2606</v>
      </c>
      <c r="AH1216" s="18" t="s">
        <v>2607</v>
      </c>
      <c r="AI1216" s="18" t="s">
        <v>2094</v>
      </c>
      <c r="AJ1216" s="18" t="s">
        <v>139</v>
      </c>
      <c r="AK1216" s="18" t="s">
        <v>2608</v>
      </c>
      <c r="AL1216" s="18" t="s">
        <v>2609</v>
      </c>
      <c r="AM1216" s="18" t="s">
        <v>2094</v>
      </c>
      <c r="AN1216" s="18" t="s">
        <v>142</v>
      </c>
      <c r="AO1216" s="18">
        <v>5.5</v>
      </c>
      <c r="AP1216" s="18" t="s">
        <v>143</v>
      </c>
      <c r="AQ1216" s="18">
        <v>4.7290000000000001</v>
      </c>
      <c r="AR1216" s="19" t="s">
        <v>18</v>
      </c>
    </row>
    <row r="1217" spans="31:44" x14ac:dyDescent="0.25">
      <c r="AE1217" s="17"/>
      <c r="AF1217" s="18" t="s">
        <v>135</v>
      </c>
      <c r="AG1217" s="18" t="s">
        <v>2608</v>
      </c>
      <c r="AH1217" s="18" t="s">
        <v>2609</v>
      </c>
      <c r="AI1217" s="18" t="s">
        <v>2094</v>
      </c>
      <c r="AJ1217" s="18" t="s">
        <v>139</v>
      </c>
      <c r="AK1217" s="18" t="s">
        <v>2610</v>
      </c>
      <c r="AL1217" s="18" t="s">
        <v>2611</v>
      </c>
      <c r="AM1217" s="18" t="s">
        <v>2094</v>
      </c>
      <c r="AN1217" s="18" t="s">
        <v>142</v>
      </c>
      <c r="AO1217" s="18">
        <v>5.4</v>
      </c>
      <c r="AP1217" s="18" t="s">
        <v>143</v>
      </c>
      <c r="AQ1217" s="18">
        <v>4.6598100000000002</v>
      </c>
      <c r="AR1217" s="19" t="s">
        <v>18</v>
      </c>
    </row>
    <row r="1218" spans="31:44" x14ac:dyDescent="0.25">
      <c r="AE1218" s="17"/>
      <c r="AF1218" s="18" t="s">
        <v>135</v>
      </c>
      <c r="AG1218" s="18" t="s">
        <v>2610</v>
      </c>
      <c r="AH1218" s="18" t="s">
        <v>2611</v>
      </c>
      <c r="AI1218" s="18" t="s">
        <v>2094</v>
      </c>
      <c r="AJ1218" s="18" t="s">
        <v>139</v>
      </c>
      <c r="AK1218" s="18" t="s">
        <v>2612</v>
      </c>
      <c r="AL1218" s="18" t="s">
        <v>2613</v>
      </c>
      <c r="AM1218" s="18" t="s">
        <v>2094</v>
      </c>
      <c r="AN1218" s="18" t="s">
        <v>142</v>
      </c>
      <c r="AO1218" s="18">
        <v>5.2</v>
      </c>
      <c r="AP1218" s="18" t="s">
        <v>143</v>
      </c>
      <c r="AQ1218" s="18">
        <v>4.4821799999999996</v>
      </c>
      <c r="AR1218" s="19" t="s">
        <v>18</v>
      </c>
    </row>
    <row r="1219" spans="31:44" x14ac:dyDescent="0.25">
      <c r="AE1219" s="17"/>
      <c r="AF1219" s="18" t="s">
        <v>135</v>
      </c>
      <c r="AG1219" s="18" t="s">
        <v>2612</v>
      </c>
      <c r="AH1219" s="18" t="s">
        <v>2613</v>
      </c>
      <c r="AI1219" s="18" t="s">
        <v>2094</v>
      </c>
      <c r="AJ1219" s="18" t="s">
        <v>139</v>
      </c>
      <c r="AK1219" s="18" t="s">
        <v>2614</v>
      </c>
      <c r="AL1219" s="18" t="s">
        <v>2615</v>
      </c>
      <c r="AM1219" s="18" t="s">
        <v>2094</v>
      </c>
      <c r="AN1219" s="18" t="s">
        <v>142</v>
      </c>
      <c r="AO1219" s="18">
        <v>6.3</v>
      </c>
      <c r="AP1219" s="18" t="s">
        <v>143</v>
      </c>
      <c r="AQ1219" s="18">
        <v>5.3979100000000004</v>
      </c>
      <c r="AR1219" s="19" t="s">
        <v>18</v>
      </c>
    </row>
    <row r="1220" spans="31:44" x14ac:dyDescent="0.25">
      <c r="AE1220" s="17"/>
      <c r="AF1220" s="18" t="s">
        <v>135</v>
      </c>
      <c r="AG1220" s="18" t="s">
        <v>2614</v>
      </c>
      <c r="AH1220" s="18" t="s">
        <v>2616</v>
      </c>
      <c r="AI1220" s="18" t="s">
        <v>2094</v>
      </c>
      <c r="AJ1220" s="18" t="s">
        <v>139</v>
      </c>
      <c r="AK1220" s="18" t="s">
        <v>2617</v>
      </c>
      <c r="AL1220" s="18" t="s">
        <v>2618</v>
      </c>
      <c r="AM1220" s="18" t="s">
        <v>2094</v>
      </c>
      <c r="AN1220" s="18" t="s">
        <v>142</v>
      </c>
      <c r="AO1220" s="18">
        <v>4.8</v>
      </c>
      <c r="AP1220" s="18" t="s">
        <v>143</v>
      </c>
      <c r="AQ1220" s="18">
        <v>4.1376999999999997</v>
      </c>
      <c r="AR1220" s="19" t="s">
        <v>18</v>
      </c>
    </row>
    <row r="1221" spans="31:44" x14ac:dyDescent="0.25">
      <c r="AE1221" s="17"/>
      <c r="AF1221" s="18" t="s">
        <v>135</v>
      </c>
      <c r="AG1221" s="18" t="s">
        <v>2617</v>
      </c>
      <c r="AH1221" s="18" t="s">
        <v>2618</v>
      </c>
      <c r="AI1221" s="18" t="s">
        <v>2094</v>
      </c>
      <c r="AJ1221" s="18" t="s">
        <v>139</v>
      </c>
      <c r="AK1221" s="18" t="s">
        <v>2619</v>
      </c>
      <c r="AL1221" s="18" t="s">
        <v>2620</v>
      </c>
      <c r="AM1221" s="18" t="s">
        <v>2094</v>
      </c>
      <c r="AN1221" s="18" t="s">
        <v>142</v>
      </c>
      <c r="AO1221" s="18">
        <v>5.2</v>
      </c>
      <c r="AP1221" s="18" t="s">
        <v>143</v>
      </c>
      <c r="AQ1221" s="18">
        <v>4.4821799999999996</v>
      </c>
      <c r="AR1221" s="19" t="s">
        <v>18</v>
      </c>
    </row>
    <row r="1222" spans="31:44" x14ac:dyDescent="0.25">
      <c r="AE1222" s="17"/>
      <c r="AF1222" s="18" t="s">
        <v>135</v>
      </c>
      <c r="AG1222" s="18" t="s">
        <v>2619</v>
      </c>
      <c r="AH1222" s="18" t="s">
        <v>2620</v>
      </c>
      <c r="AI1222" s="18" t="s">
        <v>2094</v>
      </c>
      <c r="AJ1222" s="18" t="s">
        <v>139</v>
      </c>
      <c r="AK1222" s="18" t="s">
        <v>2621</v>
      </c>
      <c r="AL1222" s="18" t="s">
        <v>2622</v>
      </c>
      <c r="AM1222" s="18" t="s">
        <v>2094</v>
      </c>
      <c r="AN1222" s="18" t="s">
        <v>142</v>
      </c>
      <c r="AO1222" s="18">
        <v>4.9000000000000004</v>
      </c>
      <c r="AP1222" s="18" t="s">
        <v>143</v>
      </c>
      <c r="AQ1222" s="18">
        <v>4.1823100000000002</v>
      </c>
      <c r="AR1222" s="19" t="s">
        <v>18</v>
      </c>
    </row>
    <row r="1223" spans="31:44" x14ac:dyDescent="0.25">
      <c r="AE1223" s="17"/>
      <c r="AF1223" s="18" t="s">
        <v>135</v>
      </c>
      <c r="AG1223" s="18" t="s">
        <v>2621</v>
      </c>
      <c r="AH1223" s="18" t="s">
        <v>2622</v>
      </c>
      <c r="AI1223" s="18" t="s">
        <v>2094</v>
      </c>
      <c r="AJ1223" s="18" t="s">
        <v>139</v>
      </c>
      <c r="AK1223" s="18" t="s">
        <v>2623</v>
      </c>
      <c r="AL1223" s="18" t="s">
        <v>2446</v>
      </c>
      <c r="AM1223" s="18" t="s">
        <v>2094</v>
      </c>
      <c r="AN1223" s="18" t="s">
        <v>142</v>
      </c>
      <c r="AO1223" s="18">
        <v>5.9</v>
      </c>
      <c r="AP1223" s="18" t="s">
        <v>143</v>
      </c>
      <c r="AQ1223" s="18">
        <v>5.1063900000000002</v>
      </c>
      <c r="AR1223" s="19" t="s">
        <v>18</v>
      </c>
    </row>
    <row r="1224" spans="31:44" x14ac:dyDescent="0.25">
      <c r="AE1224" s="17"/>
      <c r="AF1224" s="18" t="s">
        <v>135</v>
      </c>
      <c r="AG1224" s="18" t="s">
        <v>2623</v>
      </c>
      <c r="AH1224" s="18" t="s">
        <v>2446</v>
      </c>
      <c r="AI1224" s="18" t="s">
        <v>2094</v>
      </c>
      <c r="AJ1224" s="18" t="s">
        <v>139</v>
      </c>
      <c r="AK1224" s="18" t="s">
        <v>2624</v>
      </c>
      <c r="AL1224" s="18" t="s">
        <v>2448</v>
      </c>
      <c r="AM1224" s="18" t="s">
        <v>2094</v>
      </c>
      <c r="AN1224" s="18" t="s">
        <v>142</v>
      </c>
      <c r="AO1224" s="18">
        <v>5.0999999999999996</v>
      </c>
      <c r="AP1224" s="18" t="s">
        <v>143</v>
      </c>
      <c r="AQ1224" s="18">
        <v>4.3615199999999996</v>
      </c>
      <c r="AR1224" s="19" t="s">
        <v>18</v>
      </c>
    </row>
    <row r="1225" spans="31:44" x14ac:dyDescent="0.25">
      <c r="AE1225" s="17"/>
      <c r="AF1225" s="18" t="s">
        <v>135</v>
      </c>
      <c r="AG1225" s="18" t="s">
        <v>2624</v>
      </c>
      <c r="AH1225" s="18" t="s">
        <v>2448</v>
      </c>
      <c r="AI1225" s="18" t="s">
        <v>2094</v>
      </c>
      <c r="AJ1225" s="18" t="s">
        <v>139</v>
      </c>
      <c r="AK1225" s="18" t="s">
        <v>2625</v>
      </c>
      <c r="AL1225" s="18" t="s">
        <v>2626</v>
      </c>
      <c r="AM1225" s="18" t="s">
        <v>2094</v>
      </c>
      <c r="AN1225" s="18" t="s">
        <v>142</v>
      </c>
      <c r="AO1225" s="18">
        <v>4.9000000000000004</v>
      </c>
      <c r="AP1225" s="18" t="s">
        <v>143</v>
      </c>
      <c r="AQ1225" s="18">
        <v>4.2483500000000003</v>
      </c>
      <c r="AR1225" s="19" t="s">
        <v>18</v>
      </c>
    </row>
    <row r="1226" spans="31:44" x14ac:dyDescent="0.25">
      <c r="AE1226" s="17"/>
      <c r="AF1226" s="18" t="s">
        <v>135</v>
      </c>
      <c r="AG1226" s="18" t="s">
        <v>2625</v>
      </c>
      <c r="AH1226" s="18" t="s">
        <v>2626</v>
      </c>
      <c r="AI1226" s="18" t="s">
        <v>2094</v>
      </c>
      <c r="AJ1226" s="18" t="s">
        <v>139</v>
      </c>
      <c r="AK1226" s="18" t="s">
        <v>2627</v>
      </c>
      <c r="AL1226" s="18" t="s">
        <v>2628</v>
      </c>
      <c r="AM1226" s="18" t="s">
        <v>2094</v>
      </c>
      <c r="AN1226" s="18" t="s">
        <v>142</v>
      </c>
      <c r="AO1226" s="18">
        <v>5.0999999999999996</v>
      </c>
      <c r="AP1226" s="18" t="s">
        <v>143</v>
      </c>
      <c r="AQ1226" s="18">
        <v>4.4353600000000002</v>
      </c>
      <c r="AR1226" s="19" t="s">
        <v>18</v>
      </c>
    </row>
    <row r="1227" spans="31:44" x14ac:dyDescent="0.25">
      <c r="AE1227" s="17"/>
      <c r="AF1227" s="18" t="s">
        <v>135</v>
      </c>
      <c r="AG1227" s="18" t="s">
        <v>2627</v>
      </c>
      <c r="AH1227" s="18" t="s">
        <v>2628</v>
      </c>
      <c r="AI1227" s="18" t="s">
        <v>2094</v>
      </c>
      <c r="AJ1227" s="18" t="s">
        <v>139</v>
      </c>
      <c r="AK1227" s="18" t="s">
        <v>2629</v>
      </c>
      <c r="AL1227" s="18" t="s">
        <v>2630</v>
      </c>
      <c r="AM1227" s="18" t="s">
        <v>2094</v>
      </c>
      <c r="AN1227" s="18" t="s">
        <v>142</v>
      </c>
      <c r="AO1227" s="18">
        <v>5.8</v>
      </c>
      <c r="AP1227" s="18" t="s">
        <v>143</v>
      </c>
      <c r="AQ1227" s="18">
        <v>5.0100800000000003</v>
      </c>
      <c r="AR1227" s="19" t="s">
        <v>18</v>
      </c>
    </row>
    <row r="1228" spans="31:44" x14ac:dyDescent="0.25">
      <c r="AE1228" s="17"/>
      <c r="AF1228" s="18" t="s">
        <v>135</v>
      </c>
      <c r="AG1228" s="18" t="s">
        <v>2629</v>
      </c>
      <c r="AH1228" s="18" t="s">
        <v>2630</v>
      </c>
      <c r="AI1228" s="18" t="s">
        <v>2094</v>
      </c>
      <c r="AJ1228" s="18" t="s">
        <v>139</v>
      </c>
      <c r="AK1228" s="18" t="s">
        <v>2631</v>
      </c>
      <c r="AL1228" s="18" t="s">
        <v>2632</v>
      </c>
      <c r="AM1228" s="18" t="s">
        <v>2094</v>
      </c>
      <c r="AN1228" s="18" t="s">
        <v>142</v>
      </c>
      <c r="AO1228" s="18">
        <v>5</v>
      </c>
      <c r="AP1228" s="18" t="s">
        <v>143</v>
      </c>
      <c r="AQ1228" s="18">
        <v>4.3348399999999998</v>
      </c>
      <c r="AR1228" s="19" t="s">
        <v>18</v>
      </c>
    </row>
    <row r="1229" spans="31:44" x14ac:dyDescent="0.25">
      <c r="AE1229" s="17"/>
      <c r="AF1229" s="18" t="s">
        <v>135</v>
      </c>
      <c r="AG1229" s="18" t="s">
        <v>2631</v>
      </c>
      <c r="AH1229" s="18" t="s">
        <v>2632</v>
      </c>
      <c r="AI1229" s="18" t="s">
        <v>2094</v>
      </c>
      <c r="AJ1229" s="18" t="s">
        <v>139</v>
      </c>
      <c r="AK1229" s="18" t="s">
        <v>2633</v>
      </c>
      <c r="AL1229" s="18" t="s">
        <v>2634</v>
      </c>
      <c r="AM1229" s="18" t="s">
        <v>2094</v>
      </c>
      <c r="AN1229" s="18" t="s">
        <v>142</v>
      </c>
      <c r="AO1229" s="18">
        <v>5</v>
      </c>
      <c r="AP1229" s="18" t="s">
        <v>143</v>
      </c>
      <c r="AQ1229" s="18">
        <v>4.3079999999999998</v>
      </c>
      <c r="AR1229" s="19" t="s">
        <v>18</v>
      </c>
    </row>
    <row r="1230" spans="31:44" x14ac:dyDescent="0.25">
      <c r="AE1230" s="17"/>
      <c r="AF1230" s="18" t="s">
        <v>135</v>
      </c>
      <c r="AG1230" s="18" t="s">
        <v>2633</v>
      </c>
      <c r="AH1230" s="18" t="s">
        <v>2634</v>
      </c>
      <c r="AI1230" s="18" t="s">
        <v>2094</v>
      </c>
      <c r="AJ1230" s="18" t="s">
        <v>139</v>
      </c>
      <c r="AK1230" s="18" t="s">
        <v>2635</v>
      </c>
      <c r="AL1230" s="18" t="s">
        <v>2636</v>
      </c>
      <c r="AM1230" s="18" t="s">
        <v>2094</v>
      </c>
      <c r="AN1230" s="18" t="s">
        <v>142</v>
      </c>
      <c r="AO1230" s="18">
        <v>5.8</v>
      </c>
      <c r="AP1230" s="18" t="s">
        <v>143</v>
      </c>
      <c r="AQ1230" s="18">
        <v>4.9588799999999997</v>
      </c>
      <c r="AR1230" s="19" t="s">
        <v>18</v>
      </c>
    </row>
    <row r="1231" spans="31:44" x14ac:dyDescent="0.25">
      <c r="AE1231" s="17"/>
      <c r="AF1231" s="18" t="s">
        <v>135</v>
      </c>
      <c r="AG1231" s="18" t="s">
        <v>2635</v>
      </c>
      <c r="AH1231" s="18" t="s">
        <v>2636</v>
      </c>
      <c r="AI1231" s="18" t="s">
        <v>2094</v>
      </c>
      <c r="AJ1231" s="18" t="s">
        <v>139</v>
      </c>
      <c r="AK1231" s="18" t="s">
        <v>2637</v>
      </c>
      <c r="AL1231" s="18" t="s">
        <v>2638</v>
      </c>
      <c r="AM1231" s="18" t="s">
        <v>2094</v>
      </c>
      <c r="AN1231" s="18" t="s">
        <v>142</v>
      </c>
      <c r="AO1231" s="18">
        <v>5.6</v>
      </c>
      <c r="AP1231" s="18" t="s">
        <v>143</v>
      </c>
      <c r="AQ1231" s="18">
        <v>4.8405100000000001</v>
      </c>
      <c r="AR1231" s="19" t="s">
        <v>18</v>
      </c>
    </row>
    <row r="1232" spans="31:44" x14ac:dyDescent="0.25">
      <c r="AE1232" s="17"/>
      <c r="AF1232" s="18" t="s">
        <v>135</v>
      </c>
      <c r="AG1232" s="18" t="s">
        <v>2637</v>
      </c>
      <c r="AH1232" s="18" t="s">
        <v>2638</v>
      </c>
      <c r="AI1232" s="18" t="s">
        <v>2094</v>
      </c>
      <c r="AJ1232" s="18" t="s">
        <v>139</v>
      </c>
      <c r="AK1232" s="18" t="s">
        <v>692</v>
      </c>
      <c r="AL1232" s="18" t="s">
        <v>2639</v>
      </c>
      <c r="AM1232" s="18" t="s">
        <v>2094</v>
      </c>
      <c r="AN1232" s="18" t="s">
        <v>142</v>
      </c>
      <c r="AO1232" s="18">
        <v>4.7</v>
      </c>
      <c r="AP1232" s="18" t="s">
        <v>143</v>
      </c>
      <c r="AQ1232" s="18">
        <v>4.0469999999999997</v>
      </c>
      <c r="AR1232" s="19" t="s">
        <v>18</v>
      </c>
    </row>
    <row r="1233" spans="31:44" x14ac:dyDescent="0.25">
      <c r="AE1233" s="17"/>
      <c r="AF1233" s="18" t="s">
        <v>135</v>
      </c>
      <c r="AG1233" s="18" t="s">
        <v>692</v>
      </c>
      <c r="AH1233" s="18" t="s">
        <v>2639</v>
      </c>
      <c r="AI1233" s="18" t="s">
        <v>2094</v>
      </c>
      <c r="AJ1233" s="18" t="s">
        <v>139</v>
      </c>
      <c r="AK1233" s="18" t="s">
        <v>738</v>
      </c>
      <c r="AL1233" s="18" t="s">
        <v>2640</v>
      </c>
      <c r="AM1233" s="18" t="s">
        <v>2094</v>
      </c>
      <c r="AN1233" s="18" t="s">
        <v>142</v>
      </c>
      <c r="AO1233" s="18">
        <v>5.4</v>
      </c>
      <c r="AP1233" s="18" t="s">
        <v>143</v>
      </c>
      <c r="AQ1233" s="18">
        <v>4.6248300000000002</v>
      </c>
      <c r="AR1233" s="19" t="s">
        <v>18</v>
      </c>
    </row>
    <row r="1234" spans="31:44" x14ac:dyDescent="0.25">
      <c r="AE1234" s="17"/>
      <c r="AF1234" s="18" t="s">
        <v>135</v>
      </c>
      <c r="AG1234" s="18" t="s">
        <v>738</v>
      </c>
      <c r="AH1234" s="18" t="s">
        <v>2640</v>
      </c>
      <c r="AI1234" s="18" t="s">
        <v>2094</v>
      </c>
      <c r="AJ1234" s="18" t="s">
        <v>139</v>
      </c>
      <c r="AK1234" s="18" t="s">
        <v>2641</v>
      </c>
      <c r="AL1234" s="18" t="s">
        <v>2642</v>
      </c>
      <c r="AM1234" s="18" t="s">
        <v>2094</v>
      </c>
      <c r="AN1234" s="18" t="s">
        <v>142</v>
      </c>
      <c r="AO1234" s="18">
        <v>5.4</v>
      </c>
      <c r="AP1234" s="18" t="s">
        <v>143</v>
      </c>
      <c r="AQ1234" s="18">
        <v>4.6598100000000002</v>
      </c>
      <c r="AR1234" s="19" t="s">
        <v>18</v>
      </c>
    </row>
    <row r="1235" spans="31:44" x14ac:dyDescent="0.25">
      <c r="AE1235" s="17"/>
      <c r="AF1235" s="18" t="s">
        <v>135</v>
      </c>
      <c r="AG1235" s="18" t="s">
        <v>2641</v>
      </c>
      <c r="AH1235" s="18" t="s">
        <v>2642</v>
      </c>
      <c r="AI1235" s="18" t="s">
        <v>2094</v>
      </c>
      <c r="AJ1235" s="18" t="s">
        <v>139</v>
      </c>
      <c r="AK1235" s="18" t="s">
        <v>2643</v>
      </c>
      <c r="AL1235" s="18" t="s">
        <v>2644</v>
      </c>
      <c r="AM1235" s="18" t="s">
        <v>2094</v>
      </c>
      <c r="AN1235" s="18" t="s">
        <v>142</v>
      </c>
      <c r="AO1235" s="18">
        <v>5.3</v>
      </c>
      <c r="AP1235" s="18" t="s">
        <v>143</v>
      </c>
      <c r="AQ1235" s="18">
        <v>4.5285299999999999</v>
      </c>
      <c r="AR1235" s="19" t="s">
        <v>18</v>
      </c>
    </row>
    <row r="1236" spans="31:44" x14ac:dyDescent="0.25">
      <c r="AE1236" s="17"/>
      <c r="AF1236" s="18" t="s">
        <v>135</v>
      </c>
      <c r="AG1236" s="18" t="s">
        <v>2643</v>
      </c>
      <c r="AH1236" s="18" t="s">
        <v>2644</v>
      </c>
      <c r="AI1236" s="18" t="s">
        <v>2094</v>
      </c>
      <c r="AJ1236" s="18" t="s">
        <v>139</v>
      </c>
      <c r="AK1236" s="18" t="s">
        <v>1325</v>
      </c>
      <c r="AL1236" s="18" t="s">
        <v>2645</v>
      </c>
      <c r="AM1236" s="18" t="s">
        <v>2094</v>
      </c>
      <c r="AN1236" s="18" t="s">
        <v>142</v>
      </c>
      <c r="AO1236" s="18">
        <v>5.4</v>
      </c>
      <c r="AP1236" s="18" t="s">
        <v>143</v>
      </c>
      <c r="AQ1236" s="18">
        <v>4.6598100000000002</v>
      </c>
      <c r="AR1236" s="19" t="s">
        <v>18</v>
      </c>
    </row>
    <row r="1237" spans="31:44" x14ac:dyDescent="0.25">
      <c r="AE1237" s="17"/>
      <c r="AF1237" s="18" t="s">
        <v>135</v>
      </c>
      <c r="AG1237" s="18" t="s">
        <v>2646</v>
      </c>
      <c r="AH1237" s="18" t="s">
        <v>2647</v>
      </c>
      <c r="AI1237" s="18" t="s">
        <v>2094</v>
      </c>
      <c r="AJ1237" s="18" t="s">
        <v>139</v>
      </c>
      <c r="AK1237" s="18" t="s">
        <v>2648</v>
      </c>
      <c r="AL1237" s="18" t="s">
        <v>2649</v>
      </c>
      <c r="AM1237" s="18" t="s">
        <v>2094</v>
      </c>
      <c r="AN1237" s="18" t="s">
        <v>142</v>
      </c>
      <c r="AO1237" s="18">
        <v>5.5</v>
      </c>
      <c r="AP1237" s="18" t="s">
        <v>143</v>
      </c>
      <c r="AQ1237" s="18">
        <v>4.7290000000000001</v>
      </c>
      <c r="AR1237" s="19" t="s">
        <v>18</v>
      </c>
    </row>
    <row r="1238" spans="31:44" x14ac:dyDescent="0.25">
      <c r="AE1238" s="17"/>
      <c r="AF1238" s="18" t="s">
        <v>135</v>
      </c>
      <c r="AG1238" s="18" t="s">
        <v>2648</v>
      </c>
      <c r="AH1238" s="18" t="s">
        <v>2649</v>
      </c>
      <c r="AI1238" s="18" t="s">
        <v>2094</v>
      </c>
      <c r="AJ1238" s="18" t="s">
        <v>139</v>
      </c>
      <c r="AK1238" s="18" t="s">
        <v>2650</v>
      </c>
      <c r="AL1238" s="18" t="s">
        <v>2651</v>
      </c>
      <c r="AM1238" s="18" t="s">
        <v>2094</v>
      </c>
      <c r="AN1238" s="18" t="s">
        <v>142</v>
      </c>
      <c r="AO1238" s="18">
        <v>4.4000000000000004</v>
      </c>
      <c r="AP1238" s="18" t="s">
        <v>143</v>
      </c>
      <c r="AQ1238" s="18">
        <v>3.76796</v>
      </c>
      <c r="AR1238" s="19" t="s">
        <v>18</v>
      </c>
    </row>
    <row r="1239" spans="31:44" x14ac:dyDescent="0.25">
      <c r="AE1239" s="17"/>
      <c r="AF1239" s="18" t="s">
        <v>135</v>
      </c>
      <c r="AG1239" s="18" t="s">
        <v>2650</v>
      </c>
      <c r="AH1239" s="18" t="s">
        <v>2651</v>
      </c>
      <c r="AI1239" s="18" t="s">
        <v>2094</v>
      </c>
      <c r="AJ1239" s="18" t="s">
        <v>139</v>
      </c>
      <c r="AK1239" s="18" t="s">
        <v>2652</v>
      </c>
      <c r="AL1239" s="18" t="s">
        <v>2653</v>
      </c>
      <c r="AM1239" s="18" t="s">
        <v>2094</v>
      </c>
      <c r="AN1239" s="18" t="s">
        <v>142</v>
      </c>
      <c r="AO1239" s="18">
        <v>5.9</v>
      </c>
      <c r="AP1239" s="18" t="s">
        <v>143</v>
      </c>
      <c r="AQ1239" s="18">
        <v>5.0836199999999998</v>
      </c>
      <c r="AR1239" s="19" t="s">
        <v>18</v>
      </c>
    </row>
    <row r="1240" spans="31:44" x14ac:dyDescent="0.25">
      <c r="AE1240" s="17"/>
      <c r="AF1240" s="18" t="s">
        <v>135</v>
      </c>
      <c r="AG1240" s="18" t="s">
        <v>2652</v>
      </c>
      <c r="AH1240" s="18" t="s">
        <v>2653</v>
      </c>
      <c r="AI1240" s="18" t="s">
        <v>2094</v>
      </c>
      <c r="AJ1240" s="18" t="s">
        <v>139</v>
      </c>
      <c r="AK1240" s="18" t="s">
        <v>2654</v>
      </c>
      <c r="AL1240" s="18" t="s">
        <v>2655</v>
      </c>
      <c r="AM1240" s="18" t="s">
        <v>2094</v>
      </c>
      <c r="AN1240" s="18" t="s">
        <v>142</v>
      </c>
      <c r="AO1240" s="18">
        <v>4.7</v>
      </c>
      <c r="AP1240" s="18" t="s">
        <v>143</v>
      </c>
      <c r="AQ1240" s="18">
        <v>4.0469999999999997</v>
      </c>
      <c r="AR1240" s="19" t="s">
        <v>18</v>
      </c>
    </row>
    <row r="1241" spans="31:44" x14ac:dyDescent="0.25">
      <c r="AE1241" s="17"/>
      <c r="AF1241" s="18" t="s">
        <v>135</v>
      </c>
      <c r="AG1241" s="18" t="s">
        <v>2654</v>
      </c>
      <c r="AH1241" s="18" t="s">
        <v>2655</v>
      </c>
      <c r="AI1241" s="18" t="s">
        <v>2094</v>
      </c>
      <c r="AJ1241" s="18" t="s">
        <v>139</v>
      </c>
      <c r="AK1241" s="18" t="s">
        <v>2656</v>
      </c>
      <c r="AL1241" s="18" t="s">
        <v>2657</v>
      </c>
      <c r="AM1241" s="18" t="s">
        <v>2094</v>
      </c>
      <c r="AN1241" s="18" t="s">
        <v>142</v>
      </c>
      <c r="AO1241" s="18">
        <v>5.8</v>
      </c>
      <c r="AP1241" s="18" t="s">
        <v>143</v>
      </c>
      <c r="AQ1241" s="18">
        <v>5.0239500000000001</v>
      </c>
      <c r="AR1241" s="19" t="s">
        <v>18</v>
      </c>
    </row>
    <row r="1242" spans="31:44" x14ac:dyDescent="0.25">
      <c r="AE1242" s="17"/>
      <c r="AF1242" s="18" t="s">
        <v>135</v>
      </c>
      <c r="AG1242" s="18" t="s">
        <v>2656</v>
      </c>
      <c r="AH1242" s="18" t="s">
        <v>2657</v>
      </c>
      <c r="AI1242" s="18" t="s">
        <v>2094</v>
      </c>
      <c r="AJ1242" s="18" t="s">
        <v>139</v>
      </c>
      <c r="AK1242" s="18" t="s">
        <v>2658</v>
      </c>
      <c r="AL1242" s="18" t="s">
        <v>2483</v>
      </c>
      <c r="AM1242" s="18" t="s">
        <v>2094</v>
      </c>
      <c r="AN1242" s="18" t="s">
        <v>142</v>
      </c>
      <c r="AO1242" s="18">
        <v>5.3</v>
      </c>
      <c r="AP1242" s="18" t="s">
        <v>143</v>
      </c>
      <c r="AQ1242" s="18">
        <v>4.5285299999999999</v>
      </c>
      <c r="AR1242" s="19" t="s">
        <v>18</v>
      </c>
    </row>
    <row r="1243" spans="31:44" x14ac:dyDescent="0.25">
      <c r="AE1243" s="17"/>
      <c r="AF1243" s="18" t="s">
        <v>135</v>
      </c>
      <c r="AG1243" s="18" t="s">
        <v>2658</v>
      </c>
      <c r="AH1243" s="18" t="s">
        <v>2483</v>
      </c>
      <c r="AI1243" s="18" t="s">
        <v>2094</v>
      </c>
      <c r="AJ1243" s="18" t="s">
        <v>139</v>
      </c>
      <c r="AK1243" s="18" t="s">
        <v>2659</v>
      </c>
      <c r="AL1243" s="18" t="s">
        <v>2660</v>
      </c>
      <c r="AM1243" s="18" t="s">
        <v>2094</v>
      </c>
      <c r="AN1243" s="18" t="s">
        <v>142</v>
      </c>
      <c r="AO1243" s="18">
        <v>4.7</v>
      </c>
      <c r="AP1243" s="18" t="s">
        <v>143</v>
      </c>
      <c r="AQ1243" s="18">
        <v>4.0641600000000002</v>
      </c>
      <c r="AR1243" s="19" t="s">
        <v>18</v>
      </c>
    </row>
    <row r="1244" spans="31:44" x14ac:dyDescent="0.25">
      <c r="AE1244" s="17"/>
      <c r="AF1244" s="18" t="s">
        <v>135</v>
      </c>
      <c r="AG1244" s="18" t="s">
        <v>2661</v>
      </c>
      <c r="AH1244" s="18" t="s">
        <v>2662</v>
      </c>
      <c r="AI1244" s="18" t="s">
        <v>2094</v>
      </c>
      <c r="AJ1244" s="18" t="s">
        <v>139</v>
      </c>
      <c r="AK1244" s="18" t="s">
        <v>2663</v>
      </c>
      <c r="AL1244" s="18" t="s">
        <v>2664</v>
      </c>
      <c r="AM1244" s="18" t="s">
        <v>2094</v>
      </c>
      <c r="AN1244" s="18" t="s">
        <v>142</v>
      </c>
      <c r="AO1244" s="18">
        <v>4.5999999999999996</v>
      </c>
      <c r="AP1244" s="18" t="s">
        <v>143</v>
      </c>
      <c r="AQ1244" s="18">
        <v>3.9542199999999998</v>
      </c>
      <c r="AR1244" s="19" t="s">
        <v>18</v>
      </c>
    </row>
    <row r="1245" spans="31:44" x14ac:dyDescent="0.25">
      <c r="AE1245" s="17"/>
      <c r="AF1245" s="18" t="s">
        <v>135</v>
      </c>
      <c r="AG1245" s="18" t="s">
        <v>2663</v>
      </c>
      <c r="AH1245" s="18" t="s">
        <v>2664</v>
      </c>
      <c r="AI1245" s="18" t="s">
        <v>2094</v>
      </c>
      <c r="AJ1245" s="18" t="s">
        <v>139</v>
      </c>
      <c r="AK1245" s="18" t="s">
        <v>2665</v>
      </c>
      <c r="AL1245" s="18" t="s">
        <v>2666</v>
      </c>
      <c r="AM1245" s="18" t="s">
        <v>2094</v>
      </c>
      <c r="AN1245" s="18" t="s">
        <v>142</v>
      </c>
      <c r="AO1245" s="18">
        <v>5.0999999999999996</v>
      </c>
      <c r="AP1245" s="18" t="s">
        <v>143</v>
      </c>
      <c r="AQ1245" s="18">
        <v>4.4353600000000002</v>
      </c>
      <c r="AR1245" s="19" t="s">
        <v>18</v>
      </c>
    </row>
    <row r="1246" spans="31:44" x14ac:dyDescent="0.25">
      <c r="AE1246" s="17"/>
      <c r="AF1246" s="18" t="s">
        <v>135</v>
      </c>
      <c r="AG1246" s="18" t="s">
        <v>2665</v>
      </c>
      <c r="AH1246" s="18" t="s">
        <v>2666</v>
      </c>
      <c r="AI1246" s="18" t="s">
        <v>2094</v>
      </c>
      <c r="AJ1246" s="18" t="s">
        <v>139</v>
      </c>
      <c r="AK1246" s="18" t="s">
        <v>2667</v>
      </c>
      <c r="AL1246" s="18" t="s">
        <v>2668</v>
      </c>
      <c r="AM1246" s="18" t="s">
        <v>2094</v>
      </c>
      <c r="AN1246" s="18" t="s">
        <v>142</v>
      </c>
      <c r="AO1246" s="18">
        <v>3.7</v>
      </c>
      <c r="AP1246" s="18" t="s">
        <v>143</v>
      </c>
      <c r="AQ1246" s="18">
        <v>3.1803400000000002</v>
      </c>
      <c r="AR1246" s="19" t="s">
        <v>18</v>
      </c>
    </row>
    <row r="1247" spans="31:44" x14ac:dyDescent="0.25">
      <c r="AE1247" s="17"/>
      <c r="AF1247" s="18" t="s">
        <v>135</v>
      </c>
      <c r="AG1247" s="18" t="s">
        <v>2669</v>
      </c>
      <c r="AH1247" s="18" t="s">
        <v>2670</v>
      </c>
      <c r="AI1247" s="18" t="s">
        <v>2671</v>
      </c>
      <c r="AJ1247" s="18" t="s">
        <v>139</v>
      </c>
      <c r="AK1247" s="18" t="s">
        <v>2672</v>
      </c>
      <c r="AL1247" s="18" t="s">
        <v>2673</v>
      </c>
      <c r="AM1247" s="18" t="s">
        <v>2671</v>
      </c>
      <c r="AN1247" s="18" t="s">
        <v>142</v>
      </c>
      <c r="AO1247" s="18">
        <v>4.4000000000000004</v>
      </c>
      <c r="AP1247" s="18" t="s">
        <v>143</v>
      </c>
      <c r="AQ1247" s="18">
        <v>3.76796</v>
      </c>
      <c r="AR1247" s="19" t="s">
        <v>18</v>
      </c>
    </row>
    <row r="1248" spans="31:44" x14ac:dyDescent="0.25">
      <c r="AE1248" s="17"/>
      <c r="AF1248" s="18" t="s">
        <v>135</v>
      </c>
      <c r="AG1248" s="18" t="s">
        <v>2674</v>
      </c>
      <c r="AH1248" s="18" t="s">
        <v>2673</v>
      </c>
      <c r="AI1248" s="18" t="s">
        <v>2671</v>
      </c>
      <c r="AJ1248" s="18" t="s">
        <v>139</v>
      </c>
      <c r="AK1248" s="18" t="s">
        <v>2675</v>
      </c>
      <c r="AL1248" s="18" t="s">
        <v>2676</v>
      </c>
      <c r="AM1248" s="18" t="s">
        <v>2671</v>
      </c>
      <c r="AN1248" s="18" t="s">
        <v>142</v>
      </c>
      <c r="AO1248" s="18">
        <v>5.8</v>
      </c>
      <c r="AP1248" s="18" t="s">
        <v>143</v>
      </c>
      <c r="AQ1248" s="18">
        <v>4.9588799999999997</v>
      </c>
      <c r="AR1248" s="19" t="s">
        <v>18</v>
      </c>
    </row>
    <row r="1249" spans="31:44" x14ac:dyDescent="0.25">
      <c r="AE1249" s="17"/>
      <c r="AF1249" s="18" t="s">
        <v>135</v>
      </c>
      <c r="AG1249" s="18" t="s">
        <v>2677</v>
      </c>
      <c r="AH1249" s="18" t="s">
        <v>2676</v>
      </c>
      <c r="AI1249" s="18" t="s">
        <v>2671</v>
      </c>
      <c r="AJ1249" s="18" t="s">
        <v>139</v>
      </c>
      <c r="AK1249" s="18" t="s">
        <v>2362</v>
      </c>
      <c r="AL1249" s="18" t="s">
        <v>2678</v>
      </c>
      <c r="AM1249" s="18" t="s">
        <v>2671</v>
      </c>
      <c r="AN1249" s="18" t="s">
        <v>142</v>
      </c>
      <c r="AO1249" s="18">
        <v>5</v>
      </c>
      <c r="AP1249" s="18" t="s">
        <v>143</v>
      </c>
      <c r="AQ1249" s="18">
        <v>4.3079999999999998</v>
      </c>
      <c r="AR1249" s="19" t="s">
        <v>18</v>
      </c>
    </row>
    <row r="1250" spans="31:44" x14ac:dyDescent="0.25">
      <c r="AE1250" s="17"/>
      <c r="AF1250" s="18" t="s">
        <v>135</v>
      </c>
      <c r="AG1250" s="18" t="s">
        <v>2362</v>
      </c>
      <c r="AH1250" s="18" t="s">
        <v>2678</v>
      </c>
      <c r="AI1250" s="18" t="s">
        <v>2671</v>
      </c>
      <c r="AJ1250" s="18" t="s">
        <v>139</v>
      </c>
      <c r="AK1250" s="18" t="s">
        <v>2365</v>
      </c>
      <c r="AL1250" s="18" t="s">
        <v>2679</v>
      </c>
      <c r="AM1250" s="18" t="s">
        <v>2671</v>
      </c>
      <c r="AN1250" s="18" t="s">
        <v>142</v>
      </c>
      <c r="AO1250" s="18">
        <v>5.5</v>
      </c>
      <c r="AP1250" s="18" t="s">
        <v>143</v>
      </c>
      <c r="AQ1250" s="18">
        <v>4.7290000000000001</v>
      </c>
      <c r="AR1250" s="19" t="s">
        <v>18</v>
      </c>
    </row>
    <row r="1251" spans="31:44" x14ac:dyDescent="0.25">
      <c r="AE1251" s="17"/>
      <c r="AF1251" s="18" t="s">
        <v>135</v>
      </c>
      <c r="AG1251" s="18" t="s">
        <v>2365</v>
      </c>
      <c r="AH1251" s="18" t="s">
        <v>2679</v>
      </c>
      <c r="AI1251" s="18" t="s">
        <v>2671</v>
      </c>
      <c r="AJ1251" s="18" t="s">
        <v>139</v>
      </c>
      <c r="AK1251" s="18" t="s">
        <v>2680</v>
      </c>
      <c r="AL1251" s="18" t="s">
        <v>2681</v>
      </c>
      <c r="AM1251" s="18" t="s">
        <v>2671</v>
      </c>
      <c r="AN1251" s="18" t="s">
        <v>142</v>
      </c>
      <c r="AO1251" s="18">
        <v>6.2</v>
      </c>
      <c r="AP1251" s="18" t="s">
        <v>143</v>
      </c>
      <c r="AQ1251" s="18">
        <v>5.3849999999999998</v>
      </c>
      <c r="AR1251" s="19" t="s">
        <v>18</v>
      </c>
    </row>
    <row r="1252" spans="31:44" x14ac:dyDescent="0.25">
      <c r="AE1252" s="17"/>
      <c r="AF1252" s="18" t="s">
        <v>135</v>
      </c>
      <c r="AG1252" s="18" t="s">
        <v>2680</v>
      </c>
      <c r="AH1252" s="18" t="s">
        <v>2681</v>
      </c>
      <c r="AI1252" s="18" t="s">
        <v>2671</v>
      </c>
      <c r="AJ1252" s="18" t="s">
        <v>139</v>
      </c>
      <c r="AK1252" s="18" t="s">
        <v>1322</v>
      </c>
      <c r="AL1252" s="18" t="s">
        <v>2682</v>
      </c>
      <c r="AM1252" s="18" t="s">
        <v>2671</v>
      </c>
      <c r="AN1252" s="18" t="s">
        <v>142</v>
      </c>
      <c r="AO1252" s="18">
        <v>4.0999999999999996</v>
      </c>
      <c r="AP1252" s="18" t="s">
        <v>143</v>
      </c>
      <c r="AQ1252" s="18">
        <v>3.5655000000000001</v>
      </c>
      <c r="AR1252" s="19" t="s">
        <v>18</v>
      </c>
    </row>
    <row r="1253" spans="31:44" x14ac:dyDescent="0.25">
      <c r="AE1253" s="17"/>
      <c r="AF1253" s="18" t="s">
        <v>135</v>
      </c>
      <c r="AG1253" s="18" t="s">
        <v>1322</v>
      </c>
      <c r="AH1253" s="18" t="s">
        <v>2682</v>
      </c>
      <c r="AI1253" s="18" t="s">
        <v>2671</v>
      </c>
      <c r="AJ1253" s="18" t="s">
        <v>139</v>
      </c>
      <c r="AK1253" s="18" t="s">
        <v>2683</v>
      </c>
      <c r="AL1253" s="18" t="s">
        <v>2684</v>
      </c>
      <c r="AM1253" s="18" t="s">
        <v>2671</v>
      </c>
      <c r="AN1253" s="18" t="s">
        <v>142</v>
      </c>
      <c r="AO1253" s="18">
        <v>5.7</v>
      </c>
      <c r="AP1253" s="18" t="s">
        <v>143</v>
      </c>
      <c r="AQ1253" s="18">
        <v>4.9165999999999999</v>
      </c>
      <c r="AR1253" s="19" t="s">
        <v>18</v>
      </c>
    </row>
    <row r="1254" spans="31:44" x14ac:dyDescent="0.25">
      <c r="AE1254" s="17"/>
      <c r="AF1254" s="18" t="s">
        <v>135</v>
      </c>
      <c r="AG1254" s="18" t="s">
        <v>2683</v>
      </c>
      <c r="AH1254" s="18" t="s">
        <v>2684</v>
      </c>
      <c r="AI1254" s="18" t="s">
        <v>2671</v>
      </c>
      <c r="AJ1254" s="18" t="s">
        <v>139</v>
      </c>
      <c r="AK1254" s="18" t="s">
        <v>1325</v>
      </c>
      <c r="AL1254" s="18" t="s">
        <v>2685</v>
      </c>
      <c r="AM1254" s="18" t="s">
        <v>2671</v>
      </c>
      <c r="AN1254" s="18" t="s">
        <v>142</v>
      </c>
      <c r="AO1254" s="18">
        <v>4.5999999999999996</v>
      </c>
      <c r="AP1254" s="18" t="s">
        <v>143</v>
      </c>
      <c r="AQ1254" s="18">
        <v>3.9542199999999998</v>
      </c>
      <c r="AR1254" s="19" t="s">
        <v>18</v>
      </c>
    </row>
    <row r="1255" spans="31:44" x14ac:dyDescent="0.25">
      <c r="AE1255" s="17"/>
      <c r="AF1255" s="18" t="s">
        <v>135</v>
      </c>
      <c r="AG1255" s="18" t="s">
        <v>1325</v>
      </c>
      <c r="AH1255" s="18" t="s">
        <v>2685</v>
      </c>
      <c r="AI1255" s="18" t="s">
        <v>2671</v>
      </c>
      <c r="AJ1255" s="18" t="s">
        <v>139</v>
      </c>
      <c r="AK1255" s="18" t="s">
        <v>2648</v>
      </c>
      <c r="AL1255" s="18" t="s">
        <v>2686</v>
      </c>
      <c r="AM1255" s="18" t="s">
        <v>2671</v>
      </c>
      <c r="AN1255" s="18" t="s">
        <v>142</v>
      </c>
      <c r="AO1255" s="18">
        <v>5.7</v>
      </c>
      <c r="AP1255" s="18" t="s">
        <v>143</v>
      </c>
      <c r="AQ1255" s="18">
        <v>4.9165999999999999</v>
      </c>
      <c r="AR1255" s="19" t="s">
        <v>18</v>
      </c>
    </row>
    <row r="1256" spans="31:44" x14ac:dyDescent="0.25">
      <c r="AE1256" s="17"/>
      <c r="AF1256" s="18" t="s">
        <v>135</v>
      </c>
      <c r="AG1256" s="18" t="s">
        <v>2648</v>
      </c>
      <c r="AH1256" s="18" t="s">
        <v>2686</v>
      </c>
      <c r="AI1256" s="18" t="s">
        <v>2671</v>
      </c>
      <c r="AJ1256" s="18" t="s">
        <v>139</v>
      </c>
      <c r="AK1256" s="18" t="s">
        <v>2687</v>
      </c>
      <c r="AL1256" s="18" t="s">
        <v>2688</v>
      </c>
      <c r="AM1256" s="18" t="s">
        <v>2671</v>
      </c>
      <c r="AN1256" s="18" t="s">
        <v>142</v>
      </c>
      <c r="AO1256" s="18">
        <v>5.0999999999999996</v>
      </c>
      <c r="AP1256" s="18" t="s">
        <v>143</v>
      </c>
      <c r="AQ1256" s="18">
        <v>4.3615199999999996</v>
      </c>
      <c r="AR1256" s="19" t="s">
        <v>18</v>
      </c>
    </row>
    <row r="1257" spans="31:44" x14ac:dyDescent="0.25">
      <c r="AE1257" s="17"/>
      <c r="AF1257" s="18" t="s">
        <v>135</v>
      </c>
      <c r="AG1257" s="18" t="s">
        <v>2689</v>
      </c>
      <c r="AH1257" s="18" t="s">
        <v>2688</v>
      </c>
      <c r="AI1257" s="18" t="s">
        <v>2671</v>
      </c>
      <c r="AJ1257" s="18" t="s">
        <v>139</v>
      </c>
      <c r="AK1257" s="18" t="s">
        <v>2690</v>
      </c>
      <c r="AL1257" s="18" t="s">
        <v>2691</v>
      </c>
      <c r="AM1257" s="18" t="s">
        <v>2671</v>
      </c>
      <c r="AN1257" s="18" t="s">
        <v>142</v>
      </c>
      <c r="AO1257" s="18">
        <v>5.2</v>
      </c>
      <c r="AP1257" s="18" t="s">
        <v>143</v>
      </c>
      <c r="AQ1257" s="18">
        <v>4.4405900000000003</v>
      </c>
      <c r="AR1257" s="19" t="s">
        <v>18</v>
      </c>
    </row>
    <row r="1258" spans="31:44" x14ac:dyDescent="0.25">
      <c r="AE1258" s="17"/>
      <c r="AF1258" s="18" t="s">
        <v>135</v>
      </c>
      <c r="AG1258" s="18" t="s">
        <v>2690</v>
      </c>
      <c r="AH1258" s="18" t="s">
        <v>2691</v>
      </c>
      <c r="AI1258" s="18" t="s">
        <v>2671</v>
      </c>
      <c r="AJ1258" s="18" t="s">
        <v>139</v>
      </c>
      <c r="AK1258" s="18" t="s">
        <v>2692</v>
      </c>
      <c r="AL1258" s="18" t="s">
        <v>2693</v>
      </c>
      <c r="AM1258" s="18" t="s">
        <v>2671</v>
      </c>
      <c r="AN1258" s="18" t="s">
        <v>142</v>
      </c>
      <c r="AO1258" s="18">
        <v>5.4</v>
      </c>
      <c r="AP1258" s="18" t="s">
        <v>143</v>
      </c>
      <c r="AQ1258" s="18">
        <v>4.6097599999999996</v>
      </c>
      <c r="AR1258" s="19" t="s">
        <v>18</v>
      </c>
    </row>
    <row r="1259" spans="31:44" x14ac:dyDescent="0.25">
      <c r="AE1259" s="17"/>
      <c r="AF1259" s="18" t="s">
        <v>135</v>
      </c>
      <c r="AG1259" s="18" t="s">
        <v>2692</v>
      </c>
      <c r="AH1259" s="18" t="s">
        <v>2693</v>
      </c>
      <c r="AI1259" s="18" t="s">
        <v>2671</v>
      </c>
      <c r="AJ1259" s="18" t="s">
        <v>139</v>
      </c>
      <c r="AK1259" s="18" t="s">
        <v>2694</v>
      </c>
      <c r="AL1259" s="18" t="s">
        <v>2695</v>
      </c>
      <c r="AM1259" s="18" t="s">
        <v>2671</v>
      </c>
      <c r="AN1259" s="18" t="s">
        <v>142</v>
      </c>
      <c r="AO1259" s="18">
        <v>5.4</v>
      </c>
      <c r="AP1259" s="18" t="s">
        <v>143</v>
      </c>
      <c r="AQ1259" s="18">
        <v>4.6398599999999997</v>
      </c>
      <c r="AR1259" s="19" t="s">
        <v>18</v>
      </c>
    </row>
    <row r="1260" spans="31:44" x14ac:dyDescent="0.25">
      <c r="AE1260" s="17"/>
      <c r="AF1260" s="18" t="s">
        <v>135</v>
      </c>
      <c r="AG1260" s="18" t="s">
        <v>2694</v>
      </c>
      <c r="AH1260" s="18" t="s">
        <v>2696</v>
      </c>
      <c r="AI1260" s="18" t="s">
        <v>2671</v>
      </c>
      <c r="AJ1260" s="18" t="s">
        <v>139</v>
      </c>
      <c r="AK1260" s="18" t="s">
        <v>2697</v>
      </c>
      <c r="AL1260" s="18" t="s">
        <v>2698</v>
      </c>
      <c r="AM1260" s="18" t="s">
        <v>2671</v>
      </c>
      <c r="AN1260" s="18" t="s">
        <v>142</v>
      </c>
      <c r="AO1260" s="18">
        <v>4.5999999999999996</v>
      </c>
      <c r="AP1260" s="18" t="s">
        <v>143</v>
      </c>
      <c r="AQ1260" s="18">
        <v>3.96008</v>
      </c>
      <c r="AR1260" s="19" t="s">
        <v>18</v>
      </c>
    </row>
    <row r="1261" spans="31:44" x14ac:dyDescent="0.25">
      <c r="AE1261" s="17"/>
      <c r="AF1261" s="18" t="s">
        <v>135</v>
      </c>
      <c r="AG1261" s="18" t="s">
        <v>2699</v>
      </c>
      <c r="AH1261" s="18" t="s">
        <v>2405</v>
      </c>
      <c r="AI1261" s="18" t="s">
        <v>2700</v>
      </c>
      <c r="AJ1261" s="18" t="s">
        <v>139</v>
      </c>
      <c r="AK1261" s="18" t="s">
        <v>2701</v>
      </c>
      <c r="AL1261" s="18" t="s">
        <v>2702</v>
      </c>
      <c r="AM1261" s="18" t="s">
        <v>2700</v>
      </c>
      <c r="AN1261" s="18" t="s">
        <v>142</v>
      </c>
      <c r="AO1261" s="18">
        <v>5</v>
      </c>
      <c r="AP1261" s="18" t="s">
        <v>143</v>
      </c>
      <c r="AQ1261" s="18">
        <v>4.3079999999999998</v>
      </c>
      <c r="AR1261" s="19" t="s">
        <v>18</v>
      </c>
    </row>
    <row r="1262" spans="31:44" x14ac:dyDescent="0.25">
      <c r="AE1262" s="17"/>
      <c r="AF1262" s="18" t="s">
        <v>135</v>
      </c>
      <c r="AG1262" s="18" t="s">
        <v>2701</v>
      </c>
      <c r="AH1262" s="18" t="s">
        <v>2702</v>
      </c>
      <c r="AI1262" s="18" t="s">
        <v>2700</v>
      </c>
      <c r="AJ1262" s="18" t="s">
        <v>139</v>
      </c>
      <c r="AK1262" s="18" t="s">
        <v>2703</v>
      </c>
      <c r="AL1262" s="18" t="s">
        <v>2704</v>
      </c>
      <c r="AM1262" s="18" t="s">
        <v>2700</v>
      </c>
      <c r="AN1262" s="18" t="s">
        <v>142</v>
      </c>
      <c r="AO1262" s="18">
        <v>5.4</v>
      </c>
      <c r="AP1262" s="18" t="s">
        <v>143</v>
      </c>
      <c r="AQ1262" s="18">
        <v>4.6598100000000002</v>
      </c>
      <c r="AR1262" s="19" t="s">
        <v>18</v>
      </c>
    </row>
    <row r="1263" spans="31:44" x14ac:dyDescent="0.25">
      <c r="AE1263" s="17"/>
      <c r="AF1263" s="18" t="s">
        <v>135</v>
      </c>
      <c r="AG1263" s="18" t="s">
        <v>2703</v>
      </c>
      <c r="AH1263" s="18" t="s">
        <v>2704</v>
      </c>
      <c r="AI1263" s="18" t="s">
        <v>2700</v>
      </c>
      <c r="AJ1263" s="18" t="s">
        <v>139</v>
      </c>
      <c r="AK1263" s="18" t="s">
        <v>2705</v>
      </c>
      <c r="AL1263" s="18" t="s">
        <v>2706</v>
      </c>
      <c r="AM1263" s="18" t="s">
        <v>2700</v>
      </c>
      <c r="AN1263" s="18" t="s">
        <v>142</v>
      </c>
      <c r="AO1263" s="18">
        <v>5.7</v>
      </c>
      <c r="AP1263" s="18" t="s">
        <v>143</v>
      </c>
      <c r="AQ1263" s="18">
        <v>4.9165999999999999</v>
      </c>
      <c r="AR1263" s="19" t="s">
        <v>18</v>
      </c>
    </row>
    <row r="1264" spans="31:44" x14ac:dyDescent="0.25">
      <c r="AE1264" s="17"/>
      <c r="AF1264" s="18" t="s">
        <v>135</v>
      </c>
      <c r="AG1264" s="18" t="s">
        <v>2705</v>
      </c>
      <c r="AH1264" s="18" t="s">
        <v>2706</v>
      </c>
      <c r="AI1264" s="18" t="s">
        <v>2700</v>
      </c>
      <c r="AJ1264" s="18" t="s">
        <v>139</v>
      </c>
      <c r="AK1264" s="18" t="s">
        <v>2707</v>
      </c>
      <c r="AL1264" s="18" t="s">
        <v>2708</v>
      </c>
      <c r="AM1264" s="18" t="s">
        <v>2700</v>
      </c>
      <c r="AN1264" s="18" t="s">
        <v>142</v>
      </c>
      <c r="AO1264" s="18">
        <v>5</v>
      </c>
      <c r="AP1264" s="18" t="s">
        <v>143</v>
      </c>
      <c r="AQ1264" s="18">
        <v>4.3079999999999998</v>
      </c>
      <c r="AR1264" s="19" t="s">
        <v>18</v>
      </c>
    </row>
    <row r="1265" spans="31:44" x14ac:dyDescent="0.25">
      <c r="AE1265" s="17"/>
      <c r="AF1265" s="18" t="s">
        <v>135</v>
      </c>
      <c r="AG1265" s="18" t="s">
        <v>2707</v>
      </c>
      <c r="AH1265" s="18" t="s">
        <v>2708</v>
      </c>
      <c r="AI1265" s="18" t="s">
        <v>2700</v>
      </c>
      <c r="AJ1265" s="18" t="s">
        <v>139</v>
      </c>
      <c r="AK1265" s="18" t="s">
        <v>2709</v>
      </c>
      <c r="AL1265" s="18" t="s">
        <v>2710</v>
      </c>
      <c r="AM1265" s="18" t="s">
        <v>2700</v>
      </c>
      <c r="AN1265" s="18" t="s">
        <v>142</v>
      </c>
      <c r="AO1265" s="18">
        <v>5.9</v>
      </c>
      <c r="AP1265" s="18" t="s">
        <v>143</v>
      </c>
      <c r="AQ1265" s="18">
        <v>5.0836199999999998</v>
      </c>
      <c r="AR1265" s="19" t="s">
        <v>18</v>
      </c>
    </row>
    <row r="1266" spans="31:44" x14ac:dyDescent="0.25">
      <c r="AE1266" s="17"/>
      <c r="AF1266" s="18" t="s">
        <v>135</v>
      </c>
      <c r="AG1266" s="18" t="s">
        <v>2709</v>
      </c>
      <c r="AH1266" s="18" t="s">
        <v>2710</v>
      </c>
      <c r="AI1266" s="18" t="s">
        <v>2700</v>
      </c>
      <c r="AJ1266" s="18" t="s">
        <v>139</v>
      </c>
      <c r="AK1266" s="18" t="s">
        <v>2711</v>
      </c>
      <c r="AL1266" s="18" t="s">
        <v>2712</v>
      </c>
      <c r="AM1266" s="18" t="s">
        <v>2700</v>
      </c>
      <c r="AN1266" s="18" t="s">
        <v>142</v>
      </c>
      <c r="AO1266" s="18">
        <v>4.5999999999999996</v>
      </c>
      <c r="AP1266" s="18" t="s">
        <v>143</v>
      </c>
      <c r="AQ1266" s="18">
        <v>3.9542199999999998</v>
      </c>
      <c r="AR1266" s="19" t="s">
        <v>18</v>
      </c>
    </row>
    <row r="1267" spans="31:44" x14ac:dyDescent="0.25">
      <c r="AE1267" s="17"/>
      <c r="AF1267" s="18" t="s">
        <v>135</v>
      </c>
      <c r="AG1267" s="18" t="s">
        <v>2711</v>
      </c>
      <c r="AH1267" s="18" t="s">
        <v>2712</v>
      </c>
      <c r="AI1267" s="18" t="s">
        <v>2700</v>
      </c>
      <c r="AJ1267" s="18" t="s">
        <v>139</v>
      </c>
      <c r="AK1267" s="18" t="s">
        <v>2554</v>
      </c>
      <c r="AL1267" s="18" t="s">
        <v>2713</v>
      </c>
      <c r="AM1267" s="18" t="s">
        <v>2700</v>
      </c>
      <c r="AN1267" s="18" t="s">
        <v>142</v>
      </c>
      <c r="AO1267" s="18">
        <v>5.5</v>
      </c>
      <c r="AP1267" s="18" t="s">
        <v>143</v>
      </c>
      <c r="AQ1267" s="18">
        <v>4.7290000000000001</v>
      </c>
      <c r="AR1267" s="19" t="s">
        <v>18</v>
      </c>
    </row>
    <row r="1268" spans="31:44" x14ac:dyDescent="0.25">
      <c r="AE1268" s="17"/>
      <c r="AF1268" s="18" t="s">
        <v>135</v>
      </c>
      <c r="AG1268" s="18" t="s">
        <v>2554</v>
      </c>
      <c r="AH1268" s="18" t="s">
        <v>2713</v>
      </c>
      <c r="AI1268" s="18" t="s">
        <v>2700</v>
      </c>
      <c r="AJ1268" s="18" t="s">
        <v>139</v>
      </c>
      <c r="AK1268" s="18" t="s">
        <v>2556</v>
      </c>
      <c r="AL1268" s="18" t="s">
        <v>2430</v>
      </c>
      <c r="AM1268" s="18" t="s">
        <v>2700</v>
      </c>
      <c r="AN1268" s="18" t="s">
        <v>142</v>
      </c>
      <c r="AO1268" s="18">
        <v>5.7</v>
      </c>
      <c r="AP1268" s="18" t="s">
        <v>143</v>
      </c>
      <c r="AQ1268" s="18">
        <v>4.9165999999999999</v>
      </c>
      <c r="AR1268" s="19" t="s">
        <v>18</v>
      </c>
    </row>
    <row r="1269" spans="31:44" x14ac:dyDescent="0.25">
      <c r="AE1269" s="17"/>
      <c r="AF1269" s="18" t="s">
        <v>135</v>
      </c>
      <c r="AG1269" s="18" t="s">
        <v>2556</v>
      </c>
      <c r="AH1269" s="18" t="s">
        <v>2430</v>
      </c>
      <c r="AI1269" s="18" t="s">
        <v>2700</v>
      </c>
      <c r="AJ1269" s="18" t="s">
        <v>139</v>
      </c>
      <c r="AK1269" s="18" t="s">
        <v>2714</v>
      </c>
      <c r="AL1269" s="18" t="s">
        <v>2715</v>
      </c>
      <c r="AM1269" s="18" t="s">
        <v>2700</v>
      </c>
      <c r="AN1269" s="18" t="s">
        <v>142</v>
      </c>
      <c r="AO1269" s="18">
        <v>4.7</v>
      </c>
      <c r="AP1269" s="18" t="s">
        <v>143</v>
      </c>
      <c r="AQ1269" s="18">
        <v>4.0641600000000002</v>
      </c>
      <c r="AR1269" s="19" t="s">
        <v>18</v>
      </c>
    </row>
    <row r="1270" spans="31:44" x14ac:dyDescent="0.25">
      <c r="AE1270" s="17"/>
      <c r="AF1270" s="18" t="s">
        <v>135</v>
      </c>
      <c r="AG1270" s="18" t="s">
        <v>2714</v>
      </c>
      <c r="AH1270" s="18" t="s">
        <v>2715</v>
      </c>
      <c r="AI1270" s="18" t="s">
        <v>2700</v>
      </c>
      <c r="AJ1270" s="18" t="s">
        <v>139</v>
      </c>
      <c r="AK1270" s="18" t="s">
        <v>2716</v>
      </c>
      <c r="AL1270" s="18" t="s">
        <v>2717</v>
      </c>
      <c r="AM1270" s="18" t="s">
        <v>2700</v>
      </c>
      <c r="AN1270" s="18" t="s">
        <v>142</v>
      </c>
      <c r="AO1270" s="18">
        <v>5.9</v>
      </c>
      <c r="AP1270" s="18" t="s">
        <v>143</v>
      </c>
      <c r="AQ1270" s="18">
        <v>5.1063900000000002</v>
      </c>
      <c r="AR1270" s="19" t="s">
        <v>18</v>
      </c>
    </row>
    <row r="1271" spans="31:44" x14ac:dyDescent="0.25">
      <c r="AE1271" s="17"/>
      <c r="AF1271" s="18" t="s">
        <v>135</v>
      </c>
      <c r="AG1271" s="18" t="s">
        <v>2716</v>
      </c>
      <c r="AH1271" s="18" t="s">
        <v>2717</v>
      </c>
      <c r="AI1271" s="18" t="s">
        <v>2700</v>
      </c>
      <c r="AJ1271" s="18" t="s">
        <v>139</v>
      </c>
      <c r="AK1271" s="18" t="s">
        <v>2718</v>
      </c>
      <c r="AL1271" s="18" t="s">
        <v>2719</v>
      </c>
      <c r="AM1271" s="18" t="s">
        <v>2700</v>
      </c>
      <c r="AN1271" s="18" t="s">
        <v>142</v>
      </c>
      <c r="AO1271" s="18">
        <v>4.9000000000000004</v>
      </c>
      <c r="AP1271" s="18" t="s">
        <v>143</v>
      </c>
      <c r="AQ1271" s="18">
        <v>4.2483500000000003</v>
      </c>
      <c r="AR1271" s="19" t="s">
        <v>18</v>
      </c>
    </row>
    <row r="1272" spans="31:44" x14ac:dyDescent="0.25">
      <c r="AE1272" s="17"/>
      <c r="AF1272" s="18" t="s">
        <v>135</v>
      </c>
      <c r="AG1272" s="18" t="s">
        <v>2720</v>
      </c>
      <c r="AH1272" s="18" t="s">
        <v>2719</v>
      </c>
      <c r="AI1272" s="18" t="s">
        <v>2700</v>
      </c>
      <c r="AJ1272" s="18" t="s">
        <v>139</v>
      </c>
      <c r="AK1272" s="18" t="s">
        <v>2721</v>
      </c>
      <c r="AL1272" s="18" t="s">
        <v>2439</v>
      </c>
      <c r="AM1272" s="18" t="s">
        <v>2700</v>
      </c>
      <c r="AN1272" s="18" t="s">
        <v>142</v>
      </c>
      <c r="AO1272" s="18">
        <v>5.8</v>
      </c>
      <c r="AP1272" s="18" t="s">
        <v>143</v>
      </c>
      <c r="AQ1272" s="18">
        <v>5.0239500000000001</v>
      </c>
      <c r="AR1272" s="19" t="s">
        <v>18</v>
      </c>
    </row>
    <row r="1273" spans="31:44" x14ac:dyDescent="0.25">
      <c r="AE1273" s="17"/>
      <c r="AF1273" s="18" t="s">
        <v>135</v>
      </c>
      <c r="AG1273" s="18" t="s">
        <v>2721</v>
      </c>
      <c r="AH1273" s="18" t="s">
        <v>2439</v>
      </c>
      <c r="AI1273" s="18" t="s">
        <v>2700</v>
      </c>
      <c r="AJ1273" s="18" t="s">
        <v>139</v>
      </c>
      <c r="AK1273" s="18" t="s">
        <v>2722</v>
      </c>
      <c r="AL1273" s="18" t="s">
        <v>2723</v>
      </c>
      <c r="AM1273" s="18" t="s">
        <v>2700</v>
      </c>
      <c r="AN1273" s="18" t="s">
        <v>142</v>
      </c>
      <c r="AO1273" s="18">
        <v>5.0999999999999996</v>
      </c>
      <c r="AP1273" s="18" t="s">
        <v>143</v>
      </c>
      <c r="AQ1273" s="18">
        <v>4.4353600000000002</v>
      </c>
      <c r="AR1273" s="19" t="s">
        <v>18</v>
      </c>
    </row>
    <row r="1274" spans="31:44" x14ac:dyDescent="0.25">
      <c r="AE1274" s="17"/>
      <c r="AF1274" s="18" t="s">
        <v>135</v>
      </c>
      <c r="AG1274" s="18" t="s">
        <v>2722</v>
      </c>
      <c r="AH1274" s="18" t="s">
        <v>2723</v>
      </c>
      <c r="AI1274" s="18" t="s">
        <v>2700</v>
      </c>
      <c r="AJ1274" s="18" t="s">
        <v>139</v>
      </c>
      <c r="AK1274" s="18" t="s">
        <v>2724</v>
      </c>
      <c r="AL1274" s="18" t="s">
        <v>2725</v>
      </c>
      <c r="AM1274" s="18" t="s">
        <v>2700</v>
      </c>
      <c r="AN1274" s="18" t="s">
        <v>142</v>
      </c>
      <c r="AO1274" s="18">
        <v>4.9000000000000004</v>
      </c>
      <c r="AP1274" s="18" t="s">
        <v>143</v>
      </c>
      <c r="AQ1274" s="18">
        <v>4.2483500000000003</v>
      </c>
      <c r="AR1274" s="19" t="s">
        <v>18</v>
      </c>
    </row>
    <row r="1275" spans="31:44" x14ac:dyDescent="0.25">
      <c r="AE1275" s="17"/>
      <c r="AF1275" s="18" t="s">
        <v>135</v>
      </c>
      <c r="AG1275" s="18" t="s">
        <v>2724</v>
      </c>
      <c r="AH1275" s="18" t="s">
        <v>2725</v>
      </c>
      <c r="AI1275" s="18" t="s">
        <v>2700</v>
      </c>
      <c r="AJ1275" s="18" t="s">
        <v>139</v>
      </c>
      <c r="AK1275" s="18" t="s">
        <v>690</v>
      </c>
      <c r="AL1275" s="18" t="s">
        <v>2726</v>
      </c>
      <c r="AM1275" s="18" t="s">
        <v>2700</v>
      </c>
      <c r="AN1275" s="18" t="s">
        <v>142</v>
      </c>
      <c r="AO1275" s="18">
        <v>4.7</v>
      </c>
      <c r="AP1275" s="18" t="s">
        <v>143</v>
      </c>
      <c r="AQ1275" s="18">
        <v>4.0469999999999997</v>
      </c>
      <c r="AR1275" s="19" t="s">
        <v>18</v>
      </c>
    </row>
    <row r="1276" spans="31:44" x14ac:dyDescent="0.25">
      <c r="AE1276" s="17"/>
      <c r="AF1276" s="18" t="s">
        <v>135</v>
      </c>
      <c r="AG1276" s="18" t="s">
        <v>2727</v>
      </c>
      <c r="AH1276" s="18" t="s">
        <v>2728</v>
      </c>
      <c r="AI1276" s="18" t="s">
        <v>2700</v>
      </c>
      <c r="AJ1276" s="18" t="s">
        <v>139</v>
      </c>
      <c r="AK1276" s="18" t="s">
        <v>2729</v>
      </c>
      <c r="AL1276" s="18" t="s">
        <v>2730</v>
      </c>
      <c r="AM1276" s="18" t="s">
        <v>2700</v>
      </c>
      <c r="AN1276" s="18" t="s">
        <v>142</v>
      </c>
      <c r="AO1276" s="18">
        <v>5.0999999999999996</v>
      </c>
      <c r="AP1276" s="18" t="s">
        <v>143</v>
      </c>
      <c r="AQ1276" s="18">
        <v>4.3615199999999996</v>
      </c>
      <c r="AR1276" s="19" t="s">
        <v>18</v>
      </c>
    </row>
    <row r="1277" spans="31:44" x14ac:dyDescent="0.25">
      <c r="AE1277" s="17"/>
      <c r="AF1277" s="18" t="s">
        <v>135</v>
      </c>
      <c r="AG1277" s="18" t="s">
        <v>2729</v>
      </c>
      <c r="AH1277" s="18" t="s">
        <v>2730</v>
      </c>
      <c r="AI1277" s="18" t="s">
        <v>2700</v>
      </c>
      <c r="AJ1277" s="18" t="s">
        <v>139</v>
      </c>
      <c r="AK1277" s="18" t="s">
        <v>2731</v>
      </c>
      <c r="AL1277" s="18" t="s">
        <v>2732</v>
      </c>
      <c r="AM1277" s="18" t="s">
        <v>2700</v>
      </c>
      <c r="AN1277" s="18" t="s">
        <v>142</v>
      </c>
      <c r="AO1277" s="18">
        <v>5.6</v>
      </c>
      <c r="AP1277" s="18" t="s">
        <v>143</v>
      </c>
      <c r="AQ1277" s="18">
        <v>4.8164899999999999</v>
      </c>
      <c r="AR1277" s="19" t="s">
        <v>18</v>
      </c>
    </row>
    <row r="1278" spans="31:44" x14ac:dyDescent="0.25">
      <c r="AE1278" s="17"/>
      <c r="AF1278" s="18" t="s">
        <v>135</v>
      </c>
      <c r="AG1278" s="18" t="s">
        <v>2733</v>
      </c>
      <c r="AH1278" s="18" t="s">
        <v>2370</v>
      </c>
      <c r="AI1278" s="18" t="s">
        <v>2734</v>
      </c>
      <c r="AJ1278" s="18" t="s">
        <v>139</v>
      </c>
      <c r="AK1278" s="18" t="s">
        <v>2735</v>
      </c>
      <c r="AL1278" s="18" t="s">
        <v>2366</v>
      </c>
      <c r="AM1278" s="18" t="s">
        <v>2734</v>
      </c>
      <c r="AN1278" s="18" t="s">
        <v>142</v>
      </c>
      <c r="AO1278" s="18">
        <v>5.4</v>
      </c>
      <c r="AP1278" s="18" t="s">
        <v>143</v>
      </c>
      <c r="AQ1278" s="18">
        <v>4.6097599999999996</v>
      </c>
      <c r="AR1278" s="19" t="s">
        <v>18</v>
      </c>
    </row>
    <row r="1279" spans="31:44" x14ac:dyDescent="0.25">
      <c r="AE1279" s="17"/>
      <c r="AF1279" s="18" t="s">
        <v>135</v>
      </c>
      <c r="AG1279" s="18" t="s">
        <v>2735</v>
      </c>
      <c r="AH1279" s="18" t="s">
        <v>2366</v>
      </c>
      <c r="AI1279" s="18" t="s">
        <v>2734</v>
      </c>
      <c r="AJ1279" s="18" t="s">
        <v>139</v>
      </c>
      <c r="AK1279" s="18" t="s">
        <v>2736</v>
      </c>
      <c r="AL1279" s="18" t="s">
        <v>2359</v>
      </c>
      <c r="AM1279" s="18" t="s">
        <v>2734</v>
      </c>
      <c r="AN1279" s="18" t="s">
        <v>142</v>
      </c>
      <c r="AO1279" s="18">
        <v>5.9</v>
      </c>
      <c r="AP1279" s="18" t="s">
        <v>143</v>
      </c>
      <c r="AQ1279" s="18">
        <v>5.0469799999999996</v>
      </c>
      <c r="AR1279" s="19" t="s">
        <v>18</v>
      </c>
    </row>
    <row r="1280" spans="31:44" x14ac:dyDescent="0.25">
      <c r="AE1280" s="17"/>
      <c r="AF1280" s="18" t="s">
        <v>135</v>
      </c>
      <c r="AG1280" s="18" t="s">
        <v>2736</v>
      </c>
      <c r="AH1280" s="18" t="s">
        <v>2359</v>
      </c>
      <c r="AI1280" s="18" t="s">
        <v>2734</v>
      </c>
      <c r="AJ1280" s="18" t="s">
        <v>139</v>
      </c>
      <c r="AK1280" s="18" t="s">
        <v>2737</v>
      </c>
      <c r="AL1280" s="18" t="s">
        <v>2738</v>
      </c>
      <c r="AM1280" s="18" t="s">
        <v>2734</v>
      </c>
      <c r="AN1280" s="18" t="s">
        <v>142</v>
      </c>
      <c r="AO1280" s="18">
        <v>5.4</v>
      </c>
      <c r="AP1280" s="18" t="s">
        <v>143</v>
      </c>
      <c r="AQ1280" s="18">
        <v>4.6598100000000002</v>
      </c>
      <c r="AR1280" s="19" t="s">
        <v>18</v>
      </c>
    </row>
    <row r="1281" spans="31:44" x14ac:dyDescent="0.25">
      <c r="AE1281" s="17"/>
      <c r="AF1281" s="18" t="s">
        <v>135</v>
      </c>
      <c r="AG1281" s="18" t="s">
        <v>2737</v>
      </c>
      <c r="AH1281" s="18" t="s">
        <v>2738</v>
      </c>
      <c r="AI1281" s="18" t="s">
        <v>2734</v>
      </c>
      <c r="AJ1281" s="18" t="s">
        <v>139</v>
      </c>
      <c r="AK1281" s="18" t="s">
        <v>2739</v>
      </c>
      <c r="AL1281" s="18" t="s">
        <v>2740</v>
      </c>
      <c r="AM1281" s="18" t="s">
        <v>2734</v>
      </c>
      <c r="AN1281" s="18" t="s">
        <v>142</v>
      </c>
      <c r="AO1281" s="18">
        <v>4.9000000000000004</v>
      </c>
      <c r="AP1281" s="18" t="s">
        <v>143</v>
      </c>
      <c r="AQ1281" s="18">
        <v>4.1823100000000002</v>
      </c>
      <c r="AR1281" s="19" t="s">
        <v>18</v>
      </c>
    </row>
    <row r="1282" spans="31:44" x14ac:dyDescent="0.25">
      <c r="AE1282" s="17"/>
      <c r="AF1282" s="18" t="s">
        <v>135</v>
      </c>
      <c r="AG1282" s="18" t="s">
        <v>2739</v>
      </c>
      <c r="AH1282" s="18" t="s">
        <v>2740</v>
      </c>
      <c r="AI1282" s="18" t="s">
        <v>2734</v>
      </c>
      <c r="AJ1282" s="18" t="s">
        <v>139</v>
      </c>
      <c r="AK1282" s="18" t="s">
        <v>2741</v>
      </c>
      <c r="AL1282" s="18" t="s">
        <v>2742</v>
      </c>
      <c r="AM1282" s="18" t="s">
        <v>2734</v>
      </c>
      <c r="AN1282" s="18" t="s">
        <v>142</v>
      </c>
      <c r="AO1282" s="18">
        <v>5.5</v>
      </c>
      <c r="AP1282" s="18" t="s">
        <v>143</v>
      </c>
      <c r="AQ1282" s="18">
        <v>4.7240900000000003</v>
      </c>
      <c r="AR1282" s="19" t="s">
        <v>18</v>
      </c>
    </row>
    <row r="1283" spans="31:44" x14ac:dyDescent="0.25">
      <c r="AE1283" s="17"/>
      <c r="AF1283" s="18" t="s">
        <v>135</v>
      </c>
      <c r="AG1283" s="18" t="s">
        <v>2741</v>
      </c>
      <c r="AH1283" s="18" t="s">
        <v>2742</v>
      </c>
      <c r="AI1283" s="18" t="s">
        <v>2734</v>
      </c>
      <c r="AJ1283" s="18" t="s">
        <v>139</v>
      </c>
      <c r="AK1283" s="18" t="s">
        <v>2743</v>
      </c>
      <c r="AL1283" s="18" t="s">
        <v>2343</v>
      </c>
      <c r="AM1283" s="18" t="s">
        <v>2734</v>
      </c>
      <c r="AN1283" s="18" t="s">
        <v>142</v>
      </c>
      <c r="AO1283" s="18">
        <v>5.4</v>
      </c>
      <c r="AP1283" s="18" t="s">
        <v>143</v>
      </c>
      <c r="AQ1283" s="18">
        <v>4.6097599999999996</v>
      </c>
      <c r="AR1283" s="19" t="s">
        <v>18</v>
      </c>
    </row>
    <row r="1284" spans="31:44" x14ac:dyDescent="0.25">
      <c r="AE1284" s="17"/>
      <c r="AF1284" s="18" t="s">
        <v>135</v>
      </c>
      <c r="AG1284" s="18" t="s">
        <v>2744</v>
      </c>
      <c r="AH1284" s="18" t="s">
        <v>2745</v>
      </c>
      <c r="AI1284" s="18" t="s">
        <v>2746</v>
      </c>
      <c r="AJ1284" s="18" t="s">
        <v>139</v>
      </c>
      <c r="AK1284" s="18" t="s">
        <v>2747</v>
      </c>
      <c r="AL1284" s="18" t="s">
        <v>2748</v>
      </c>
      <c r="AM1284" s="18" t="s">
        <v>2746</v>
      </c>
      <c r="AN1284" s="18" t="s">
        <v>142</v>
      </c>
      <c r="AO1284" s="18">
        <v>6.4</v>
      </c>
      <c r="AP1284" s="18" t="s">
        <v>143</v>
      </c>
      <c r="AQ1284" s="18">
        <v>5.4916400000000003</v>
      </c>
      <c r="AR1284" s="19" t="s">
        <v>18</v>
      </c>
    </row>
    <row r="1285" spans="31:44" x14ac:dyDescent="0.25">
      <c r="AE1285" s="17"/>
      <c r="AF1285" s="18" t="s">
        <v>135</v>
      </c>
      <c r="AG1285" s="18" t="s">
        <v>2747</v>
      </c>
      <c r="AH1285" s="18" t="s">
        <v>2748</v>
      </c>
      <c r="AI1285" s="18" t="s">
        <v>2746</v>
      </c>
      <c r="AJ1285" s="18" t="s">
        <v>139</v>
      </c>
      <c r="AK1285" s="18" t="s">
        <v>2749</v>
      </c>
      <c r="AL1285" s="18" t="s">
        <v>2750</v>
      </c>
      <c r="AM1285" s="18" t="s">
        <v>2746</v>
      </c>
      <c r="AN1285" s="18" t="s">
        <v>142</v>
      </c>
      <c r="AO1285" s="18">
        <v>5.5</v>
      </c>
      <c r="AP1285" s="18" t="s">
        <v>143</v>
      </c>
      <c r="AQ1285" s="18">
        <v>4.74369</v>
      </c>
      <c r="AR1285" s="19" t="s">
        <v>18</v>
      </c>
    </row>
    <row r="1286" spans="31:44" x14ac:dyDescent="0.25">
      <c r="AE1286" s="17"/>
      <c r="AF1286" s="18" t="s">
        <v>135</v>
      </c>
      <c r="AG1286" s="18" t="s">
        <v>2749</v>
      </c>
      <c r="AH1286" s="18" t="s">
        <v>2750</v>
      </c>
      <c r="AI1286" s="18" t="s">
        <v>2746</v>
      </c>
      <c r="AJ1286" s="18" t="s">
        <v>139</v>
      </c>
      <c r="AK1286" s="18" t="s">
        <v>2751</v>
      </c>
      <c r="AL1286" s="18" t="s">
        <v>2456</v>
      </c>
      <c r="AM1286" s="18" t="s">
        <v>2746</v>
      </c>
      <c r="AN1286" s="18" t="s">
        <v>142</v>
      </c>
      <c r="AO1286" s="18">
        <v>5</v>
      </c>
      <c r="AP1286" s="18" t="s">
        <v>143</v>
      </c>
      <c r="AQ1286" s="18">
        <v>4.3348399999999998</v>
      </c>
      <c r="AR1286" s="19" t="s">
        <v>18</v>
      </c>
    </row>
    <row r="1287" spans="31:44" x14ac:dyDescent="0.25">
      <c r="AE1287" s="17"/>
      <c r="AF1287" s="18" t="s">
        <v>135</v>
      </c>
      <c r="AG1287" s="18" t="s">
        <v>2751</v>
      </c>
      <c r="AH1287" s="18" t="s">
        <v>2456</v>
      </c>
      <c r="AI1287" s="18" t="s">
        <v>2746</v>
      </c>
      <c r="AJ1287" s="18" t="s">
        <v>139</v>
      </c>
      <c r="AK1287" s="18" t="s">
        <v>2752</v>
      </c>
      <c r="AL1287" s="18" t="s">
        <v>2452</v>
      </c>
      <c r="AM1287" s="18" t="s">
        <v>2746</v>
      </c>
      <c r="AN1287" s="18" t="s">
        <v>142</v>
      </c>
      <c r="AO1287" s="18">
        <v>5.6</v>
      </c>
      <c r="AP1287" s="18" t="s">
        <v>143</v>
      </c>
      <c r="AQ1287" s="18">
        <v>4.8405100000000001</v>
      </c>
      <c r="AR1287" s="19" t="s">
        <v>18</v>
      </c>
    </row>
    <row r="1288" spans="31:44" x14ac:dyDescent="0.25">
      <c r="AE1288" s="17"/>
      <c r="AF1288" s="18" t="s">
        <v>135</v>
      </c>
      <c r="AG1288" s="18" t="s">
        <v>2752</v>
      </c>
      <c r="AH1288" s="18" t="s">
        <v>2452</v>
      </c>
      <c r="AI1288" s="18" t="s">
        <v>2746</v>
      </c>
      <c r="AJ1288" s="18" t="s">
        <v>139</v>
      </c>
      <c r="AK1288" s="18" t="s">
        <v>2753</v>
      </c>
      <c r="AL1288" s="18" t="s">
        <v>2754</v>
      </c>
      <c r="AM1288" s="18" t="s">
        <v>2746</v>
      </c>
      <c r="AN1288" s="18" t="s">
        <v>142</v>
      </c>
      <c r="AO1288" s="18">
        <v>5.4</v>
      </c>
      <c r="AP1288" s="18" t="s">
        <v>143</v>
      </c>
      <c r="AQ1288" s="18">
        <v>4.6097599999999996</v>
      </c>
      <c r="AR1288" s="19" t="s">
        <v>18</v>
      </c>
    </row>
    <row r="1289" spans="31:44" x14ac:dyDescent="0.25">
      <c r="AE1289" s="17"/>
      <c r="AF1289" s="18" t="s">
        <v>135</v>
      </c>
      <c r="AG1289" s="18" t="s">
        <v>2753</v>
      </c>
      <c r="AH1289" s="18" t="s">
        <v>2754</v>
      </c>
      <c r="AI1289" s="18" t="s">
        <v>2746</v>
      </c>
      <c r="AJ1289" s="18" t="s">
        <v>139</v>
      </c>
      <c r="AK1289" s="18" t="s">
        <v>2755</v>
      </c>
      <c r="AL1289" s="18" t="s">
        <v>2756</v>
      </c>
      <c r="AM1289" s="18" t="s">
        <v>2746</v>
      </c>
      <c r="AN1289" s="18" t="s">
        <v>142</v>
      </c>
      <c r="AO1289" s="18">
        <v>4.9000000000000004</v>
      </c>
      <c r="AP1289" s="18" t="s">
        <v>143</v>
      </c>
      <c r="AQ1289" s="18">
        <v>4.1823100000000002</v>
      </c>
      <c r="AR1289" s="19" t="s">
        <v>18</v>
      </c>
    </row>
    <row r="1290" spans="31:44" x14ac:dyDescent="0.25">
      <c r="AE1290" s="17"/>
      <c r="AF1290" s="18" t="s">
        <v>135</v>
      </c>
      <c r="AG1290" s="18" t="s">
        <v>2755</v>
      </c>
      <c r="AH1290" s="18" t="s">
        <v>2756</v>
      </c>
      <c r="AI1290" s="18" t="s">
        <v>2746</v>
      </c>
      <c r="AJ1290" s="18" t="s">
        <v>139</v>
      </c>
      <c r="AK1290" s="18" t="s">
        <v>2757</v>
      </c>
      <c r="AL1290" s="18" t="s">
        <v>2758</v>
      </c>
      <c r="AM1290" s="18" t="s">
        <v>2746</v>
      </c>
      <c r="AN1290" s="18" t="s">
        <v>142</v>
      </c>
      <c r="AO1290" s="18">
        <v>5.8</v>
      </c>
      <c r="AP1290" s="18" t="s">
        <v>143</v>
      </c>
      <c r="AQ1290" s="18">
        <v>5.0239500000000001</v>
      </c>
      <c r="AR1290" s="19" t="s">
        <v>18</v>
      </c>
    </row>
    <row r="1291" spans="31:44" x14ac:dyDescent="0.25">
      <c r="AE1291" s="17"/>
      <c r="AF1291" s="18" t="s">
        <v>135</v>
      </c>
      <c r="AG1291" s="18" t="s">
        <v>2757</v>
      </c>
      <c r="AH1291" s="18" t="s">
        <v>2758</v>
      </c>
      <c r="AI1291" s="18" t="s">
        <v>2746</v>
      </c>
      <c r="AJ1291" s="18" t="s">
        <v>139</v>
      </c>
      <c r="AK1291" s="18" t="s">
        <v>2759</v>
      </c>
      <c r="AL1291" s="18" t="s">
        <v>2760</v>
      </c>
      <c r="AM1291" s="18" t="s">
        <v>2746</v>
      </c>
      <c r="AN1291" s="18" t="s">
        <v>142</v>
      </c>
      <c r="AO1291" s="18">
        <v>5.4</v>
      </c>
      <c r="AP1291" s="18" t="s">
        <v>143</v>
      </c>
      <c r="AQ1291" s="18">
        <v>4.6248300000000002</v>
      </c>
      <c r="AR1291" s="19" t="s">
        <v>18</v>
      </c>
    </row>
    <row r="1292" spans="31:44" x14ac:dyDescent="0.25">
      <c r="AE1292" s="17"/>
      <c r="AF1292" s="18" t="s">
        <v>135</v>
      </c>
      <c r="AG1292" s="18" t="s">
        <v>2759</v>
      </c>
      <c r="AH1292" s="18" t="s">
        <v>2760</v>
      </c>
      <c r="AI1292" s="18" t="s">
        <v>2746</v>
      </c>
      <c r="AJ1292" s="18" t="s">
        <v>139</v>
      </c>
      <c r="AK1292" s="18" t="s">
        <v>2761</v>
      </c>
      <c r="AL1292" s="18" t="s">
        <v>2762</v>
      </c>
      <c r="AM1292" s="18" t="s">
        <v>2746</v>
      </c>
      <c r="AN1292" s="18" t="s">
        <v>142</v>
      </c>
      <c r="AO1292" s="18">
        <v>5.7</v>
      </c>
      <c r="AP1292" s="18" t="s">
        <v>143</v>
      </c>
      <c r="AQ1292" s="18">
        <v>4.91188</v>
      </c>
      <c r="AR1292" s="19" t="s">
        <v>18</v>
      </c>
    </row>
    <row r="1293" spans="31:44" x14ac:dyDescent="0.25">
      <c r="AE1293" s="17"/>
      <c r="AF1293" s="18" t="s">
        <v>135</v>
      </c>
      <c r="AG1293" s="18" t="s">
        <v>2761</v>
      </c>
      <c r="AH1293" s="18" t="s">
        <v>2762</v>
      </c>
      <c r="AI1293" s="18" t="s">
        <v>2746</v>
      </c>
      <c r="AJ1293" s="18" t="s">
        <v>139</v>
      </c>
      <c r="AK1293" s="18" t="s">
        <v>2763</v>
      </c>
      <c r="AL1293" s="18" t="s">
        <v>2764</v>
      </c>
      <c r="AM1293" s="18" t="s">
        <v>2746</v>
      </c>
      <c r="AN1293" s="18" t="s">
        <v>142</v>
      </c>
      <c r="AO1293" s="18">
        <v>5</v>
      </c>
      <c r="AP1293" s="18" t="s">
        <v>143</v>
      </c>
      <c r="AQ1293" s="18">
        <v>4.2755700000000001</v>
      </c>
      <c r="AR1293" s="19" t="s">
        <v>18</v>
      </c>
    </row>
    <row r="1294" spans="31:44" x14ac:dyDescent="0.25">
      <c r="AE1294" s="17"/>
      <c r="AF1294" s="18" t="s">
        <v>135</v>
      </c>
      <c r="AG1294" s="18" t="s">
        <v>2763</v>
      </c>
      <c r="AH1294" s="18" t="s">
        <v>2764</v>
      </c>
      <c r="AI1294" s="18" t="s">
        <v>2746</v>
      </c>
      <c r="AJ1294" s="18" t="s">
        <v>139</v>
      </c>
      <c r="AK1294" s="18" t="s">
        <v>2765</v>
      </c>
      <c r="AL1294" s="18" t="s">
        <v>2766</v>
      </c>
      <c r="AM1294" s="18" t="s">
        <v>2746</v>
      </c>
      <c r="AN1294" s="18" t="s">
        <v>142</v>
      </c>
      <c r="AO1294" s="18">
        <v>4.9000000000000004</v>
      </c>
      <c r="AP1294" s="18" t="s">
        <v>143</v>
      </c>
      <c r="AQ1294" s="18">
        <v>4.2428900000000001</v>
      </c>
      <c r="AR1294" s="19" t="s">
        <v>18</v>
      </c>
    </row>
    <row r="1295" spans="31:44" x14ac:dyDescent="0.25">
      <c r="AE1295" s="17"/>
      <c r="AF1295" s="18" t="s">
        <v>135</v>
      </c>
      <c r="AG1295" s="18" t="s">
        <v>2765</v>
      </c>
      <c r="AH1295" s="18" t="s">
        <v>2766</v>
      </c>
      <c r="AI1295" s="18" t="s">
        <v>2746</v>
      </c>
      <c r="AJ1295" s="18" t="s">
        <v>139</v>
      </c>
      <c r="AK1295" s="18" t="s">
        <v>2767</v>
      </c>
      <c r="AL1295" s="18" t="s">
        <v>2768</v>
      </c>
      <c r="AM1295" s="18" t="s">
        <v>2746</v>
      </c>
      <c r="AN1295" s="18" t="s">
        <v>142</v>
      </c>
      <c r="AO1295" s="18">
        <v>6</v>
      </c>
      <c r="AP1295" s="18" t="s">
        <v>143</v>
      </c>
      <c r="AQ1295" s="18">
        <v>5.2098300000000002</v>
      </c>
      <c r="AR1295" s="19" t="s">
        <v>18</v>
      </c>
    </row>
    <row r="1296" spans="31:44" x14ac:dyDescent="0.25">
      <c r="AE1296" s="17"/>
      <c r="AF1296" s="18" t="s">
        <v>135</v>
      </c>
      <c r="AG1296" s="18" t="s">
        <v>2769</v>
      </c>
      <c r="AH1296" s="18" t="s">
        <v>2770</v>
      </c>
      <c r="AI1296" s="18" t="s">
        <v>2746</v>
      </c>
      <c r="AJ1296" s="18" t="s">
        <v>139</v>
      </c>
      <c r="AK1296" s="18" t="s">
        <v>2771</v>
      </c>
      <c r="AL1296" s="18" t="s">
        <v>2516</v>
      </c>
      <c r="AM1296" s="18" t="s">
        <v>2746</v>
      </c>
      <c r="AN1296" s="18" t="s">
        <v>142</v>
      </c>
      <c r="AO1296" s="18">
        <v>4.9000000000000004</v>
      </c>
      <c r="AP1296" s="18" t="s">
        <v>143</v>
      </c>
      <c r="AQ1296" s="18">
        <v>4.1823100000000002</v>
      </c>
      <c r="AR1296" s="19" t="s">
        <v>18</v>
      </c>
    </row>
    <row r="1297" spans="31:44" x14ac:dyDescent="0.25">
      <c r="AE1297" s="17"/>
      <c r="AF1297" s="18" t="s">
        <v>135</v>
      </c>
      <c r="AG1297" s="18" t="s">
        <v>2771</v>
      </c>
      <c r="AH1297" s="18" t="s">
        <v>2516</v>
      </c>
      <c r="AI1297" s="18" t="s">
        <v>2746</v>
      </c>
      <c r="AJ1297" s="18" t="s">
        <v>139</v>
      </c>
      <c r="AK1297" s="18" t="s">
        <v>2772</v>
      </c>
      <c r="AL1297" s="18" t="s">
        <v>2773</v>
      </c>
      <c r="AM1297" s="18" t="s">
        <v>2746</v>
      </c>
      <c r="AN1297" s="18" t="s">
        <v>142</v>
      </c>
      <c r="AO1297" s="18">
        <v>5.5</v>
      </c>
      <c r="AP1297" s="18" t="s">
        <v>143</v>
      </c>
      <c r="AQ1297" s="18">
        <v>4.7240900000000003</v>
      </c>
      <c r="AR1297" s="19" t="s">
        <v>18</v>
      </c>
    </row>
    <row r="1298" spans="31:44" x14ac:dyDescent="0.25">
      <c r="AE1298" s="17"/>
      <c r="AF1298" s="18" t="s">
        <v>135</v>
      </c>
      <c r="AG1298" s="18" t="s">
        <v>2772</v>
      </c>
      <c r="AH1298" s="18" t="s">
        <v>2773</v>
      </c>
      <c r="AI1298" s="18" t="s">
        <v>2746</v>
      </c>
      <c r="AJ1298" s="18" t="s">
        <v>139</v>
      </c>
      <c r="AK1298" s="18" t="s">
        <v>2774</v>
      </c>
      <c r="AL1298" s="18" t="s">
        <v>2775</v>
      </c>
      <c r="AM1298" s="18" t="s">
        <v>2746</v>
      </c>
      <c r="AN1298" s="18" t="s">
        <v>142</v>
      </c>
      <c r="AO1298" s="18">
        <v>5.0999999999999996</v>
      </c>
      <c r="AP1298" s="18" t="s">
        <v>143</v>
      </c>
      <c r="AQ1298" s="18">
        <v>4.4353600000000002</v>
      </c>
      <c r="AR1298" s="19" t="s">
        <v>18</v>
      </c>
    </row>
    <row r="1299" spans="31:44" x14ac:dyDescent="0.25">
      <c r="AE1299" s="17"/>
      <c r="AF1299" s="18" t="s">
        <v>135</v>
      </c>
      <c r="AG1299" s="18" t="s">
        <v>2774</v>
      </c>
      <c r="AH1299" s="18" t="s">
        <v>2775</v>
      </c>
      <c r="AI1299" s="18" t="s">
        <v>2746</v>
      </c>
      <c r="AJ1299" s="18" t="s">
        <v>139</v>
      </c>
      <c r="AK1299" s="18" t="s">
        <v>2296</v>
      </c>
      <c r="AL1299" s="18" t="s">
        <v>2502</v>
      </c>
      <c r="AM1299" s="18" t="s">
        <v>2746</v>
      </c>
      <c r="AN1299" s="18" t="s">
        <v>142</v>
      </c>
      <c r="AO1299" s="18">
        <v>5.2</v>
      </c>
      <c r="AP1299" s="18" t="s">
        <v>143</v>
      </c>
      <c r="AQ1299" s="18">
        <v>4.4821799999999996</v>
      </c>
      <c r="AR1299" s="19" t="s">
        <v>18</v>
      </c>
    </row>
    <row r="1300" spans="31:44" x14ac:dyDescent="0.25">
      <c r="AE1300" s="17"/>
      <c r="AF1300" s="18" t="s">
        <v>135</v>
      </c>
      <c r="AG1300" s="18" t="s">
        <v>2774</v>
      </c>
      <c r="AH1300" s="18" t="s">
        <v>2775</v>
      </c>
      <c r="AI1300" s="18" t="s">
        <v>2776</v>
      </c>
      <c r="AJ1300" s="18" t="s">
        <v>139</v>
      </c>
      <c r="AK1300" s="18" t="s">
        <v>2777</v>
      </c>
      <c r="AL1300" s="18" t="s">
        <v>2778</v>
      </c>
      <c r="AM1300" s="18" t="s">
        <v>2776</v>
      </c>
      <c r="AN1300" s="18" t="s">
        <v>142</v>
      </c>
      <c r="AO1300" s="18">
        <v>4.7</v>
      </c>
      <c r="AP1300" s="18" t="s">
        <v>143</v>
      </c>
      <c r="AQ1300" s="18">
        <v>4.0641600000000002</v>
      </c>
      <c r="AR1300" s="19" t="s">
        <v>18</v>
      </c>
    </row>
    <row r="1301" spans="31:44" x14ac:dyDescent="0.25">
      <c r="AE1301" s="17"/>
      <c r="AF1301" s="18" t="s">
        <v>135</v>
      </c>
      <c r="AG1301" s="18" t="s">
        <v>2777</v>
      </c>
      <c r="AH1301" s="18" t="s">
        <v>2778</v>
      </c>
      <c r="AI1301" s="18" t="s">
        <v>2776</v>
      </c>
      <c r="AJ1301" s="18" t="s">
        <v>139</v>
      </c>
      <c r="AK1301" s="18" t="s">
        <v>2779</v>
      </c>
      <c r="AL1301" s="18" t="s">
        <v>2780</v>
      </c>
      <c r="AM1301" s="18" t="s">
        <v>2776</v>
      </c>
      <c r="AN1301" s="18" t="s">
        <v>142</v>
      </c>
      <c r="AO1301" s="18">
        <v>6</v>
      </c>
      <c r="AP1301" s="18" t="s">
        <v>143</v>
      </c>
      <c r="AQ1301" s="18">
        <v>5.13809</v>
      </c>
      <c r="AR1301" s="19" t="s">
        <v>18</v>
      </c>
    </row>
    <row r="1302" spans="31:44" x14ac:dyDescent="0.25">
      <c r="AE1302" s="17"/>
      <c r="AF1302" s="18" t="s">
        <v>135</v>
      </c>
      <c r="AG1302" s="18" t="s">
        <v>2779</v>
      </c>
      <c r="AH1302" s="18" t="s">
        <v>2780</v>
      </c>
      <c r="AI1302" s="18" t="s">
        <v>2776</v>
      </c>
      <c r="AJ1302" s="18" t="s">
        <v>139</v>
      </c>
      <c r="AK1302" s="18" t="s">
        <v>2781</v>
      </c>
      <c r="AL1302" s="18" t="s">
        <v>2782</v>
      </c>
      <c r="AM1302" s="18" t="s">
        <v>2776</v>
      </c>
      <c r="AN1302" s="18" t="s">
        <v>142</v>
      </c>
      <c r="AO1302" s="18">
        <v>4.9000000000000004</v>
      </c>
      <c r="AP1302" s="18" t="s">
        <v>143</v>
      </c>
      <c r="AQ1302" s="18">
        <v>4.2483500000000003</v>
      </c>
      <c r="AR1302" s="19" t="s">
        <v>18</v>
      </c>
    </row>
    <row r="1303" spans="31:44" x14ac:dyDescent="0.25">
      <c r="AE1303" s="17"/>
      <c r="AF1303" s="18" t="s">
        <v>135</v>
      </c>
      <c r="AG1303" s="18" t="s">
        <v>2781</v>
      </c>
      <c r="AH1303" s="18" t="s">
        <v>2782</v>
      </c>
      <c r="AI1303" s="18" t="s">
        <v>2776</v>
      </c>
      <c r="AJ1303" s="18" t="s">
        <v>139</v>
      </c>
      <c r="AK1303" s="18" t="s">
        <v>2290</v>
      </c>
      <c r="AL1303" s="18" t="s">
        <v>2783</v>
      </c>
      <c r="AM1303" s="18" t="s">
        <v>2776</v>
      </c>
      <c r="AN1303" s="18" t="s">
        <v>142</v>
      </c>
      <c r="AO1303" s="18">
        <v>4.7</v>
      </c>
      <c r="AP1303" s="18" t="s">
        <v>143</v>
      </c>
      <c r="AQ1303" s="18">
        <v>4.0641600000000002</v>
      </c>
      <c r="AR1303" s="19" t="s">
        <v>18</v>
      </c>
    </row>
    <row r="1304" spans="31:44" x14ac:dyDescent="0.25">
      <c r="AE1304" s="17"/>
      <c r="AF1304" s="18" t="s">
        <v>135</v>
      </c>
      <c r="AG1304" s="18" t="s">
        <v>2290</v>
      </c>
      <c r="AH1304" s="18" t="s">
        <v>2783</v>
      </c>
      <c r="AI1304" s="18" t="s">
        <v>2776</v>
      </c>
      <c r="AJ1304" s="18" t="s">
        <v>139</v>
      </c>
      <c r="AK1304" s="18" t="s">
        <v>2784</v>
      </c>
      <c r="AL1304" s="18" t="s">
        <v>2785</v>
      </c>
      <c r="AM1304" s="18" t="s">
        <v>2776</v>
      </c>
      <c r="AN1304" s="18" t="s">
        <v>142</v>
      </c>
      <c r="AO1304" s="18">
        <v>5.7</v>
      </c>
      <c r="AP1304" s="18" t="s">
        <v>143</v>
      </c>
      <c r="AQ1304" s="18">
        <v>4.91188</v>
      </c>
      <c r="AR1304" s="19" t="s">
        <v>18</v>
      </c>
    </row>
    <row r="1305" spans="31:44" x14ac:dyDescent="0.25">
      <c r="AE1305" s="17"/>
      <c r="AF1305" s="18" t="s">
        <v>135</v>
      </c>
      <c r="AG1305" s="18" t="s">
        <v>2784</v>
      </c>
      <c r="AH1305" s="18" t="s">
        <v>2785</v>
      </c>
      <c r="AI1305" s="18" t="s">
        <v>2776</v>
      </c>
      <c r="AJ1305" s="18" t="s">
        <v>139</v>
      </c>
      <c r="AK1305" s="18" t="s">
        <v>2786</v>
      </c>
      <c r="AL1305" s="18" t="s">
        <v>2376</v>
      </c>
      <c r="AM1305" s="18" t="s">
        <v>2776</v>
      </c>
      <c r="AN1305" s="18" t="s">
        <v>142</v>
      </c>
      <c r="AO1305" s="18">
        <v>4.9000000000000004</v>
      </c>
      <c r="AP1305" s="18" t="s">
        <v>143</v>
      </c>
      <c r="AQ1305" s="18">
        <v>4.1823100000000002</v>
      </c>
      <c r="AR1305" s="19" t="s">
        <v>18</v>
      </c>
    </row>
    <row r="1306" spans="31:44" x14ac:dyDescent="0.25">
      <c r="AE1306" s="17"/>
      <c r="AF1306" s="18" t="s">
        <v>135</v>
      </c>
      <c r="AG1306" s="18" t="s">
        <v>2786</v>
      </c>
      <c r="AH1306" s="18" t="s">
        <v>2376</v>
      </c>
      <c r="AI1306" s="18" t="s">
        <v>2776</v>
      </c>
      <c r="AJ1306" s="18" t="s">
        <v>139</v>
      </c>
      <c r="AK1306" s="18" t="s">
        <v>2787</v>
      </c>
      <c r="AL1306" s="18" t="s">
        <v>2788</v>
      </c>
      <c r="AM1306" s="18" t="s">
        <v>2776</v>
      </c>
      <c r="AN1306" s="18" t="s">
        <v>142</v>
      </c>
      <c r="AO1306" s="18">
        <v>5.4</v>
      </c>
      <c r="AP1306" s="18" t="s">
        <v>143</v>
      </c>
      <c r="AQ1306" s="18">
        <v>4.6598100000000002</v>
      </c>
      <c r="AR1306" s="19" t="s">
        <v>18</v>
      </c>
    </row>
    <row r="1307" spans="31:44" x14ac:dyDescent="0.25">
      <c r="AE1307" s="17"/>
      <c r="AF1307" s="18" t="s">
        <v>135</v>
      </c>
      <c r="AG1307" s="18" t="s">
        <v>2787</v>
      </c>
      <c r="AH1307" s="18" t="s">
        <v>2788</v>
      </c>
      <c r="AI1307" s="18" t="s">
        <v>2776</v>
      </c>
      <c r="AJ1307" s="18" t="s">
        <v>139</v>
      </c>
      <c r="AK1307" s="18" t="s">
        <v>2255</v>
      </c>
      <c r="AL1307" s="18" t="s">
        <v>2789</v>
      </c>
      <c r="AM1307" s="18" t="s">
        <v>2776</v>
      </c>
      <c r="AN1307" s="18" t="s">
        <v>142</v>
      </c>
      <c r="AO1307" s="18">
        <v>5.0999999999999996</v>
      </c>
      <c r="AP1307" s="18" t="s">
        <v>143</v>
      </c>
      <c r="AQ1307" s="18">
        <v>4.4353600000000002</v>
      </c>
      <c r="AR1307" s="19" t="s">
        <v>18</v>
      </c>
    </row>
    <row r="1308" spans="31:44" x14ac:dyDescent="0.25">
      <c r="AE1308" s="17"/>
      <c r="AF1308" s="18" t="s">
        <v>135</v>
      </c>
      <c r="AG1308" s="18" t="s">
        <v>2255</v>
      </c>
      <c r="AH1308" s="18" t="s">
        <v>2789</v>
      </c>
      <c r="AI1308" s="18" t="s">
        <v>2776</v>
      </c>
      <c r="AJ1308" s="18" t="s">
        <v>139</v>
      </c>
      <c r="AK1308" s="18" t="s">
        <v>2790</v>
      </c>
      <c r="AL1308" s="18" t="s">
        <v>2791</v>
      </c>
      <c r="AM1308" s="18" t="s">
        <v>2776</v>
      </c>
      <c r="AN1308" s="18" t="s">
        <v>142</v>
      </c>
      <c r="AO1308" s="18">
        <v>5.5</v>
      </c>
      <c r="AP1308" s="18" t="s">
        <v>143</v>
      </c>
      <c r="AQ1308" s="18">
        <v>4.74369</v>
      </c>
      <c r="AR1308" s="19" t="s">
        <v>18</v>
      </c>
    </row>
    <row r="1309" spans="31:44" x14ac:dyDescent="0.25">
      <c r="AE1309" s="17"/>
      <c r="AF1309" s="18" t="s">
        <v>135</v>
      </c>
      <c r="AG1309" s="18" t="s">
        <v>2790</v>
      </c>
      <c r="AH1309" s="18" t="s">
        <v>2791</v>
      </c>
      <c r="AI1309" s="18" t="s">
        <v>2776</v>
      </c>
      <c r="AJ1309" s="18" t="s">
        <v>139</v>
      </c>
      <c r="AK1309" s="18" t="s">
        <v>2792</v>
      </c>
      <c r="AL1309" s="18" t="s">
        <v>2793</v>
      </c>
      <c r="AM1309" s="18" t="s">
        <v>2776</v>
      </c>
      <c r="AN1309" s="18" t="s">
        <v>142</v>
      </c>
      <c r="AO1309" s="18">
        <v>5.6</v>
      </c>
      <c r="AP1309" s="18" t="s">
        <v>143</v>
      </c>
      <c r="AQ1309" s="18">
        <v>4.8164899999999999</v>
      </c>
      <c r="AR1309" s="19" t="s">
        <v>18</v>
      </c>
    </row>
    <row r="1310" spans="31:44" x14ac:dyDescent="0.25">
      <c r="AE1310" s="17"/>
      <c r="AF1310" s="18" t="s">
        <v>135</v>
      </c>
      <c r="AG1310" s="18" t="s">
        <v>2792</v>
      </c>
      <c r="AH1310" s="18" t="s">
        <v>2793</v>
      </c>
      <c r="AI1310" s="18" t="s">
        <v>2776</v>
      </c>
      <c r="AJ1310" s="18" t="s">
        <v>139</v>
      </c>
      <c r="AK1310" s="18" t="s">
        <v>2794</v>
      </c>
      <c r="AL1310" s="18" t="s">
        <v>2570</v>
      </c>
      <c r="AM1310" s="18" t="s">
        <v>2776</v>
      </c>
      <c r="AN1310" s="18" t="s">
        <v>142</v>
      </c>
      <c r="AO1310" s="18">
        <v>5.7</v>
      </c>
      <c r="AP1310" s="18" t="s">
        <v>143</v>
      </c>
      <c r="AQ1310" s="18">
        <v>4.91188</v>
      </c>
      <c r="AR1310" s="19" t="s">
        <v>18</v>
      </c>
    </row>
    <row r="1311" spans="31:44" x14ac:dyDescent="0.25">
      <c r="AE1311" s="17"/>
      <c r="AF1311" s="18" t="s">
        <v>135</v>
      </c>
      <c r="AG1311" s="18" t="s">
        <v>2794</v>
      </c>
      <c r="AH1311" s="18" t="s">
        <v>2570</v>
      </c>
      <c r="AI1311" s="18" t="s">
        <v>2776</v>
      </c>
      <c r="AJ1311" s="18" t="s">
        <v>139</v>
      </c>
      <c r="AK1311" s="18" t="s">
        <v>2795</v>
      </c>
      <c r="AL1311" s="18" t="s">
        <v>2566</v>
      </c>
      <c r="AM1311" s="18" t="s">
        <v>2776</v>
      </c>
      <c r="AN1311" s="18" t="s">
        <v>142</v>
      </c>
      <c r="AO1311" s="18">
        <v>5.2</v>
      </c>
      <c r="AP1311" s="18" t="s">
        <v>143</v>
      </c>
      <c r="AQ1311" s="18">
        <v>4.4821799999999996</v>
      </c>
      <c r="AR1311" s="19" t="s">
        <v>18</v>
      </c>
    </row>
    <row r="1312" spans="31:44" x14ac:dyDescent="0.25">
      <c r="AE1312" s="17"/>
      <c r="AF1312" s="18" t="s">
        <v>135</v>
      </c>
      <c r="AG1312" s="18" t="s">
        <v>2795</v>
      </c>
      <c r="AH1312" s="18" t="s">
        <v>2566</v>
      </c>
      <c r="AI1312" s="18" t="s">
        <v>2776</v>
      </c>
      <c r="AJ1312" s="18" t="s">
        <v>139</v>
      </c>
      <c r="AK1312" s="18" t="s">
        <v>2796</v>
      </c>
      <c r="AL1312" s="18" t="s">
        <v>2797</v>
      </c>
      <c r="AM1312" s="18" t="s">
        <v>2776</v>
      </c>
      <c r="AN1312" s="18" t="s">
        <v>142</v>
      </c>
      <c r="AO1312" s="18">
        <v>5.2</v>
      </c>
      <c r="AP1312" s="18" t="s">
        <v>143</v>
      </c>
      <c r="AQ1312" s="18">
        <v>4.4405900000000003</v>
      </c>
      <c r="AR1312" s="19" t="s">
        <v>18</v>
      </c>
    </row>
    <row r="1313" spans="31:44" x14ac:dyDescent="0.25">
      <c r="AE1313" s="17"/>
      <c r="AF1313" s="18" t="s">
        <v>135</v>
      </c>
      <c r="AG1313" s="18" t="s">
        <v>2796</v>
      </c>
      <c r="AH1313" s="18" t="s">
        <v>2797</v>
      </c>
      <c r="AI1313" s="18" t="s">
        <v>2776</v>
      </c>
      <c r="AJ1313" s="18" t="s">
        <v>139</v>
      </c>
      <c r="AK1313" s="18" t="s">
        <v>2798</v>
      </c>
      <c r="AL1313" s="18" t="s">
        <v>2334</v>
      </c>
      <c r="AM1313" s="18" t="s">
        <v>2776</v>
      </c>
      <c r="AN1313" s="18" t="s">
        <v>142</v>
      </c>
      <c r="AO1313" s="18">
        <v>5.5</v>
      </c>
      <c r="AP1313" s="18" t="s">
        <v>143</v>
      </c>
      <c r="AQ1313" s="18">
        <v>4.7290000000000001</v>
      </c>
      <c r="AR1313" s="19" t="s">
        <v>18</v>
      </c>
    </row>
    <row r="1314" spans="31:44" x14ac:dyDescent="0.25">
      <c r="AE1314" s="17"/>
      <c r="AF1314" s="18" t="s">
        <v>135</v>
      </c>
      <c r="AG1314" s="18" t="s">
        <v>2798</v>
      </c>
      <c r="AH1314" s="18" t="s">
        <v>2334</v>
      </c>
      <c r="AI1314" s="18" t="s">
        <v>2776</v>
      </c>
      <c r="AJ1314" s="18" t="s">
        <v>139</v>
      </c>
      <c r="AK1314" s="18" t="s">
        <v>2242</v>
      </c>
      <c r="AL1314" s="18" t="s">
        <v>2799</v>
      </c>
      <c r="AM1314" s="18" t="s">
        <v>2776</v>
      </c>
      <c r="AN1314" s="18" t="s">
        <v>142</v>
      </c>
      <c r="AO1314" s="18">
        <v>4.9000000000000004</v>
      </c>
      <c r="AP1314" s="18" t="s">
        <v>143</v>
      </c>
      <c r="AQ1314" s="18">
        <v>4.2483500000000003</v>
      </c>
      <c r="AR1314" s="19" t="s">
        <v>18</v>
      </c>
    </row>
    <row r="1315" spans="31:44" x14ac:dyDescent="0.25">
      <c r="AE1315" s="17"/>
      <c r="AF1315" s="18" t="s">
        <v>135</v>
      </c>
      <c r="AG1315" s="18" t="s">
        <v>2242</v>
      </c>
      <c r="AH1315" s="18" t="s">
        <v>2799</v>
      </c>
      <c r="AI1315" s="18" t="s">
        <v>2776</v>
      </c>
      <c r="AJ1315" s="18" t="s">
        <v>139</v>
      </c>
      <c r="AK1315" s="18" t="s">
        <v>2800</v>
      </c>
      <c r="AL1315" s="18" t="s">
        <v>2801</v>
      </c>
      <c r="AM1315" s="18" t="s">
        <v>2776</v>
      </c>
      <c r="AN1315" s="18" t="s">
        <v>142</v>
      </c>
      <c r="AO1315" s="18">
        <v>5.7</v>
      </c>
      <c r="AP1315" s="18" t="s">
        <v>143</v>
      </c>
      <c r="AQ1315" s="18">
        <v>4.9165999999999999</v>
      </c>
      <c r="AR1315" s="19" t="s">
        <v>18</v>
      </c>
    </row>
    <row r="1316" spans="31:44" x14ac:dyDescent="0.25">
      <c r="AE1316" s="17"/>
      <c r="AF1316" s="18" t="s">
        <v>135</v>
      </c>
      <c r="AG1316" s="18" t="s">
        <v>2800</v>
      </c>
      <c r="AH1316" s="18" t="s">
        <v>2801</v>
      </c>
      <c r="AI1316" s="18" t="s">
        <v>2776</v>
      </c>
      <c r="AJ1316" s="18" t="s">
        <v>139</v>
      </c>
      <c r="AK1316" s="18" t="s">
        <v>2802</v>
      </c>
      <c r="AL1316" s="18" t="s">
        <v>2803</v>
      </c>
      <c r="AM1316" s="18" t="s">
        <v>2776</v>
      </c>
      <c r="AN1316" s="18" t="s">
        <v>142</v>
      </c>
      <c r="AO1316" s="18">
        <v>5.2</v>
      </c>
      <c r="AP1316" s="18" t="s">
        <v>143</v>
      </c>
      <c r="AQ1316" s="18">
        <v>4.4405900000000003</v>
      </c>
      <c r="AR1316" s="19" t="s">
        <v>18</v>
      </c>
    </row>
    <row r="1317" spans="31:44" x14ac:dyDescent="0.25">
      <c r="AE1317" s="17"/>
      <c r="AF1317" s="18" t="s">
        <v>135</v>
      </c>
      <c r="AG1317" s="18" t="s">
        <v>2802</v>
      </c>
      <c r="AH1317" s="18" t="s">
        <v>2803</v>
      </c>
      <c r="AI1317" s="18" t="s">
        <v>2776</v>
      </c>
      <c r="AJ1317" s="18" t="s">
        <v>139</v>
      </c>
      <c r="AK1317" s="18" t="s">
        <v>2804</v>
      </c>
      <c r="AL1317" s="18" t="s">
        <v>2805</v>
      </c>
      <c r="AM1317" s="18" t="s">
        <v>2776</v>
      </c>
      <c r="AN1317" s="18" t="s">
        <v>142</v>
      </c>
      <c r="AO1317" s="18">
        <v>5.3</v>
      </c>
      <c r="AP1317" s="18" t="s">
        <v>143</v>
      </c>
      <c r="AQ1317" s="18">
        <v>4.5693200000000003</v>
      </c>
      <c r="AR1317" s="19" t="s">
        <v>18</v>
      </c>
    </row>
    <row r="1318" spans="31:44" x14ac:dyDescent="0.25">
      <c r="AE1318" s="17"/>
      <c r="AF1318" s="18" t="s">
        <v>135</v>
      </c>
      <c r="AG1318" s="18" t="s">
        <v>2804</v>
      </c>
      <c r="AH1318" s="18" t="s">
        <v>2805</v>
      </c>
      <c r="AI1318" s="18" t="s">
        <v>2776</v>
      </c>
      <c r="AJ1318" s="18" t="s">
        <v>139</v>
      </c>
      <c r="AK1318" s="18" t="s">
        <v>1891</v>
      </c>
      <c r="AL1318" s="18" t="s">
        <v>2806</v>
      </c>
      <c r="AM1318" s="18" t="s">
        <v>2776</v>
      </c>
      <c r="AN1318" s="18" t="s">
        <v>142</v>
      </c>
      <c r="AO1318" s="18">
        <v>5.0999999999999996</v>
      </c>
      <c r="AP1318" s="18" t="s">
        <v>143</v>
      </c>
      <c r="AQ1318" s="18">
        <v>4.3615199999999996</v>
      </c>
      <c r="AR1318" s="19" t="s">
        <v>18</v>
      </c>
    </row>
    <row r="1319" spans="31:44" x14ac:dyDescent="0.25">
      <c r="AE1319" s="17"/>
      <c r="AF1319" s="18" t="s">
        <v>135</v>
      </c>
      <c r="AG1319" s="18" t="s">
        <v>1891</v>
      </c>
      <c r="AH1319" s="18" t="s">
        <v>2806</v>
      </c>
      <c r="AI1319" s="18" t="s">
        <v>2776</v>
      </c>
      <c r="AJ1319" s="18" t="s">
        <v>139</v>
      </c>
      <c r="AK1319" s="18" t="s">
        <v>2807</v>
      </c>
      <c r="AL1319" s="18" t="s">
        <v>2808</v>
      </c>
      <c r="AM1319" s="18" t="s">
        <v>2776</v>
      </c>
      <c r="AN1319" s="18" t="s">
        <v>142</v>
      </c>
      <c r="AO1319" s="18">
        <v>5</v>
      </c>
      <c r="AP1319" s="18" t="s">
        <v>143</v>
      </c>
      <c r="AQ1319" s="18">
        <v>4.2755700000000001</v>
      </c>
      <c r="AR1319" s="19" t="s">
        <v>18</v>
      </c>
    </row>
    <row r="1320" spans="31:44" x14ac:dyDescent="0.25">
      <c r="AE1320" s="17"/>
      <c r="AF1320" s="18" t="s">
        <v>135</v>
      </c>
      <c r="AG1320" s="18" t="s">
        <v>2809</v>
      </c>
      <c r="AH1320" s="18" t="s">
        <v>2810</v>
      </c>
      <c r="AI1320" s="18" t="s">
        <v>2811</v>
      </c>
      <c r="AJ1320" s="18" t="s">
        <v>139</v>
      </c>
      <c r="AK1320" s="18" t="s">
        <v>2812</v>
      </c>
      <c r="AL1320" s="18" t="s">
        <v>2813</v>
      </c>
      <c r="AM1320" s="18" t="s">
        <v>2811</v>
      </c>
      <c r="AN1320" s="18" t="s">
        <v>142</v>
      </c>
      <c r="AO1320" s="18">
        <v>4.9000000000000004</v>
      </c>
      <c r="AP1320" s="18" t="s">
        <v>143</v>
      </c>
      <c r="AQ1320" s="18">
        <v>4.2647000000000004</v>
      </c>
      <c r="AR1320" s="19" t="s">
        <v>18</v>
      </c>
    </row>
    <row r="1321" spans="31:44" x14ac:dyDescent="0.25">
      <c r="AE1321" s="17"/>
      <c r="AF1321" s="18" t="s">
        <v>135</v>
      </c>
      <c r="AG1321" s="18" t="s">
        <v>2812</v>
      </c>
      <c r="AH1321" s="18" t="s">
        <v>2813</v>
      </c>
      <c r="AI1321" s="18" t="s">
        <v>2811</v>
      </c>
      <c r="AJ1321" s="18" t="s">
        <v>139</v>
      </c>
      <c r="AK1321" s="18" t="s">
        <v>2814</v>
      </c>
      <c r="AL1321" s="18" t="s">
        <v>2815</v>
      </c>
      <c r="AM1321" s="18" t="s">
        <v>2811</v>
      </c>
      <c r="AN1321" s="18" t="s">
        <v>142</v>
      </c>
      <c r="AO1321" s="18">
        <v>5.4</v>
      </c>
      <c r="AP1321" s="18" t="s">
        <v>143</v>
      </c>
      <c r="AQ1321" s="18">
        <v>4.6097599999999996</v>
      </c>
      <c r="AR1321" s="19" t="s">
        <v>18</v>
      </c>
    </row>
    <row r="1322" spans="31:44" x14ac:dyDescent="0.25">
      <c r="AE1322" s="17"/>
      <c r="AF1322" s="18" t="s">
        <v>135</v>
      </c>
      <c r="AG1322" s="18" t="s">
        <v>2814</v>
      </c>
      <c r="AH1322" s="18" t="s">
        <v>2815</v>
      </c>
      <c r="AI1322" s="18" t="s">
        <v>2811</v>
      </c>
      <c r="AJ1322" s="18" t="s">
        <v>139</v>
      </c>
      <c r="AK1322" s="18" t="s">
        <v>2816</v>
      </c>
      <c r="AL1322" s="18" t="s">
        <v>2312</v>
      </c>
      <c r="AM1322" s="18" t="s">
        <v>2811</v>
      </c>
      <c r="AN1322" s="18" t="s">
        <v>142</v>
      </c>
      <c r="AO1322" s="18">
        <v>5.9</v>
      </c>
      <c r="AP1322" s="18" t="s">
        <v>143</v>
      </c>
      <c r="AQ1322" s="18">
        <v>5.0469799999999996</v>
      </c>
      <c r="AR1322" s="19" t="s">
        <v>18</v>
      </c>
    </row>
    <row r="1323" spans="31:44" x14ac:dyDescent="0.25">
      <c r="AE1323" s="17"/>
      <c r="AF1323" s="18" t="s">
        <v>135</v>
      </c>
      <c r="AG1323" s="18" t="s">
        <v>2816</v>
      </c>
      <c r="AH1323" s="18" t="s">
        <v>2312</v>
      </c>
      <c r="AI1323" s="18" t="s">
        <v>2811</v>
      </c>
      <c r="AJ1323" s="18" t="s">
        <v>139</v>
      </c>
      <c r="AK1323" s="18" t="s">
        <v>2817</v>
      </c>
      <c r="AL1323" s="18" t="s">
        <v>2818</v>
      </c>
      <c r="AM1323" s="18" t="s">
        <v>2811</v>
      </c>
      <c r="AN1323" s="18" t="s">
        <v>142</v>
      </c>
      <c r="AO1323" s="18">
        <v>4.8</v>
      </c>
      <c r="AP1323" s="18" t="s">
        <v>143</v>
      </c>
      <c r="AQ1323" s="18">
        <v>4.1376999999999997</v>
      </c>
      <c r="AR1323" s="19" t="s">
        <v>18</v>
      </c>
    </row>
    <row r="1324" spans="31:44" x14ac:dyDescent="0.25">
      <c r="AE1324" s="17"/>
      <c r="AF1324" s="18" t="s">
        <v>135</v>
      </c>
      <c r="AG1324" s="18" t="s">
        <v>2817</v>
      </c>
      <c r="AH1324" s="18" t="s">
        <v>2818</v>
      </c>
      <c r="AI1324" s="18" t="s">
        <v>2811</v>
      </c>
      <c r="AJ1324" s="18" t="s">
        <v>139</v>
      </c>
      <c r="AK1324" s="18" t="s">
        <v>2819</v>
      </c>
      <c r="AL1324" s="18" t="s">
        <v>2820</v>
      </c>
      <c r="AM1324" s="18" t="s">
        <v>2811</v>
      </c>
      <c r="AN1324" s="18" t="s">
        <v>142</v>
      </c>
      <c r="AO1324" s="18">
        <v>5.2</v>
      </c>
      <c r="AP1324" s="18" t="s">
        <v>143</v>
      </c>
      <c r="AQ1324" s="18">
        <v>4.4405900000000003</v>
      </c>
      <c r="AR1324" s="19" t="s">
        <v>18</v>
      </c>
    </row>
    <row r="1325" spans="31:44" x14ac:dyDescent="0.25">
      <c r="AE1325" s="17"/>
      <c r="AF1325" s="18" t="s">
        <v>135</v>
      </c>
      <c r="AG1325" s="18" t="s">
        <v>2819</v>
      </c>
      <c r="AH1325" s="18" t="s">
        <v>2820</v>
      </c>
      <c r="AI1325" s="18" t="s">
        <v>2811</v>
      </c>
      <c r="AJ1325" s="18" t="s">
        <v>139</v>
      </c>
      <c r="AK1325" s="18" t="s">
        <v>596</v>
      </c>
      <c r="AL1325" s="18" t="s">
        <v>2821</v>
      </c>
      <c r="AM1325" s="18" t="s">
        <v>2811</v>
      </c>
      <c r="AN1325" s="18" t="s">
        <v>142</v>
      </c>
      <c r="AO1325" s="18">
        <v>5.5</v>
      </c>
      <c r="AP1325" s="18" t="s">
        <v>143</v>
      </c>
      <c r="AQ1325" s="18">
        <v>4.7240900000000003</v>
      </c>
      <c r="AR1325" s="19" t="s">
        <v>18</v>
      </c>
    </row>
    <row r="1326" spans="31:44" x14ac:dyDescent="0.25">
      <c r="AE1326" s="17"/>
      <c r="AF1326" s="18" t="s">
        <v>135</v>
      </c>
      <c r="AG1326" s="18" t="s">
        <v>596</v>
      </c>
      <c r="AH1326" s="18" t="s">
        <v>2821</v>
      </c>
      <c r="AI1326" s="18" t="s">
        <v>2811</v>
      </c>
      <c r="AJ1326" s="18" t="s">
        <v>139</v>
      </c>
      <c r="AK1326" s="18" t="s">
        <v>2822</v>
      </c>
      <c r="AL1326" s="18" t="s">
        <v>2823</v>
      </c>
      <c r="AM1326" s="18" t="s">
        <v>2811</v>
      </c>
      <c r="AN1326" s="18" t="s">
        <v>142</v>
      </c>
      <c r="AO1326" s="18">
        <v>5.7</v>
      </c>
      <c r="AP1326" s="18" t="s">
        <v>143</v>
      </c>
      <c r="AQ1326" s="18">
        <v>4.8739499999999998</v>
      </c>
      <c r="AR1326" s="19" t="s">
        <v>18</v>
      </c>
    </row>
    <row r="1327" spans="31:44" x14ac:dyDescent="0.25">
      <c r="AE1327" s="17"/>
      <c r="AF1327" s="18" t="s">
        <v>135</v>
      </c>
      <c r="AG1327" s="18" t="s">
        <v>2822</v>
      </c>
      <c r="AH1327" s="18" t="s">
        <v>2823</v>
      </c>
      <c r="AI1327" s="18" t="s">
        <v>2811</v>
      </c>
      <c r="AJ1327" s="18" t="s">
        <v>139</v>
      </c>
      <c r="AK1327" s="18" t="s">
        <v>2824</v>
      </c>
      <c r="AL1327" s="18" t="s">
        <v>2825</v>
      </c>
      <c r="AM1327" s="18" t="s">
        <v>2811</v>
      </c>
      <c r="AN1327" s="18" t="s">
        <v>142</v>
      </c>
      <c r="AO1327" s="18">
        <v>5</v>
      </c>
      <c r="AP1327" s="18" t="s">
        <v>143</v>
      </c>
      <c r="AQ1327" s="18">
        <v>4.2755700000000001</v>
      </c>
      <c r="AR1327" s="19" t="s">
        <v>18</v>
      </c>
    </row>
    <row r="1328" spans="31:44" x14ac:dyDescent="0.25">
      <c r="AE1328" s="17"/>
      <c r="AF1328" s="18" t="s">
        <v>135</v>
      </c>
      <c r="AG1328" s="18" t="s">
        <v>2824</v>
      </c>
      <c r="AH1328" s="18" t="s">
        <v>2825</v>
      </c>
      <c r="AI1328" s="18" t="s">
        <v>2811</v>
      </c>
      <c r="AJ1328" s="18" t="s">
        <v>139</v>
      </c>
      <c r="AK1328" s="18" t="s">
        <v>2826</v>
      </c>
      <c r="AL1328" s="18" t="s">
        <v>2827</v>
      </c>
      <c r="AM1328" s="18" t="s">
        <v>2811</v>
      </c>
      <c r="AN1328" s="18" t="s">
        <v>142</v>
      </c>
      <c r="AO1328" s="18">
        <v>5.7</v>
      </c>
      <c r="AP1328" s="18" t="s">
        <v>143</v>
      </c>
      <c r="AQ1328" s="18">
        <v>4.8834600000000004</v>
      </c>
      <c r="AR1328" s="19" t="s">
        <v>18</v>
      </c>
    </row>
    <row r="1329" spans="31:44" x14ac:dyDescent="0.25">
      <c r="AE1329" s="17"/>
      <c r="AF1329" s="18" t="s">
        <v>135</v>
      </c>
      <c r="AG1329" s="18" t="s">
        <v>2826</v>
      </c>
      <c r="AH1329" s="18" t="s">
        <v>2827</v>
      </c>
      <c r="AI1329" s="18" t="s">
        <v>2811</v>
      </c>
      <c r="AJ1329" s="18" t="s">
        <v>139</v>
      </c>
      <c r="AK1329" s="18" t="s">
        <v>2828</v>
      </c>
      <c r="AL1329" s="18" t="s">
        <v>2829</v>
      </c>
      <c r="AM1329" s="18" t="s">
        <v>2811</v>
      </c>
      <c r="AN1329" s="18" t="s">
        <v>142</v>
      </c>
      <c r="AO1329" s="18">
        <v>5.0999999999999996</v>
      </c>
      <c r="AP1329" s="18" t="s">
        <v>143</v>
      </c>
      <c r="AQ1329" s="18">
        <v>4.4196400000000002</v>
      </c>
      <c r="AR1329" s="19" t="s">
        <v>18</v>
      </c>
    </row>
    <row r="1330" spans="31:44" x14ac:dyDescent="0.25">
      <c r="AE1330" s="17"/>
      <c r="AF1330" s="18" t="s">
        <v>135</v>
      </c>
      <c r="AG1330" s="18" t="s">
        <v>2828</v>
      </c>
      <c r="AH1330" s="18" t="s">
        <v>2829</v>
      </c>
      <c r="AI1330" s="18" t="s">
        <v>2811</v>
      </c>
      <c r="AJ1330" s="18" t="s">
        <v>139</v>
      </c>
      <c r="AK1330" s="18" t="s">
        <v>2830</v>
      </c>
      <c r="AL1330" s="18" t="s">
        <v>2831</v>
      </c>
      <c r="AM1330" s="18" t="s">
        <v>2811</v>
      </c>
      <c r="AN1330" s="18" t="s">
        <v>142</v>
      </c>
      <c r="AO1330" s="18">
        <v>5.4</v>
      </c>
      <c r="AP1330" s="18" t="s">
        <v>143</v>
      </c>
      <c r="AQ1330" s="18">
        <v>4.6097599999999996</v>
      </c>
      <c r="AR1330" s="19" t="s">
        <v>18</v>
      </c>
    </row>
    <row r="1331" spans="31:44" x14ac:dyDescent="0.25">
      <c r="AE1331" s="17"/>
      <c r="AF1331" s="18" t="s">
        <v>135</v>
      </c>
      <c r="AG1331" s="18" t="s">
        <v>2832</v>
      </c>
      <c r="AH1331" s="18" t="s">
        <v>2833</v>
      </c>
      <c r="AI1331" s="18" t="s">
        <v>2811</v>
      </c>
      <c r="AJ1331" s="18" t="s">
        <v>139</v>
      </c>
      <c r="AK1331" s="18" t="s">
        <v>2834</v>
      </c>
      <c r="AL1331" s="18" t="s">
        <v>2835</v>
      </c>
      <c r="AM1331" s="18" t="s">
        <v>2811</v>
      </c>
      <c r="AN1331" s="18" t="s">
        <v>142</v>
      </c>
      <c r="AO1331" s="18">
        <v>6</v>
      </c>
      <c r="AP1331" s="18" t="s">
        <v>143</v>
      </c>
      <c r="AQ1331" s="18">
        <v>5.13809</v>
      </c>
      <c r="AR1331" s="19" t="s">
        <v>18</v>
      </c>
    </row>
    <row r="1332" spans="31:44" x14ac:dyDescent="0.25">
      <c r="AE1332" s="17"/>
      <c r="AF1332" s="18" t="s">
        <v>135</v>
      </c>
      <c r="AG1332" s="18" t="s">
        <v>2834</v>
      </c>
      <c r="AH1332" s="18" t="s">
        <v>2835</v>
      </c>
      <c r="AI1332" s="18" t="s">
        <v>2811</v>
      </c>
      <c r="AJ1332" s="18" t="s">
        <v>139</v>
      </c>
      <c r="AK1332" s="18" t="s">
        <v>2836</v>
      </c>
      <c r="AL1332" s="18" t="s">
        <v>2837</v>
      </c>
      <c r="AM1332" s="18" t="s">
        <v>2811</v>
      </c>
      <c r="AN1332" s="18" t="s">
        <v>142</v>
      </c>
      <c r="AO1332" s="18">
        <v>5.0999999999999996</v>
      </c>
      <c r="AP1332" s="18" t="s">
        <v>143</v>
      </c>
      <c r="AQ1332" s="18">
        <v>4.4196400000000002</v>
      </c>
      <c r="AR1332" s="19" t="s">
        <v>18</v>
      </c>
    </row>
    <row r="1333" spans="31:44" x14ac:dyDescent="0.25">
      <c r="AE1333" s="17"/>
      <c r="AF1333" s="18" t="s">
        <v>135</v>
      </c>
      <c r="AG1333" s="18" t="s">
        <v>2836</v>
      </c>
      <c r="AH1333" s="18" t="s">
        <v>2837</v>
      </c>
      <c r="AI1333" s="18" t="s">
        <v>2811</v>
      </c>
      <c r="AJ1333" s="18" t="s">
        <v>139</v>
      </c>
      <c r="AK1333" s="18" t="s">
        <v>2838</v>
      </c>
      <c r="AL1333" s="18" t="s">
        <v>2839</v>
      </c>
      <c r="AM1333" s="18" t="s">
        <v>2811</v>
      </c>
      <c r="AN1333" s="18" t="s">
        <v>142</v>
      </c>
      <c r="AO1333" s="18">
        <v>5.8</v>
      </c>
      <c r="AP1333" s="18" t="s">
        <v>143</v>
      </c>
      <c r="AQ1333" s="18">
        <v>4.9588799999999997</v>
      </c>
      <c r="AR1333" s="19" t="s">
        <v>18</v>
      </c>
    </row>
    <row r="1334" spans="31:44" x14ac:dyDescent="0.25">
      <c r="AE1334" s="17"/>
      <c r="AF1334" s="18" t="s">
        <v>135</v>
      </c>
      <c r="AG1334" s="18" t="s">
        <v>2136</v>
      </c>
      <c r="AH1334" s="18" t="s">
        <v>2840</v>
      </c>
      <c r="AI1334" s="18" t="s">
        <v>2841</v>
      </c>
      <c r="AJ1334" s="18" t="s">
        <v>139</v>
      </c>
      <c r="AK1334" s="18" t="s">
        <v>2842</v>
      </c>
      <c r="AL1334" s="18" t="s">
        <v>2843</v>
      </c>
      <c r="AM1334" s="18" t="s">
        <v>2841</v>
      </c>
      <c r="AN1334" s="18" t="s">
        <v>142</v>
      </c>
      <c r="AO1334" s="18">
        <v>5.5</v>
      </c>
      <c r="AP1334" s="18" t="s">
        <v>143</v>
      </c>
      <c r="AQ1334" s="18">
        <v>4.7240900000000003</v>
      </c>
      <c r="AR1334" s="19" t="s">
        <v>18</v>
      </c>
    </row>
    <row r="1335" spans="31:44" x14ac:dyDescent="0.25">
      <c r="AE1335" s="17"/>
      <c r="AF1335" s="18" t="s">
        <v>135</v>
      </c>
      <c r="AG1335" s="18" t="s">
        <v>2842</v>
      </c>
      <c r="AH1335" s="18" t="s">
        <v>2843</v>
      </c>
      <c r="AI1335" s="18" t="s">
        <v>2841</v>
      </c>
      <c r="AJ1335" s="18" t="s">
        <v>139</v>
      </c>
      <c r="AK1335" s="18" t="s">
        <v>2844</v>
      </c>
      <c r="AL1335" s="18" t="s">
        <v>2845</v>
      </c>
      <c r="AM1335" s="18" t="s">
        <v>2841</v>
      </c>
      <c r="AN1335" s="18" t="s">
        <v>142</v>
      </c>
      <c r="AO1335" s="18">
        <v>5.7</v>
      </c>
      <c r="AP1335" s="18" t="s">
        <v>143</v>
      </c>
      <c r="AQ1335" s="18">
        <v>4.91188</v>
      </c>
      <c r="AR1335" s="19" t="s">
        <v>18</v>
      </c>
    </row>
    <row r="1336" spans="31:44" x14ac:dyDescent="0.25">
      <c r="AE1336" s="17"/>
      <c r="AF1336" s="18" t="s">
        <v>135</v>
      </c>
      <c r="AG1336" s="18" t="s">
        <v>2846</v>
      </c>
      <c r="AH1336" s="18" t="s">
        <v>2845</v>
      </c>
      <c r="AI1336" s="18" t="s">
        <v>2841</v>
      </c>
      <c r="AJ1336" s="18" t="s">
        <v>139</v>
      </c>
      <c r="AK1336" s="18" t="s">
        <v>552</v>
      </c>
      <c r="AL1336" s="18" t="s">
        <v>2847</v>
      </c>
      <c r="AM1336" s="18" t="s">
        <v>2841</v>
      </c>
      <c r="AN1336" s="18" t="s">
        <v>142</v>
      </c>
      <c r="AO1336" s="18">
        <v>5.0999999999999996</v>
      </c>
      <c r="AP1336" s="18" t="s">
        <v>143</v>
      </c>
      <c r="AQ1336" s="18">
        <v>4.4196400000000002</v>
      </c>
      <c r="AR1336" s="19" t="s">
        <v>18</v>
      </c>
    </row>
    <row r="1337" spans="31:44" x14ac:dyDescent="0.25">
      <c r="AE1337" s="17"/>
      <c r="AF1337" s="18" t="s">
        <v>135</v>
      </c>
      <c r="AG1337" s="18" t="s">
        <v>552</v>
      </c>
      <c r="AH1337" s="18" t="s">
        <v>2847</v>
      </c>
      <c r="AI1337" s="18" t="s">
        <v>2841</v>
      </c>
      <c r="AJ1337" s="18" t="s">
        <v>139</v>
      </c>
      <c r="AK1337" s="18" t="s">
        <v>2848</v>
      </c>
      <c r="AL1337" s="18" t="s">
        <v>2849</v>
      </c>
      <c r="AM1337" s="18" t="s">
        <v>2841</v>
      </c>
      <c r="AN1337" s="18" t="s">
        <v>142</v>
      </c>
      <c r="AO1337" s="18">
        <v>5.5</v>
      </c>
      <c r="AP1337" s="18" t="s">
        <v>143</v>
      </c>
      <c r="AQ1337" s="18">
        <v>4.7240900000000003</v>
      </c>
      <c r="AR1337" s="19" t="s">
        <v>18</v>
      </c>
    </row>
    <row r="1338" spans="31:44" x14ac:dyDescent="0.25">
      <c r="AE1338" s="17"/>
      <c r="AF1338" s="18" t="s">
        <v>135</v>
      </c>
      <c r="AG1338" s="18" t="s">
        <v>2848</v>
      </c>
      <c r="AH1338" s="18" t="s">
        <v>2849</v>
      </c>
      <c r="AI1338" s="18" t="s">
        <v>2841</v>
      </c>
      <c r="AJ1338" s="18" t="s">
        <v>139</v>
      </c>
      <c r="AK1338" s="18" t="s">
        <v>2850</v>
      </c>
      <c r="AL1338" s="18" t="s">
        <v>2851</v>
      </c>
      <c r="AM1338" s="18" t="s">
        <v>2841</v>
      </c>
      <c r="AN1338" s="18" t="s">
        <v>142</v>
      </c>
      <c r="AO1338" s="18">
        <v>5.0999999999999996</v>
      </c>
      <c r="AP1338" s="18" t="s">
        <v>143</v>
      </c>
      <c r="AQ1338" s="18">
        <v>4.4196400000000002</v>
      </c>
      <c r="AR1338" s="19" t="s">
        <v>18</v>
      </c>
    </row>
    <row r="1339" spans="31:44" x14ac:dyDescent="0.25">
      <c r="AE1339" s="17"/>
      <c r="AF1339" s="18" t="s">
        <v>135</v>
      </c>
      <c r="AG1339" s="18" t="s">
        <v>2850</v>
      </c>
      <c r="AH1339" s="18" t="s">
        <v>2851</v>
      </c>
      <c r="AI1339" s="18" t="s">
        <v>2841</v>
      </c>
      <c r="AJ1339" s="18" t="s">
        <v>139</v>
      </c>
      <c r="AK1339" s="18" t="s">
        <v>1706</v>
      </c>
      <c r="AL1339" s="18" t="s">
        <v>2852</v>
      </c>
      <c r="AM1339" s="18" t="s">
        <v>2841</v>
      </c>
      <c r="AN1339" s="18" t="s">
        <v>142</v>
      </c>
      <c r="AO1339" s="18">
        <v>5.5</v>
      </c>
      <c r="AP1339" s="18" t="s">
        <v>143</v>
      </c>
      <c r="AQ1339" s="18">
        <v>4.7240900000000003</v>
      </c>
      <c r="AR1339" s="19" t="s">
        <v>18</v>
      </c>
    </row>
    <row r="1340" spans="31:44" x14ac:dyDescent="0.25">
      <c r="AE1340" s="17"/>
      <c r="AF1340" s="18" t="s">
        <v>135</v>
      </c>
      <c r="AG1340" s="18" t="s">
        <v>1706</v>
      </c>
      <c r="AH1340" s="18" t="s">
        <v>2853</v>
      </c>
      <c r="AI1340" s="18" t="s">
        <v>2841</v>
      </c>
      <c r="AJ1340" s="18" t="s">
        <v>139</v>
      </c>
      <c r="AK1340" s="18" t="s">
        <v>2854</v>
      </c>
      <c r="AL1340" s="18" t="s">
        <v>2855</v>
      </c>
      <c r="AM1340" s="18" t="s">
        <v>2841</v>
      </c>
      <c r="AN1340" s="18" t="s">
        <v>142</v>
      </c>
      <c r="AO1340" s="18">
        <v>5.3</v>
      </c>
      <c r="AP1340" s="18" t="s">
        <v>143</v>
      </c>
      <c r="AQ1340" s="18">
        <v>4.5794699999999997</v>
      </c>
      <c r="AR1340" s="19" t="s">
        <v>18</v>
      </c>
    </row>
    <row r="1341" spans="31:44" x14ac:dyDescent="0.25">
      <c r="AE1341" s="17"/>
      <c r="AF1341" s="18" t="s">
        <v>135</v>
      </c>
      <c r="AG1341" s="18" t="s">
        <v>2854</v>
      </c>
      <c r="AH1341" s="18" t="s">
        <v>2855</v>
      </c>
      <c r="AI1341" s="18" t="s">
        <v>2841</v>
      </c>
      <c r="AJ1341" s="18" t="s">
        <v>139</v>
      </c>
      <c r="AK1341" s="18" t="s">
        <v>2856</v>
      </c>
      <c r="AL1341" s="18" t="s">
        <v>2857</v>
      </c>
      <c r="AM1341" s="18" t="s">
        <v>2841</v>
      </c>
      <c r="AN1341" s="18" t="s">
        <v>142</v>
      </c>
      <c r="AO1341" s="18">
        <v>4.9000000000000004</v>
      </c>
      <c r="AP1341" s="18" t="s">
        <v>143</v>
      </c>
      <c r="AQ1341" s="18">
        <v>4.2647000000000004</v>
      </c>
      <c r="AR1341" s="19" t="s">
        <v>18</v>
      </c>
    </row>
    <row r="1342" spans="31:44" x14ac:dyDescent="0.25">
      <c r="AE1342" s="17"/>
      <c r="AF1342" s="18" t="s">
        <v>135</v>
      </c>
      <c r="AG1342" s="18" t="s">
        <v>2856</v>
      </c>
      <c r="AH1342" s="18" t="s">
        <v>2857</v>
      </c>
      <c r="AI1342" s="18" t="s">
        <v>2841</v>
      </c>
      <c r="AJ1342" s="18" t="s">
        <v>139</v>
      </c>
      <c r="AK1342" s="18" t="s">
        <v>2858</v>
      </c>
      <c r="AL1342" s="18" t="s">
        <v>2859</v>
      </c>
      <c r="AM1342" s="18" t="s">
        <v>2841</v>
      </c>
      <c r="AN1342" s="18" t="s">
        <v>142</v>
      </c>
      <c r="AO1342" s="18">
        <v>5.3</v>
      </c>
      <c r="AP1342" s="18" t="s">
        <v>143</v>
      </c>
      <c r="AQ1342" s="18">
        <v>4.5693200000000003</v>
      </c>
      <c r="AR1342" s="19" t="s">
        <v>18</v>
      </c>
    </row>
    <row r="1343" spans="31:44" x14ac:dyDescent="0.25">
      <c r="AE1343" s="17"/>
      <c r="AF1343" s="18" t="s">
        <v>135</v>
      </c>
      <c r="AG1343" s="18" t="s">
        <v>2858</v>
      </c>
      <c r="AH1343" s="18" t="s">
        <v>2859</v>
      </c>
      <c r="AI1343" s="18" t="s">
        <v>2841</v>
      </c>
      <c r="AJ1343" s="18" t="s">
        <v>139</v>
      </c>
      <c r="AK1343" s="18" t="s">
        <v>2860</v>
      </c>
      <c r="AL1343" s="18" t="s">
        <v>2254</v>
      </c>
      <c r="AM1343" s="18" t="s">
        <v>2841</v>
      </c>
      <c r="AN1343" s="18" t="s">
        <v>142</v>
      </c>
      <c r="AO1343" s="18">
        <v>5.0999999999999996</v>
      </c>
      <c r="AP1343" s="18" t="s">
        <v>143</v>
      </c>
      <c r="AQ1343" s="18">
        <v>4.4196400000000002</v>
      </c>
      <c r="AR1343" s="19" t="s">
        <v>18</v>
      </c>
    </row>
    <row r="1344" spans="31:44" x14ac:dyDescent="0.25">
      <c r="AE1344" s="17"/>
      <c r="AF1344" s="18" t="s">
        <v>135</v>
      </c>
      <c r="AG1344" s="18" t="s">
        <v>2861</v>
      </c>
      <c r="AH1344" s="18" t="s">
        <v>2254</v>
      </c>
      <c r="AI1344" s="18" t="s">
        <v>2841</v>
      </c>
      <c r="AJ1344" s="18" t="s">
        <v>139</v>
      </c>
      <c r="AK1344" s="18" t="s">
        <v>531</v>
      </c>
      <c r="AL1344" s="18" t="s">
        <v>2862</v>
      </c>
      <c r="AM1344" s="18" t="s">
        <v>2841</v>
      </c>
      <c r="AN1344" s="18" t="s">
        <v>142</v>
      </c>
      <c r="AO1344" s="18">
        <v>5.3</v>
      </c>
      <c r="AP1344" s="18" t="s">
        <v>143</v>
      </c>
      <c r="AQ1344" s="18">
        <v>4.5794699999999997</v>
      </c>
      <c r="AR1344" s="19" t="s">
        <v>18</v>
      </c>
    </row>
    <row r="1345" spans="31:44" x14ac:dyDescent="0.25">
      <c r="AE1345" s="17"/>
      <c r="AF1345" s="18" t="s">
        <v>135</v>
      </c>
      <c r="AG1345" s="18" t="s">
        <v>531</v>
      </c>
      <c r="AH1345" s="18" t="s">
        <v>2862</v>
      </c>
      <c r="AI1345" s="18" t="s">
        <v>2841</v>
      </c>
      <c r="AJ1345" s="18" t="s">
        <v>139</v>
      </c>
      <c r="AK1345" s="18" t="s">
        <v>2863</v>
      </c>
      <c r="AL1345" s="18" t="s">
        <v>2864</v>
      </c>
      <c r="AM1345" s="18" t="s">
        <v>2841</v>
      </c>
      <c r="AN1345" s="18" t="s">
        <v>142</v>
      </c>
      <c r="AO1345" s="18">
        <v>4.9000000000000004</v>
      </c>
      <c r="AP1345" s="18" t="s">
        <v>143</v>
      </c>
      <c r="AQ1345" s="18">
        <v>4.2647000000000004</v>
      </c>
      <c r="AR1345" s="19" t="s">
        <v>18</v>
      </c>
    </row>
    <row r="1346" spans="31:44" x14ac:dyDescent="0.25">
      <c r="AE1346" s="17"/>
      <c r="AF1346" s="18" t="s">
        <v>135</v>
      </c>
      <c r="AG1346" s="18" t="s">
        <v>2863</v>
      </c>
      <c r="AH1346" s="18" t="s">
        <v>2864</v>
      </c>
      <c r="AI1346" s="18" t="s">
        <v>2865</v>
      </c>
      <c r="AJ1346" s="18" t="s">
        <v>139</v>
      </c>
      <c r="AK1346" s="18" t="s">
        <v>2866</v>
      </c>
      <c r="AL1346" s="18" t="s">
        <v>2867</v>
      </c>
      <c r="AM1346" s="18" t="s">
        <v>2865</v>
      </c>
      <c r="AN1346" s="18" t="s">
        <v>142</v>
      </c>
      <c r="AO1346" s="18">
        <v>6.1</v>
      </c>
      <c r="AP1346" s="18" t="s">
        <v>143</v>
      </c>
      <c r="AQ1346" s="18">
        <v>5.2142799999999996</v>
      </c>
      <c r="AR1346" s="19" t="s">
        <v>18</v>
      </c>
    </row>
    <row r="1347" spans="31:44" x14ac:dyDescent="0.25">
      <c r="AE1347" s="17"/>
      <c r="AF1347" s="18" t="s">
        <v>135</v>
      </c>
      <c r="AG1347" s="18" t="s">
        <v>2866</v>
      </c>
      <c r="AH1347" s="18" t="s">
        <v>2867</v>
      </c>
      <c r="AI1347" s="18" t="s">
        <v>2865</v>
      </c>
      <c r="AJ1347" s="18" t="s">
        <v>139</v>
      </c>
      <c r="AK1347" s="18" t="s">
        <v>2868</v>
      </c>
      <c r="AL1347" s="18" t="s">
        <v>2869</v>
      </c>
      <c r="AM1347" s="18" t="s">
        <v>2865</v>
      </c>
      <c r="AN1347" s="18" t="s">
        <v>142</v>
      </c>
      <c r="AO1347" s="18">
        <v>4.7</v>
      </c>
      <c r="AP1347" s="18" t="s">
        <v>143</v>
      </c>
      <c r="AQ1347" s="18">
        <v>4.0066699999999997</v>
      </c>
      <c r="AR1347" s="19" t="s">
        <v>18</v>
      </c>
    </row>
    <row r="1348" spans="31:44" x14ac:dyDescent="0.25">
      <c r="AE1348" s="17"/>
      <c r="AF1348" s="18" t="s">
        <v>135</v>
      </c>
      <c r="AG1348" s="18" t="s">
        <v>2868</v>
      </c>
      <c r="AH1348" s="18" t="s">
        <v>2869</v>
      </c>
      <c r="AI1348" s="18" t="s">
        <v>2865</v>
      </c>
      <c r="AJ1348" s="18" t="s">
        <v>139</v>
      </c>
      <c r="AK1348" s="18" t="s">
        <v>2870</v>
      </c>
      <c r="AL1348" s="18" t="s">
        <v>2871</v>
      </c>
      <c r="AM1348" s="18" t="s">
        <v>2865</v>
      </c>
      <c r="AN1348" s="18" t="s">
        <v>142</v>
      </c>
      <c r="AO1348" s="18">
        <v>4.7</v>
      </c>
      <c r="AP1348" s="18" t="s">
        <v>143</v>
      </c>
      <c r="AQ1348" s="18">
        <v>4.0066699999999997</v>
      </c>
      <c r="AR1348" s="19" t="s">
        <v>18</v>
      </c>
    </row>
    <row r="1349" spans="31:44" x14ac:dyDescent="0.25">
      <c r="AE1349" s="17"/>
      <c r="AF1349" s="18" t="s">
        <v>135</v>
      </c>
      <c r="AG1349" s="18" t="s">
        <v>566</v>
      </c>
      <c r="AH1349" s="18" t="s">
        <v>2871</v>
      </c>
      <c r="AI1349" s="18" t="s">
        <v>2865</v>
      </c>
      <c r="AJ1349" s="18" t="s">
        <v>139</v>
      </c>
      <c r="AK1349" s="18" t="s">
        <v>569</v>
      </c>
      <c r="AL1349" s="18" t="s">
        <v>2872</v>
      </c>
      <c r="AM1349" s="18" t="s">
        <v>2865</v>
      </c>
      <c r="AN1349" s="18" t="s">
        <v>142</v>
      </c>
      <c r="AO1349" s="18">
        <v>6.2</v>
      </c>
      <c r="AP1349" s="18" t="s">
        <v>143</v>
      </c>
      <c r="AQ1349" s="18">
        <v>5.3330500000000001</v>
      </c>
      <c r="AR1349" s="19" t="s">
        <v>18</v>
      </c>
    </row>
    <row r="1350" spans="31:44" x14ac:dyDescent="0.25">
      <c r="AE1350" s="17"/>
      <c r="AF1350" s="18" t="s">
        <v>135</v>
      </c>
      <c r="AG1350" s="18" t="s">
        <v>569</v>
      </c>
      <c r="AH1350" s="18" t="s">
        <v>2872</v>
      </c>
      <c r="AI1350" s="18" t="s">
        <v>2865</v>
      </c>
      <c r="AJ1350" s="18" t="s">
        <v>139</v>
      </c>
      <c r="AK1350" s="18" t="s">
        <v>2873</v>
      </c>
      <c r="AL1350" s="18" t="s">
        <v>2874</v>
      </c>
      <c r="AM1350" s="18" t="s">
        <v>2865</v>
      </c>
      <c r="AN1350" s="18" t="s">
        <v>142</v>
      </c>
      <c r="AO1350" s="18">
        <v>4.7</v>
      </c>
      <c r="AP1350" s="18" t="s">
        <v>143</v>
      </c>
      <c r="AQ1350" s="18">
        <v>4.0066699999999997</v>
      </c>
      <c r="AR1350" s="19" t="s">
        <v>18</v>
      </c>
    </row>
    <row r="1351" spans="31:44" x14ac:dyDescent="0.25">
      <c r="AE1351" s="17"/>
      <c r="AF1351" s="18" t="s">
        <v>135</v>
      </c>
      <c r="AG1351" s="18" t="s">
        <v>2873</v>
      </c>
      <c r="AH1351" s="18" t="s">
        <v>2874</v>
      </c>
      <c r="AI1351" s="18" t="s">
        <v>2865</v>
      </c>
      <c r="AJ1351" s="18" t="s">
        <v>139</v>
      </c>
      <c r="AK1351" s="18" t="s">
        <v>2875</v>
      </c>
      <c r="AL1351" s="18" t="s">
        <v>2876</v>
      </c>
      <c r="AM1351" s="18" t="s">
        <v>2865</v>
      </c>
      <c r="AN1351" s="18" t="s">
        <v>142</v>
      </c>
      <c r="AO1351" s="18">
        <v>4.8</v>
      </c>
      <c r="AP1351" s="18" t="s">
        <v>143</v>
      </c>
      <c r="AQ1351" s="18">
        <v>4.1152100000000003</v>
      </c>
      <c r="AR1351" s="19" t="s">
        <v>18</v>
      </c>
    </row>
    <row r="1352" spans="31:44" x14ac:dyDescent="0.25">
      <c r="AE1352" s="17"/>
      <c r="AF1352" s="18" t="s">
        <v>135</v>
      </c>
      <c r="AG1352" s="18" t="s">
        <v>2875</v>
      </c>
      <c r="AH1352" s="18" t="s">
        <v>2876</v>
      </c>
      <c r="AI1352" s="18" t="s">
        <v>2865</v>
      </c>
      <c r="AJ1352" s="18" t="s">
        <v>139</v>
      </c>
      <c r="AK1352" s="18" t="s">
        <v>2877</v>
      </c>
      <c r="AL1352" s="18" t="s">
        <v>2878</v>
      </c>
      <c r="AM1352" s="18" t="s">
        <v>2865</v>
      </c>
      <c r="AN1352" s="18" t="s">
        <v>142</v>
      </c>
      <c r="AO1352" s="18">
        <v>6.1</v>
      </c>
      <c r="AP1352" s="18" t="s">
        <v>143</v>
      </c>
      <c r="AQ1352" s="18">
        <v>5.2142799999999996</v>
      </c>
      <c r="AR1352" s="19" t="s">
        <v>18</v>
      </c>
    </row>
    <row r="1353" spans="31:44" x14ac:dyDescent="0.25">
      <c r="AE1353" s="17"/>
      <c r="AF1353" s="18" t="s">
        <v>135</v>
      </c>
      <c r="AG1353" s="18" t="s">
        <v>2877</v>
      </c>
      <c r="AH1353" s="18" t="s">
        <v>2878</v>
      </c>
      <c r="AI1353" s="18" t="s">
        <v>2865</v>
      </c>
      <c r="AJ1353" s="18" t="s">
        <v>139</v>
      </c>
      <c r="AK1353" s="18" t="s">
        <v>2879</v>
      </c>
      <c r="AL1353" s="18" t="s">
        <v>2880</v>
      </c>
      <c r="AM1353" s="18" t="s">
        <v>2865</v>
      </c>
      <c r="AN1353" s="18" t="s">
        <v>142</v>
      </c>
      <c r="AO1353" s="18">
        <v>5.0999999999999996</v>
      </c>
      <c r="AP1353" s="18" t="s">
        <v>143</v>
      </c>
      <c r="AQ1353" s="18">
        <v>4.4196400000000002</v>
      </c>
      <c r="AR1353" s="19" t="s">
        <v>18</v>
      </c>
    </row>
    <row r="1354" spans="31:44" x14ac:dyDescent="0.25">
      <c r="AE1354" s="17"/>
      <c r="AF1354" s="18" t="s">
        <v>135</v>
      </c>
      <c r="AG1354" s="18" t="s">
        <v>2879</v>
      </c>
      <c r="AH1354" s="18" t="s">
        <v>2880</v>
      </c>
      <c r="AI1354" s="18" t="s">
        <v>2865</v>
      </c>
      <c r="AJ1354" s="18" t="s">
        <v>139</v>
      </c>
      <c r="AK1354" s="18" t="s">
        <v>2881</v>
      </c>
      <c r="AL1354" s="18" t="s">
        <v>2882</v>
      </c>
      <c r="AM1354" s="18" t="s">
        <v>2865</v>
      </c>
      <c r="AN1354" s="18" t="s">
        <v>142</v>
      </c>
      <c r="AO1354" s="18">
        <v>4.7</v>
      </c>
      <c r="AP1354" s="18" t="s">
        <v>143</v>
      </c>
      <c r="AQ1354" s="18">
        <v>4.0641600000000002</v>
      </c>
      <c r="AR1354" s="19" t="s">
        <v>18</v>
      </c>
    </row>
    <row r="1355" spans="31:44" x14ac:dyDescent="0.25">
      <c r="AE1355" s="17"/>
      <c r="AF1355" s="18" t="s">
        <v>135</v>
      </c>
      <c r="AG1355" s="18" t="s">
        <v>2881</v>
      </c>
      <c r="AH1355" s="18" t="s">
        <v>2882</v>
      </c>
      <c r="AI1355" s="18" t="s">
        <v>2865</v>
      </c>
      <c r="AJ1355" s="18" t="s">
        <v>139</v>
      </c>
      <c r="AK1355" s="18" t="s">
        <v>2883</v>
      </c>
      <c r="AL1355" s="18" t="s">
        <v>2884</v>
      </c>
      <c r="AM1355" s="18" t="s">
        <v>2865</v>
      </c>
      <c r="AN1355" s="18" t="s">
        <v>142</v>
      </c>
      <c r="AO1355" s="18">
        <v>5.7</v>
      </c>
      <c r="AP1355" s="18" t="s">
        <v>143</v>
      </c>
      <c r="AQ1355" s="18">
        <v>4.91188</v>
      </c>
      <c r="AR1355" s="19" t="s">
        <v>18</v>
      </c>
    </row>
    <row r="1356" spans="31:44" x14ac:dyDescent="0.25">
      <c r="AE1356" s="17"/>
      <c r="AF1356" s="18" t="s">
        <v>135</v>
      </c>
      <c r="AG1356" s="18" t="s">
        <v>2883</v>
      </c>
      <c r="AH1356" s="18" t="s">
        <v>2884</v>
      </c>
      <c r="AI1356" s="18" t="s">
        <v>2865</v>
      </c>
      <c r="AJ1356" s="18" t="s">
        <v>139</v>
      </c>
      <c r="AK1356" s="18" t="s">
        <v>2885</v>
      </c>
      <c r="AL1356" s="18" t="s">
        <v>2316</v>
      </c>
      <c r="AM1356" s="18" t="s">
        <v>2865</v>
      </c>
      <c r="AN1356" s="18" t="s">
        <v>142</v>
      </c>
      <c r="AO1356" s="18">
        <v>5.9</v>
      </c>
      <c r="AP1356" s="18" t="s">
        <v>143</v>
      </c>
      <c r="AQ1356" s="18">
        <v>5.0469799999999996</v>
      </c>
      <c r="AR1356" s="19" t="s">
        <v>18</v>
      </c>
    </row>
    <row r="1357" spans="31:44" x14ac:dyDescent="0.25">
      <c r="AE1357" s="17"/>
      <c r="AF1357" s="18"/>
      <c r="AG1357" s="18"/>
      <c r="AH1357" s="18"/>
      <c r="AI1357" s="18"/>
      <c r="AJ1357" s="18"/>
      <c r="AK1357" s="18"/>
      <c r="AL1357" s="18"/>
      <c r="AM1357" s="18"/>
      <c r="AN1357" s="18"/>
      <c r="AO1357" s="18"/>
      <c r="AP1357" s="18"/>
      <c r="AQ1357" s="18"/>
      <c r="AR1357" s="19"/>
    </row>
    <row r="1358" spans="31:44" x14ac:dyDescent="0.25">
      <c r="AE1358" s="17"/>
      <c r="AF1358" s="18" t="s">
        <v>135</v>
      </c>
      <c r="AG1358" s="18" t="s">
        <v>2886</v>
      </c>
      <c r="AH1358" s="18" t="s">
        <v>2887</v>
      </c>
      <c r="AI1358" s="18" t="s">
        <v>2841</v>
      </c>
      <c r="AJ1358" s="18" t="s">
        <v>139</v>
      </c>
      <c r="AK1358" s="18" t="s">
        <v>2888</v>
      </c>
      <c r="AL1358" s="18" t="s">
        <v>2889</v>
      </c>
      <c r="AM1358" s="18" t="s">
        <v>2841</v>
      </c>
      <c r="AN1358" s="18" t="s">
        <v>142</v>
      </c>
      <c r="AO1358" s="18">
        <v>5.8</v>
      </c>
      <c r="AP1358" s="18" t="s">
        <v>143</v>
      </c>
      <c r="AQ1358" s="18">
        <v>4.9704499999999996</v>
      </c>
      <c r="AR1358" s="19" t="s">
        <v>18</v>
      </c>
    </row>
    <row r="1359" spans="31:44" x14ac:dyDescent="0.25">
      <c r="AE1359" s="17"/>
      <c r="AF1359" s="18" t="s">
        <v>135</v>
      </c>
      <c r="AG1359" s="18" t="s">
        <v>2888</v>
      </c>
      <c r="AH1359" s="18" t="s">
        <v>2889</v>
      </c>
      <c r="AI1359" s="18" t="s">
        <v>2841</v>
      </c>
      <c r="AJ1359" s="18" t="s">
        <v>139</v>
      </c>
      <c r="AK1359" s="18" t="s">
        <v>2890</v>
      </c>
      <c r="AL1359" s="18" t="s">
        <v>2891</v>
      </c>
      <c r="AM1359" s="18" t="s">
        <v>2841</v>
      </c>
      <c r="AN1359" s="18" t="s">
        <v>142</v>
      </c>
      <c r="AO1359" s="18">
        <v>4.7</v>
      </c>
      <c r="AP1359" s="18" t="s">
        <v>143</v>
      </c>
      <c r="AQ1359" s="18">
        <v>4.0669399999999998</v>
      </c>
      <c r="AR1359" s="19" t="s">
        <v>18</v>
      </c>
    </row>
    <row r="1360" spans="31:44" x14ac:dyDescent="0.25">
      <c r="AE1360" s="17"/>
      <c r="AF1360" s="18" t="s">
        <v>135</v>
      </c>
      <c r="AG1360" s="18" t="s">
        <v>2892</v>
      </c>
      <c r="AH1360" s="18" t="s">
        <v>2891</v>
      </c>
      <c r="AI1360" s="18" t="s">
        <v>2841</v>
      </c>
      <c r="AJ1360" s="18" t="s">
        <v>139</v>
      </c>
      <c r="AK1360" s="18" t="s">
        <v>2893</v>
      </c>
      <c r="AL1360" s="18" t="s">
        <v>2894</v>
      </c>
      <c r="AM1360" s="18" t="s">
        <v>2841</v>
      </c>
      <c r="AN1360" s="18" t="s">
        <v>142</v>
      </c>
      <c r="AO1360" s="18">
        <v>5.7</v>
      </c>
      <c r="AP1360" s="18" t="s">
        <v>143</v>
      </c>
      <c r="AQ1360" s="18">
        <v>4.8800400000000002</v>
      </c>
      <c r="AR1360" s="19" t="s">
        <v>18</v>
      </c>
    </row>
    <row r="1361" spans="31:44" x14ac:dyDescent="0.25">
      <c r="AE1361" s="17"/>
      <c r="AF1361" s="18" t="s">
        <v>135</v>
      </c>
      <c r="AG1361" s="18" t="s">
        <v>2893</v>
      </c>
      <c r="AH1361" s="18" t="s">
        <v>2894</v>
      </c>
      <c r="AI1361" s="18" t="s">
        <v>2841</v>
      </c>
      <c r="AJ1361" s="18" t="s">
        <v>139</v>
      </c>
      <c r="AK1361" s="18" t="s">
        <v>2895</v>
      </c>
      <c r="AL1361" s="18" t="s">
        <v>2896</v>
      </c>
      <c r="AM1361" s="18" t="s">
        <v>2841</v>
      </c>
      <c r="AN1361" s="18" t="s">
        <v>142</v>
      </c>
      <c r="AO1361" s="18">
        <v>5.2</v>
      </c>
      <c r="AP1361" s="18" t="s">
        <v>143</v>
      </c>
      <c r="AQ1361" s="18">
        <v>4.4935700000000001</v>
      </c>
      <c r="AR1361" s="19" t="s">
        <v>18</v>
      </c>
    </row>
    <row r="1362" spans="31:44" x14ac:dyDescent="0.25">
      <c r="AE1362" s="17"/>
      <c r="AF1362" s="18" t="s">
        <v>135</v>
      </c>
      <c r="AG1362" s="18" t="s">
        <v>2895</v>
      </c>
      <c r="AH1362" s="18" t="s">
        <v>2896</v>
      </c>
      <c r="AI1362" s="18" t="s">
        <v>2841</v>
      </c>
      <c r="AJ1362" s="18" t="s">
        <v>139</v>
      </c>
      <c r="AK1362" s="18" t="s">
        <v>2897</v>
      </c>
      <c r="AL1362" s="18" t="s">
        <v>2898</v>
      </c>
      <c r="AM1362" s="18" t="s">
        <v>2841</v>
      </c>
      <c r="AN1362" s="18" t="s">
        <v>142</v>
      </c>
      <c r="AO1362" s="18">
        <v>5.7</v>
      </c>
      <c r="AP1362" s="18" t="s">
        <v>143</v>
      </c>
      <c r="AQ1362" s="18">
        <v>4.8982299999999999</v>
      </c>
      <c r="AR1362" s="19" t="s">
        <v>18</v>
      </c>
    </row>
    <row r="1363" spans="31:44" x14ac:dyDescent="0.25">
      <c r="AE1363" s="17"/>
      <c r="AF1363" s="18" t="s">
        <v>135</v>
      </c>
      <c r="AG1363" s="18" t="s">
        <v>2897</v>
      </c>
      <c r="AH1363" s="18" t="s">
        <v>2898</v>
      </c>
      <c r="AI1363" s="18" t="s">
        <v>2841</v>
      </c>
      <c r="AJ1363" s="18" t="s">
        <v>139</v>
      </c>
      <c r="AK1363" s="18" t="s">
        <v>2899</v>
      </c>
      <c r="AL1363" s="18" t="s">
        <v>2900</v>
      </c>
      <c r="AM1363" s="18" t="s">
        <v>2841</v>
      </c>
      <c r="AN1363" s="18" t="s">
        <v>142</v>
      </c>
      <c r="AO1363" s="18">
        <v>5.5</v>
      </c>
      <c r="AP1363" s="18" t="s">
        <v>143</v>
      </c>
      <c r="AQ1363" s="18">
        <v>4.7785799999999998</v>
      </c>
      <c r="AR1363" s="19" t="s">
        <v>18</v>
      </c>
    </row>
    <row r="1364" spans="31:44" x14ac:dyDescent="0.25">
      <c r="AE1364" s="17"/>
      <c r="AF1364" s="18" t="s">
        <v>135</v>
      </c>
      <c r="AG1364" s="18" t="s">
        <v>2899</v>
      </c>
      <c r="AH1364" s="18" t="s">
        <v>2900</v>
      </c>
      <c r="AI1364" s="18" t="s">
        <v>2841</v>
      </c>
      <c r="AJ1364" s="18" t="s">
        <v>139</v>
      </c>
      <c r="AK1364" s="18" t="s">
        <v>2901</v>
      </c>
      <c r="AL1364" s="18" t="s">
        <v>2902</v>
      </c>
      <c r="AM1364" s="18" t="s">
        <v>2841</v>
      </c>
      <c r="AN1364" s="18" t="s">
        <v>142</v>
      </c>
      <c r="AO1364" s="18">
        <v>5</v>
      </c>
      <c r="AP1364" s="18" t="s">
        <v>143</v>
      </c>
      <c r="AQ1364" s="18">
        <v>4.3491799999999996</v>
      </c>
      <c r="AR1364" s="19" t="s">
        <v>18</v>
      </c>
    </row>
    <row r="1365" spans="31:44" x14ac:dyDescent="0.25">
      <c r="AE1365" s="17"/>
      <c r="AF1365" s="18" t="s">
        <v>135</v>
      </c>
      <c r="AG1365" s="18" t="s">
        <v>2901</v>
      </c>
      <c r="AH1365" s="18" t="s">
        <v>2902</v>
      </c>
      <c r="AI1365" s="18" t="s">
        <v>2841</v>
      </c>
      <c r="AJ1365" s="18" t="s">
        <v>139</v>
      </c>
      <c r="AK1365" s="18" t="s">
        <v>2903</v>
      </c>
      <c r="AL1365" s="18" t="s">
        <v>2904</v>
      </c>
      <c r="AM1365" s="18" t="s">
        <v>2841</v>
      </c>
      <c r="AN1365" s="18" t="s">
        <v>142</v>
      </c>
      <c r="AO1365" s="18">
        <v>5.3</v>
      </c>
      <c r="AP1365" s="18" t="s">
        <v>143</v>
      </c>
      <c r="AQ1365" s="18">
        <v>4.5493800000000002</v>
      </c>
      <c r="AR1365" s="19" t="s">
        <v>18</v>
      </c>
    </row>
    <row r="1366" spans="31:44" x14ac:dyDescent="0.25">
      <c r="AE1366" s="17"/>
      <c r="AF1366" s="18" t="s">
        <v>135</v>
      </c>
      <c r="AG1366" s="18" t="s">
        <v>2903</v>
      </c>
      <c r="AH1366" s="18" t="s">
        <v>2904</v>
      </c>
      <c r="AI1366" s="18" t="s">
        <v>2841</v>
      </c>
      <c r="AJ1366" s="18" t="s">
        <v>139</v>
      </c>
      <c r="AK1366" s="18" t="s">
        <v>2905</v>
      </c>
      <c r="AL1366" s="18" t="s">
        <v>2496</v>
      </c>
      <c r="AM1366" s="18" t="s">
        <v>2841</v>
      </c>
      <c r="AN1366" s="18" t="s">
        <v>142</v>
      </c>
      <c r="AO1366" s="18">
        <v>4.7</v>
      </c>
      <c r="AP1366" s="18" t="s">
        <v>143</v>
      </c>
      <c r="AQ1366" s="18">
        <v>4.0191699999999999</v>
      </c>
      <c r="AR1366" s="19" t="s">
        <v>18</v>
      </c>
    </row>
    <row r="1367" spans="31:44" x14ac:dyDescent="0.25">
      <c r="AE1367" s="17"/>
      <c r="AF1367" s="18" t="s">
        <v>135</v>
      </c>
      <c r="AG1367" s="18" t="s">
        <v>2906</v>
      </c>
      <c r="AH1367" s="18" t="s">
        <v>2496</v>
      </c>
      <c r="AI1367" s="18" t="s">
        <v>2841</v>
      </c>
      <c r="AJ1367" s="18" t="s">
        <v>139</v>
      </c>
      <c r="AK1367" s="18" t="s">
        <v>2907</v>
      </c>
      <c r="AL1367" s="18" t="s">
        <v>2908</v>
      </c>
      <c r="AM1367" s="18" t="s">
        <v>2841</v>
      </c>
      <c r="AN1367" s="18" t="s">
        <v>142</v>
      </c>
      <c r="AO1367" s="18">
        <v>5.9</v>
      </c>
      <c r="AP1367" s="18" t="s">
        <v>143</v>
      </c>
      <c r="AQ1367" s="18">
        <v>5.0681099999999999</v>
      </c>
      <c r="AR1367" s="19" t="s">
        <v>18</v>
      </c>
    </row>
    <row r="1368" spans="31:44" x14ac:dyDescent="0.25">
      <c r="AE1368" s="17"/>
      <c r="AF1368" s="18" t="s">
        <v>135</v>
      </c>
      <c r="AG1368" s="18" t="s">
        <v>2907</v>
      </c>
      <c r="AH1368" s="18" t="s">
        <v>2908</v>
      </c>
      <c r="AI1368" s="18" t="s">
        <v>2841</v>
      </c>
      <c r="AJ1368" s="18" t="s">
        <v>139</v>
      </c>
      <c r="AK1368" s="18" t="s">
        <v>2909</v>
      </c>
      <c r="AL1368" s="18" t="s">
        <v>2910</v>
      </c>
      <c r="AM1368" s="18" t="s">
        <v>2841</v>
      </c>
      <c r="AN1368" s="18" t="s">
        <v>142</v>
      </c>
      <c r="AO1368" s="18">
        <v>4.5</v>
      </c>
      <c r="AP1368" s="18" t="s">
        <v>143</v>
      </c>
      <c r="AQ1368" s="18">
        <v>3.8723999999999998</v>
      </c>
      <c r="AR1368" s="19" t="s">
        <v>18</v>
      </c>
    </row>
    <row r="1369" spans="31:44" x14ac:dyDescent="0.25">
      <c r="AE1369" s="17"/>
      <c r="AF1369" s="18" t="s">
        <v>135</v>
      </c>
      <c r="AG1369" s="18" t="s">
        <v>2909</v>
      </c>
      <c r="AH1369" s="18" t="s">
        <v>2910</v>
      </c>
      <c r="AI1369" s="18" t="s">
        <v>2841</v>
      </c>
      <c r="AJ1369" s="18" t="s">
        <v>139</v>
      </c>
      <c r="AK1369" s="18" t="s">
        <v>2911</v>
      </c>
      <c r="AL1369" s="18" t="s">
        <v>2912</v>
      </c>
      <c r="AM1369" s="18" t="s">
        <v>2841</v>
      </c>
      <c r="AN1369" s="18" t="s">
        <v>142</v>
      </c>
      <c r="AO1369" s="18">
        <v>6.7</v>
      </c>
      <c r="AP1369" s="18" t="s">
        <v>143</v>
      </c>
      <c r="AQ1369" s="18">
        <v>5.7900299999999998</v>
      </c>
      <c r="AR1369" s="19" t="s">
        <v>18</v>
      </c>
    </row>
    <row r="1370" spans="31:44" x14ac:dyDescent="0.25">
      <c r="AE1370" s="17"/>
      <c r="AF1370" s="18" t="s">
        <v>135</v>
      </c>
      <c r="AG1370" s="18" t="s">
        <v>2911</v>
      </c>
      <c r="AH1370" s="18" t="s">
        <v>2912</v>
      </c>
      <c r="AI1370" s="18" t="s">
        <v>2841</v>
      </c>
      <c r="AJ1370" s="18" t="s">
        <v>139</v>
      </c>
      <c r="AK1370" s="18" t="s">
        <v>2913</v>
      </c>
      <c r="AL1370" s="18" t="s">
        <v>2914</v>
      </c>
      <c r="AM1370" s="18" t="s">
        <v>2841</v>
      </c>
      <c r="AN1370" s="18" t="s">
        <v>142</v>
      </c>
      <c r="AO1370" s="18">
        <v>5.2</v>
      </c>
      <c r="AP1370" s="18" t="s">
        <v>143</v>
      </c>
      <c r="AQ1370" s="18">
        <v>4.4703900000000001</v>
      </c>
      <c r="AR1370" s="19" t="s">
        <v>18</v>
      </c>
    </row>
    <row r="1371" spans="31:44" x14ac:dyDescent="0.25">
      <c r="AE1371" s="17"/>
      <c r="AF1371" s="18" t="s">
        <v>135</v>
      </c>
      <c r="AG1371" s="18" t="s">
        <v>2913</v>
      </c>
      <c r="AH1371" s="18" t="s">
        <v>2914</v>
      </c>
      <c r="AI1371" s="18" t="s">
        <v>2841</v>
      </c>
      <c r="AJ1371" s="18" t="s">
        <v>139</v>
      </c>
      <c r="AK1371" s="18" t="s">
        <v>2915</v>
      </c>
      <c r="AL1371" s="18" t="s">
        <v>2916</v>
      </c>
      <c r="AM1371" s="18" t="s">
        <v>2841</v>
      </c>
      <c r="AN1371" s="18" t="s">
        <v>142</v>
      </c>
      <c r="AO1371" s="18">
        <v>5</v>
      </c>
      <c r="AP1371" s="18" t="s">
        <v>143</v>
      </c>
      <c r="AQ1371" s="18">
        <v>4.2664200000000001</v>
      </c>
      <c r="AR1371" s="19" t="s">
        <v>18</v>
      </c>
    </row>
    <row r="1372" spans="31:44" x14ac:dyDescent="0.25">
      <c r="AE1372" s="17"/>
      <c r="AF1372" s="18" t="s">
        <v>135</v>
      </c>
      <c r="AG1372" s="18" t="s">
        <v>2915</v>
      </c>
      <c r="AH1372" s="18" t="s">
        <v>2916</v>
      </c>
      <c r="AI1372" s="18" t="s">
        <v>2841</v>
      </c>
      <c r="AJ1372" s="18" t="s">
        <v>139</v>
      </c>
      <c r="AK1372" s="18" t="s">
        <v>2917</v>
      </c>
      <c r="AL1372" s="18" t="s">
        <v>2918</v>
      </c>
      <c r="AM1372" s="18" t="s">
        <v>2841</v>
      </c>
      <c r="AN1372" s="18" t="s">
        <v>142</v>
      </c>
      <c r="AO1372" s="18">
        <v>5.8</v>
      </c>
      <c r="AP1372" s="18" t="s">
        <v>143</v>
      </c>
      <c r="AQ1372" s="18">
        <v>5.0328299999999997</v>
      </c>
      <c r="AR1372" s="19" t="s">
        <v>18</v>
      </c>
    </row>
    <row r="1373" spans="31:44" x14ac:dyDescent="0.25">
      <c r="AE1373" s="17"/>
      <c r="AF1373" s="18" t="s">
        <v>135</v>
      </c>
      <c r="AG1373" s="18" t="s">
        <v>2917</v>
      </c>
      <c r="AH1373" s="18" t="s">
        <v>2918</v>
      </c>
      <c r="AI1373" s="18" t="s">
        <v>2841</v>
      </c>
      <c r="AJ1373" s="18" t="s">
        <v>139</v>
      </c>
      <c r="AK1373" s="18" t="s">
        <v>2919</v>
      </c>
      <c r="AL1373" s="18" t="s">
        <v>2920</v>
      </c>
      <c r="AM1373" s="18" t="s">
        <v>2841</v>
      </c>
      <c r="AN1373" s="18" t="s">
        <v>142</v>
      </c>
      <c r="AO1373" s="18">
        <v>4.7</v>
      </c>
      <c r="AP1373" s="18" t="s">
        <v>143</v>
      </c>
      <c r="AQ1373" s="18">
        <v>4.0375699999999997</v>
      </c>
      <c r="AR1373" s="19" t="s">
        <v>18</v>
      </c>
    </row>
    <row r="1374" spans="31:44" x14ac:dyDescent="0.25">
      <c r="AE1374" s="17"/>
      <c r="AF1374" s="18" t="s">
        <v>135</v>
      </c>
      <c r="AG1374" s="18" t="s">
        <v>2919</v>
      </c>
      <c r="AH1374" s="18" t="s">
        <v>2920</v>
      </c>
      <c r="AI1374" s="18" t="s">
        <v>2841</v>
      </c>
      <c r="AJ1374" s="18" t="s">
        <v>139</v>
      </c>
      <c r="AK1374" s="18" t="s">
        <v>2921</v>
      </c>
      <c r="AL1374" s="18" t="s">
        <v>2922</v>
      </c>
      <c r="AM1374" s="18" t="s">
        <v>2841</v>
      </c>
      <c r="AN1374" s="18" t="s">
        <v>142</v>
      </c>
      <c r="AO1374" s="18">
        <v>5.7</v>
      </c>
      <c r="AP1374" s="18" t="s">
        <v>143</v>
      </c>
      <c r="AQ1374" s="18">
        <v>4.9284499999999998</v>
      </c>
      <c r="AR1374" s="19" t="s">
        <v>18</v>
      </c>
    </row>
    <row r="1375" spans="31:44" x14ac:dyDescent="0.25">
      <c r="AE1375" s="17"/>
      <c r="AF1375" s="18" t="s">
        <v>135</v>
      </c>
      <c r="AG1375" s="18" t="s">
        <v>2921</v>
      </c>
      <c r="AH1375" s="18" t="s">
        <v>2922</v>
      </c>
      <c r="AI1375" s="18" t="s">
        <v>2841</v>
      </c>
      <c r="AJ1375" s="18" t="s">
        <v>139</v>
      </c>
      <c r="AK1375" s="18" t="s">
        <v>2923</v>
      </c>
      <c r="AL1375" s="18" t="s">
        <v>2924</v>
      </c>
      <c r="AM1375" s="18" t="s">
        <v>2841</v>
      </c>
      <c r="AN1375" s="18" t="s">
        <v>142</v>
      </c>
      <c r="AO1375" s="18">
        <v>5.0999999999999996</v>
      </c>
      <c r="AP1375" s="18" t="s">
        <v>143</v>
      </c>
      <c r="AQ1375" s="18">
        <v>4.4135499999999999</v>
      </c>
      <c r="AR1375" s="19" t="s">
        <v>18</v>
      </c>
    </row>
    <row r="1376" spans="31:44" x14ac:dyDescent="0.25">
      <c r="AE1376" s="17"/>
      <c r="AF1376" s="18" t="s">
        <v>135</v>
      </c>
      <c r="AG1376" s="18" t="s">
        <v>2925</v>
      </c>
      <c r="AH1376" s="18" t="s">
        <v>2926</v>
      </c>
      <c r="AI1376" s="18" t="s">
        <v>2841</v>
      </c>
      <c r="AJ1376" s="18" t="s">
        <v>139</v>
      </c>
      <c r="AK1376" s="18" t="s">
        <v>2927</v>
      </c>
      <c r="AL1376" s="18" t="s">
        <v>2928</v>
      </c>
      <c r="AM1376" s="18" t="s">
        <v>2841</v>
      </c>
      <c r="AN1376" s="18" t="s">
        <v>142</v>
      </c>
      <c r="AO1376" s="18">
        <v>5.2</v>
      </c>
      <c r="AP1376" s="18" t="s">
        <v>143</v>
      </c>
      <c r="AQ1376" s="18">
        <v>4.4935400000000003</v>
      </c>
      <c r="AR1376" s="19" t="s">
        <v>18</v>
      </c>
    </row>
    <row r="1377" spans="31:44" x14ac:dyDescent="0.25">
      <c r="AE1377" s="17"/>
      <c r="AF1377" s="18" t="s">
        <v>135</v>
      </c>
      <c r="AG1377" s="18" t="s">
        <v>2927</v>
      </c>
      <c r="AH1377" s="18" t="s">
        <v>2928</v>
      </c>
      <c r="AI1377" s="18" t="s">
        <v>2841</v>
      </c>
      <c r="AJ1377" s="18" t="s">
        <v>139</v>
      </c>
      <c r="AK1377" s="18" t="s">
        <v>2929</v>
      </c>
      <c r="AL1377" s="18" t="s">
        <v>2930</v>
      </c>
      <c r="AM1377" s="18" t="s">
        <v>2841</v>
      </c>
      <c r="AN1377" s="18" t="s">
        <v>142</v>
      </c>
      <c r="AO1377" s="18">
        <v>5.5</v>
      </c>
      <c r="AP1377" s="18" t="s">
        <v>143</v>
      </c>
      <c r="AQ1377" s="18">
        <v>4.73177</v>
      </c>
      <c r="AR1377" s="19" t="s">
        <v>18</v>
      </c>
    </row>
    <row r="1378" spans="31:44" x14ac:dyDescent="0.25">
      <c r="AE1378" s="17"/>
      <c r="AF1378" s="18" t="s">
        <v>135</v>
      </c>
      <c r="AG1378" s="18" t="s">
        <v>2929</v>
      </c>
      <c r="AH1378" s="18" t="s">
        <v>2930</v>
      </c>
      <c r="AI1378" s="18" t="s">
        <v>2841</v>
      </c>
      <c r="AJ1378" s="18" t="s">
        <v>139</v>
      </c>
      <c r="AK1378" s="18" t="s">
        <v>2931</v>
      </c>
      <c r="AL1378" s="18" t="s">
        <v>2932</v>
      </c>
      <c r="AM1378" s="18" t="s">
        <v>2841</v>
      </c>
      <c r="AN1378" s="18" t="s">
        <v>142</v>
      </c>
      <c r="AO1378" s="18">
        <v>4.8</v>
      </c>
      <c r="AP1378" s="18" t="s">
        <v>143</v>
      </c>
      <c r="AQ1378" s="18">
        <v>4.1714200000000003</v>
      </c>
      <c r="AR1378" s="19" t="s">
        <v>18</v>
      </c>
    </row>
    <row r="1379" spans="31:44" x14ac:dyDescent="0.25">
      <c r="AE1379" s="17"/>
      <c r="AF1379" s="18" t="s">
        <v>135</v>
      </c>
      <c r="AG1379" s="18" t="s">
        <v>2931</v>
      </c>
      <c r="AH1379" s="18" t="s">
        <v>2932</v>
      </c>
      <c r="AI1379" s="18" t="s">
        <v>2841</v>
      </c>
      <c r="AJ1379" s="18" t="s">
        <v>139</v>
      </c>
      <c r="AK1379" s="18" t="s">
        <v>2933</v>
      </c>
      <c r="AL1379" s="18" t="s">
        <v>2934</v>
      </c>
      <c r="AM1379" s="18" t="s">
        <v>2841</v>
      </c>
      <c r="AN1379" s="18" t="s">
        <v>142</v>
      </c>
      <c r="AO1379" s="18">
        <v>5.5</v>
      </c>
      <c r="AP1379" s="18" t="s">
        <v>143</v>
      </c>
      <c r="AQ1379" s="18">
        <v>4.7317299999999998</v>
      </c>
      <c r="AR1379" s="19" t="s">
        <v>18</v>
      </c>
    </row>
    <row r="1380" spans="31:44" x14ac:dyDescent="0.25">
      <c r="AE1380" s="17"/>
      <c r="AF1380" s="18" t="s">
        <v>135</v>
      </c>
      <c r="AG1380" s="18" t="s">
        <v>2933</v>
      </c>
      <c r="AH1380" s="18" t="s">
        <v>2934</v>
      </c>
      <c r="AI1380" s="18" t="s">
        <v>2841</v>
      </c>
      <c r="AJ1380" s="18" t="s">
        <v>139</v>
      </c>
      <c r="AK1380" s="18" t="s">
        <v>2935</v>
      </c>
      <c r="AL1380" s="18" t="s">
        <v>2936</v>
      </c>
      <c r="AM1380" s="18" t="s">
        <v>2841</v>
      </c>
      <c r="AN1380" s="18" t="s">
        <v>142</v>
      </c>
      <c r="AO1380" s="18">
        <v>4.5</v>
      </c>
      <c r="AP1380" s="18" t="s">
        <v>143</v>
      </c>
      <c r="AQ1380" s="18">
        <v>3.8531900000000001</v>
      </c>
      <c r="AR1380" s="19" t="s">
        <v>18</v>
      </c>
    </row>
    <row r="1381" spans="31:44" x14ac:dyDescent="0.25">
      <c r="AE1381" s="17"/>
      <c r="AF1381" s="18" t="s">
        <v>135</v>
      </c>
      <c r="AG1381" s="18" t="s">
        <v>2935</v>
      </c>
      <c r="AH1381" s="18" t="s">
        <v>2936</v>
      </c>
      <c r="AI1381" s="18" t="s">
        <v>2841</v>
      </c>
      <c r="AJ1381" s="18" t="s">
        <v>139</v>
      </c>
      <c r="AK1381" s="18" t="s">
        <v>2937</v>
      </c>
      <c r="AL1381" s="18" t="s">
        <v>2938</v>
      </c>
      <c r="AM1381" s="18" t="s">
        <v>2841</v>
      </c>
      <c r="AN1381" s="18" t="s">
        <v>142</v>
      </c>
      <c r="AO1381" s="18">
        <v>5.2</v>
      </c>
      <c r="AP1381" s="18" t="s">
        <v>143</v>
      </c>
      <c r="AQ1381" s="18">
        <v>4.4470700000000001</v>
      </c>
      <c r="AR1381" s="19" t="s">
        <v>18</v>
      </c>
    </row>
    <row r="1382" spans="31:44" x14ac:dyDescent="0.25">
      <c r="AE1382" s="17"/>
      <c r="AF1382" s="18" t="s">
        <v>135</v>
      </c>
      <c r="AG1382" s="18" t="s">
        <v>2937</v>
      </c>
      <c r="AH1382" s="18" t="s">
        <v>2938</v>
      </c>
      <c r="AI1382" s="18" t="s">
        <v>2841</v>
      </c>
      <c r="AJ1382" s="18" t="s">
        <v>139</v>
      </c>
      <c r="AK1382" s="18" t="s">
        <v>2939</v>
      </c>
      <c r="AL1382" s="18" t="s">
        <v>2940</v>
      </c>
      <c r="AM1382" s="18" t="s">
        <v>2841</v>
      </c>
      <c r="AN1382" s="18" t="s">
        <v>142</v>
      </c>
      <c r="AO1382" s="18">
        <v>6</v>
      </c>
      <c r="AP1382" s="18" t="s">
        <v>143</v>
      </c>
      <c r="AQ1382" s="18">
        <v>5.1695900000000004</v>
      </c>
      <c r="AR1382" s="19" t="s">
        <v>18</v>
      </c>
    </row>
    <row r="1383" spans="31:44" x14ac:dyDescent="0.25">
      <c r="AE1383" s="17"/>
      <c r="AF1383" s="18" t="s">
        <v>135</v>
      </c>
      <c r="AG1383" s="18" t="s">
        <v>2939</v>
      </c>
      <c r="AH1383" s="18" t="s">
        <v>2940</v>
      </c>
      <c r="AI1383" s="18" t="s">
        <v>2841</v>
      </c>
      <c r="AJ1383" s="18" t="s">
        <v>139</v>
      </c>
      <c r="AK1383" s="18" t="s">
        <v>2941</v>
      </c>
      <c r="AL1383" s="18" t="s">
        <v>2942</v>
      </c>
      <c r="AM1383" s="18" t="s">
        <v>2841</v>
      </c>
      <c r="AN1383" s="18" t="s">
        <v>142</v>
      </c>
      <c r="AO1383" s="18">
        <v>5.6</v>
      </c>
      <c r="AP1383" s="18" t="s">
        <v>143</v>
      </c>
      <c r="AQ1383" s="18">
        <v>4.8280500000000002</v>
      </c>
      <c r="AR1383" s="19" t="s">
        <v>18</v>
      </c>
    </row>
    <row r="1384" spans="31:44" x14ac:dyDescent="0.25">
      <c r="AE1384" s="17"/>
      <c r="AF1384" s="18" t="s">
        <v>135</v>
      </c>
      <c r="AG1384" s="18" t="s">
        <v>2943</v>
      </c>
      <c r="AH1384" s="18" t="s">
        <v>2944</v>
      </c>
      <c r="AI1384" s="18" t="s">
        <v>2841</v>
      </c>
      <c r="AJ1384" s="18" t="s">
        <v>139</v>
      </c>
      <c r="AK1384" s="18" t="s">
        <v>2945</v>
      </c>
      <c r="AL1384" s="18" t="s">
        <v>2946</v>
      </c>
      <c r="AM1384" s="18" t="s">
        <v>2841</v>
      </c>
      <c r="AN1384" s="18" t="s">
        <v>142</v>
      </c>
      <c r="AO1384" s="18">
        <v>5.9</v>
      </c>
      <c r="AP1384" s="18" t="s">
        <v>143</v>
      </c>
      <c r="AQ1384" s="18">
        <v>5.1176599999999999</v>
      </c>
      <c r="AR1384" s="19" t="s">
        <v>18</v>
      </c>
    </row>
    <row r="1385" spans="31:44" x14ac:dyDescent="0.25">
      <c r="AE1385" s="17"/>
      <c r="AF1385" s="18" t="s">
        <v>135</v>
      </c>
      <c r="AG1385" s="18" t="s">
        <v>2945</v>
      </c>
      <c r="AH1385" s="18" t="s">
        <v>2946</v>
      </c>
      <c r="AI1385" s="18" t="s">
        <v>2841</v>
      </c>
      <c r="AJ1385" s="18" t="s">
        <v>139</v>
      </c>
      <c r="AK1385" s="18" t="s">
        <v>2947</v>
      </c>
      <c r="AL1385" s="18" t="s">
        <v>2948</v>
      </c>
      <c r="AM1385" s="18" t="s">
        <v>2841</v>
      </c>
      <c r="AN1385" s="18" t="s">
        <v>142</v>
      </c>
      <c r="AO1385" s="18">
        <v>4.3</v>
      </c>
      <c r="AP1385" s="18" t="s">
        <v>143</v>
      </c>
      <c r="AQ1385" s="18">
        <v>3.7278799999999999</v>
      </c>
      <c r="AR1385" s="19" t="s">
        <v>18</v>
      </c>
    </row>
    <row r="1386" spans="31:44" x14ac:dyDescent="0.25">
      <c r="AE1386" s="17"/>
      <c r="AF1386" s="18" t="s">
        <v>135</v>
      </c>
      <c r="AG1386" s="18" t="s">
        <v>2947</v>
      </c>
      <c r="AH1386" s="18" t="s">
        <v>2948</v>
      </c>
      <c r="AI1386" s="18" t="s">
        <v>2841</v>
      </c>
      <c r="AJ1386" s="18" t="s">
        <v>139</v>
      </c>
      <c r="AK1386" s="18" t="s">
        <v>2949</v>
      </c>
      <c r="AL1386" s="18" t="s">
        <v>2950</v>
      </c>
      <c r="AM1386" s="18" t="s">
        <v>2841</v>
      </c>
      <c r="AN1386" s="18" t="s">
        <v>142</v>
      </c>
      <c r="AO1386" s="18">
        <v>4.9000000000000004</v>
      </c>
      <c r="AP1386" s="18" t="s">
        <v>143</v>
      </c>
      <c r="AQ1386" s="18">
        <v>4.20688</v>
      </c>
      <c r="AR1386" s="19" t="s">
        <v>18</v>
      </c>
    </row>
    <row r="1387" spans="31:44" x14ac:dyDescent="0.25">
      <c r="AE1387" s="17"/>
      <c r="AF1387" s="18" t="s">
        <v>135</v>
      </c>
      <c r="AG1387" s="18" t="s">
        <v>2951</v>
      </c>
      <c r="AH1387" s="18" t="s">
        <v>2950</v>
      </c>
      <c r="AI1387" s="18" t="s">
        <v>2841</v>
      </c>
      <c r="AJ1387" s="18" t="s">
        <v>139</v>
      </c>
      <c r="AK1387" s="18" t="s">
        <v>2952</v>
      </c>
      <c r="AL1387" s="18" t="s">
        <v>2953</v>
      </c>
      <c r="AM1387" s="18" t="s">
        <v>2841</v>
      </c>
      <c r="AN1387" s="18" t="s">
        <v>142</v>
      </c>
      <c r="AO1387" s="18">
        <v>5.8</v>
      </c>
      <c r="AP1387" s="18" t="s">
        <v>143</v>
      </c>
      <c r="AQ1387" s="18">
        <v>4.9705000000000004</v>
      </c>
      <c r="AR1387" s="19" t="s">
        <v>18</v>
      </c>
    </row>
    <row r="1388" spans="31:44" x14ac:dyDescent="0.25">
      <c r="AE1388" s="17"/>
      <c r="AF1388" s="18" t="s">
        <v>135</v>
      </c>
      <c r="AG1388" s="18" t="s">
        <v>2952</v>
      </c>
      <c r="AH1388" s="18" t="s">
        <v>2953</v>
      </c>
      <c r="AI1388" s="18" t="s">
        <v>2841</v>
      </c>
      <c r="AJ1388" s="18" t="s">
        <v>139</v>
      </c>
      <c r="AK1388" s="18" t="s">
        <v>2954</v>
      </c>
      <c r="AL1388" s="18" t="s">
        <v>2955</v>
      </c>
      <c r="AM1388" s="18" t="s">
        <v>2841</v>
      </c>
      <c r="AN1388" s="18" t="s">
        <v>142</v>
      </c>
      <c r="AO1388" s="18">
        <v>6.2</v>
      </c>
      <c r="AP1388" s="18" t="s">
        <v>143</v>
      </c>
      <c r="AQ1388" s="18">
        <v>5.3529900000000001</v>
      </c>
      <c r="AR1388" s="19" t="s">
        <v>18</v>
      </c>
    </row>
    <row r="1389" spans="31:44" x14ac:dyDescent="0.25">
      <c r="AE1389" s="17"/>
      <c r="AF1389" s="18" t="s">
        <v>135</v>
      </c>
      <c r="AG1389" s="18" t="s">
        <v>2954</v>
      </c>
      <c r="AH1389" s="18" t="s">
        <v>2955</v>
      </c>
      <c r="AI1389" s="18" t="s">
        <v>2841</v>
      </c>
      <c r="AJ1389" s="18" t="s">
        <v>139</v>
      </c>
      <c r="AK1389" s="18" t="s">
        <v>2956</v>
      </c>
      <c r="AL1389" s="18" t="s">
        <v>2957</v>
      </c>
      <c r="AM1389" s="18" t="s">
        <v>2841</v>
      </c>
      <c r="AN1389" s="18" t="s">
        <v>142</v>
      </c>
      <c r="AO1389" s="18">
        <v>5.6</v>
      </c>
      <c r="AP1389" s="18" t="s">
        <v>143</v>
      </c>
      <c r="AQ1389" s="18">
        <v>4.8280700000000003</v>
      </c>
      <c r="AR1389" s="19" t="s">
        <v>18</v>
      </c>
    </row>
    <row r="1390" spans="31:44" x14ac:dyDescent="0.25">
      <c r="AE1390" s="17"/>
      <c r="AF1390" s="18" t="s">
        <v>135</v>
      </c>
      <c r="AG1390" s="18" t="s">
        <v>2956</v>
      </c>
      <c r="AH1390" s="18" t="s">
        <v>2957</v>
      </c>
      <c r="AI1390" s="18" t="s">
        <v>2841</v>
      </c>
      <c r="AJ1390" s="18" t="s">
        <v>139</v>
      </c>
      <c r="AK1390" s="18" t="s">
        <v>2958</v>
      </c>
      <c r="AL1390" s="18" t="s">
        <v>2959</v>
      </c>
      <c r="AM1390" s="18" t="s">
        <v>2841</v>
      </c>
      <c r="AN1390" s="18" t="s">
        <v>142</v>
      </c>
      <c r="AO1390" s="18">
        <v>4.5999999999999996</v>
      </c>
      <c r="AP1390" s="18" t="s">
        <v>143</v>
      </c>
      <c r="AQ1390" s="18">
        <v>3.9670999999999998</v>
      </c>
      <c r="AR1390" s="19" t="s">
        <v>18</v>
      </c>
    </row>
    <row r="1391" spans="31:44" x14ac:dyDescent="0.25">
      <c r="AE1391" s="17"/>
      <c r="AF1391" s="18" t="s">
        <v>135</v>
      </c>
      <c r="AG1391" s="18" t="s">
        <v>2958</v>
      </c>
      <c r="AH1391" s="18" t="s">
        <v>2959</v>
      </c>
      <c r="AI1391" s="18" t="s">
        <v>2841</v>
      </c>
      <c r="AJ1391" s="18" t="s">
        <v>139</v>
      </c>
      <c r="AK1391" s="18" t="s">
        <v>2960</v>
      </c>
      <c r="AL1391" s="18" t="s">
        <v>2900</v>
      </c>
      <c r="AM1391" s="18" t="s">
        <v>2841</v>
      </c>
      <c r="AN1391" s="18" t="s">
        <v>142</v>
      </c>
      <c r="AO1391" s="18">
        <v>5.4</v>
      </c>
      <c r="AP1391" s="18" t="s">
        <v>143</v>
      </c>
      <c r="AQ1391" s="18">
        <v>4.6876199999999999</v>
      </c>
      <c r="AR1391" s="19" t="s">
        <v>18</v>
      </c>
    </row>
    <row r="1392" spans="31:44" x14ac:dyDescent="0.25">
      <c r="AE1392" s="17"/>
      <c r="AF1392" s="18" t="s">
        <v>135</v>
      </c>
      <c r="AG1392" s="18" t="s">
        <v>2960</v>
      </c>
      <c r="AH1392" s="18" t="s">
        <v>2900</v>
      </c>
      <c r="AI1392" s="18" t="s">
        <v>2841</v>
      </c>
      <c r="AJ1392" s="18" t="s">
        <v>139</v>
      </c>
      <c r="AK1392" s="18" t="s">
        <v>2961</v>
      </c>
      <c r="AL1392" s="18" t="s">
        <v>2902</v>
      </c>
      <c r="AM1392" s="18" t="s">
        <v>2841</v>
      </c>
      <c r="AN1392" s="18" t="s">
        <v>142</v>
      </c>
      <c r="AO1392" s="18">
        <v>5.6</v>
      </c>
      <c r="AP1392" s="18" t="s">
        <v>143</v>
      </c>
      <c r="AQ1392" s="18">
        <v>4.78789</v>
      </c>
      <c r="AR1392" s="19" t="s">
        <v>18</v>
      </c>
    </row>
    <row r="1393" spans="31:44" x14ac:dyDescent="0.25">
      <c r="AE1393" s="17"/>
      <c r="AF1393" s="18" t="s">
        <v>135</v>
      </c>
      <c r="AG1393" s="18" t="s">
        <v>2961</v>
      </c>
      <c r="AH1393" s="18" t="s">
        <v>2902</v>
      </c>
      <c r="AI1393" s="18" t="s">
        <v>2841</v>
      </c>
      <c r="AJ1393" s="18" t="s">
        <v>139</v>
      </c>
      <c r="AK1393" s="18" t="s">
        <v>2962</v>
      </c>
      <c r="AL1393" s="18" t="s">
        <v>2904</v>
      </c>
      <c r="AM1393" s="18" t="s">
        <v>2841</v>
      </c>
      <c r="AN1393" s="18" t="s">
        <v>142</v>
      </c>
      <c r="AO1393" s="18">
        <v>5.3</v>
      </c>
      <c r="AP1393" s="18" t="s">
        <v>143</v>
      </c>
      <c r="AQ1393" s="18">
        <v>4.5493800000000002</v>
      </c>
      <c r="AR1393" s="19" t="s">
        <v>18</v>
      </c>
    </row>
    <row r="1394" spans="31:44" x14ac:dyDescent="0.25">
      <c r="AE1394" s="17"/>
      <c r="AF1394" s="18" t="s">
        <v>135</v>
      </c>
      <c r="AG1394" s="18" t="s">
        <v>2962</v>
      </c>
      <c r="AH1394" s="18" t="s">
        <v>2904</v>
      </c>
      <c r="AI1394" s="18" t="s">
        <v>2841</v>
      </c>
      <c r="AJ1394" s="18" t="s">
        <v>139</v>
      </c>
      <c r="AK1394" s="18" t="s">
        <v>2963</v>
      </c>
      <c r="AL1394" s="18" t="s">
        <v>2964</v>
      </c>
      <c r="AM1394" s="18" t="s">
        <v>2841</v>
      </c>
      <c r="AN1394" s="18" t="s">
        <v>142</v>
      </c>
      <c r="AO1394" s="18">
        <v>5.4</v>
      </c>
      <c r="AP1394" s="18" t="s">
        <v>143</v>
      </c>
      <c r="AQ1394" s="18">
        <v>4.63985</v>
      </c>
      <c r="AR1394" s="19" t="s">
        <v>18</v>
      </c>
    </row>
    <row r="1395" spans="31:44" x14ac:dyDescent="0.25">
      <c r="AE1395" s="17"/>
      <c r="AF1395" s="18" t="s">
        <v>135</v>
      </c>
      <c r="AG1395" s="18" t="s">
        <v>2963</v>
      </c>
      <c r="AH1395" s="18" t="s">
        <v>2964</v>
      </c>
      <c r="AI1395" s="18" t="s">
        <v>2841</v>
      </c>
      <c r="AJ1395" s="18" t="s">
        <v>139</v>
      </c>
      <c r="AK1395" s="18" t="s">
        <v>2965</v>
      </c>
      <c r="AL1395" s="18" t="s">
        <v>2908</v>
      </c>
      <c r="AM1395" s="18" t="s">
        <v>2841</v>
      </c>
      <c r="AN1395" s="18" t="s">
        <v>142</v>
      </c>
      <c r="AO1395" s="18">
        <v>5</v>
      </c>
      <c r="AP1395" s="18" t="s">
        <v>143</v>
      </c>
      <c r="AQ1395" s="18">
        <v>4.3079999999999998</v>
      </c>
      <c r="AR1395" s="19" t="s">
        <v>18</v>
      </c>
    </row>
    <row r="1396" spans="31:44" x14ac:dyDescent="0.25">
      <c r="AE1396" s="17"/>
      <c r="AF1396" s="18" t="s">
        <v>135</v>
      </c>
      <c r="AG1396" s="18" t="s">
        <v>2965</v>
      </c>
      <c r="AH1396" s="18" t="s">
        <v>2908</v>
      </c>
      <c r="AI1396" s="18" t="s">
        <v>2841</v>
      </c>
      <c r="AJ1396" s="18" t="s">
        <v>139</v>
      </c>
      <c r="AK1396" s="18" t="s">
        <v>2966</v>
      </c>
      <c r="AL1396" s="18" t="s">
        <v>2967</v>
      </c>
      <c r="AM1396" s="18" t="s">
        <v>2841</v>
      </c>
      <c r="AN1396" s="18" t="s">
        <v>142</v>
      </c>
      <c r="AO1396" s="18">
        <v>5.6</v>
      </c>
      <c r="AP1396" s="18" t="s">
        <v>143</v>
      </c>
      <c r="AQ1396" s="18">
        <v>4.79101</v>
      </c>
      <c r="AR1396" s="19" t="s">
        <v>18</v>
      </c>
    </row>
    <row r="1397" spans="31:44" x14ac:dyDescent="0.25">
      <c r="AE1397" s="17"/>
      <c r="AF1397" s="18" t="s">
        <v>135</v>
      </c>
      <c r="AG1397" s="18" t="s">
        <v>2966</v>
      </c>
      <c r="AH1397" s="18" t="s">
        <v>2967</v>
      </c>
      <c r="AI1397" s="18" t="s">
        <v>2841</v>
      </c>
      <c r="AJ1397" s="18" t="s">
        <v>139</v>
      </c>
      <c r="AK1397" s="18" t="s">
        <v>2968</v>
      </c>
      <c r="AL1397" s="18" t="s">
        <v>2969</v>
      </c>
      <c r="AM1397" s="18" t="s">
        <v>2841</v>
      </c>
      <c r="AN1397" s="18" t="s">
        <v>142</v>
      </c>
      <c r="AO1397" s="18">
        <v>5.2</v>
      </c>
      <c r="AP1397" s="18" t="s">
        <v>143</v>
      </c>
      <c r="AQ1397" s="18">
        <v>4.4935200000000002</v>
      </c>
      <c r="AR1397" s="19" t="s">
        <v>18</v>
      </c>
    </row>
    <row r="1398" spans="31:44" x14ac:dyDescent="0.25">
      <c r="AE1398" s="17"/>
      <c r="AF1398" s="18" t="s">
        <v>135</v>
      </c>
      <c r="AG1398" s="18" t="s">
        <v>2968</v>
      </c>
      <c r="AH1398" s="18" t="s">
        <v>2969</v>
      </c>
      <c r="AI1398" s="18" t="s">
        <v>2841</v>
      </c>
      <c r="AJ1398" s="18" t="s">
        <v>139</v>
      </c>
      <c r="AK1398" s="18" t="s">
        <v>2970</v>
      </c>
      <c r="AL1398" s="18" t="s">
        <v>2971</v>
      </c>
      <c r="AM1398" s="18" t="s">
        <v>2841</v>
      </c>
      <c r="AN1398" s="18" t="s">
        <v>142</v>
      </c>
      <c r="AO1398" s="18">
        <v>5.4</v>
      </c>
      <c r="AP1398" s="18" t="s">
        <v>143</v>
      </c>
      <c r="AQ1398" s="18">
        <v>4.6876300000000004</v>
      </c>
      <c r="AR1398" s="19" t="s">
        <v>18</v>
      </c>
    </row>
    <row r="1399" spans="31:44" x14ac:dyDescent="0.25">
      <c r="AE1399" s="17"/>
      <c r="AF1399" s="18" t="s">
        <v>135</v>
      </c>
      <c r="AG1399" s="18" t="s">
        <v>2970</v>
      </c>
      <c r="AH1399" s="18" t="s">
        <v>2971</v>
      </c>
      <c r="AI1399" s="18" t="s">
        <v>2841</v>
      </c>
      <c r="AJ1399" s="18" t="s">
        <v>139</v>
      </c>
      <c r="AK1399" s="18" t="s">
        <v>2972</v>
      </c>
      <c r="AL1399" s="18" t="s">
        <v>2973</v>
      </c>
      <c r="AM1399" s="18" t="s">
        <v>2841</v>
      </c>
      <c r="AN1399" s="18" t="s">
        <v>142</v>
      </c>
      <c r="AO1399" s="18">
        <v>5.4</v>
      </c>
      <c r="AP1399" s="18" t="s">
        <v>143</v>
      </c>
      <c r="AQ1399" s="18">
        <v>4.63666</v>
      </c>
      <c r="AR1399" s="19" t="s">
        <v>18</v>
      </c>
    </row>
    <row r="1400" spans="31:44" x14ac:dyDescent="0.25">
      <c r="AE1400" s="17"/>
      <c r="AF1400" s="18" t="s">
        <v>135</v>
      </c>
      <c r="AG1400" s="18" t="s">
        <v>2972</v>
      </c>
      <c r="AH1400" s="18" t="s">
        <v>2973</v>
      </c>
      <c r="AI1400" s="18" t="s">
        <v>2841</v>
      </c>
      <c r="AJ1400" s="18" t="s">
        <v>139</v>
      </c>
      <c r="AK1400" s="18" t="s">
        <v>2974</v>
      </c>
      <c r="AL1400" s="18" t="s">
        <v>2975</v>
      </c>
      <c r="AM1400" s="18" t="s">
        <v>2841</v>
      </c>
      <c r="AN1400" s="18" t="s">
        <v>142</v>
      </c>
      <c r="AO1400" s="18">
        <v>5.8</v>
      </c>
      <c r="AP1400" s="18" t="s">
        <v>143</v>
      </c>
      <c r="AQ1400" s="18">
        <v>5.0091599999999996</v>
      </c>
      <c r="AR1400" s="19" t="s">
        <v>18</v>
      </c>
    </row>
    <row r="1401" spans="31:44" x14ac:dyDescent="0.25">
      <c r="AE1401" s="17"/>
      <c r="AF1401" s="18" t="s">
        <v>135</v>
      </c>
      <c r="AG1401" s="18" t="s">
        <v>2976</v>
      </c>
      <c r="AH1401" s="18" t="s">
        <v>2977</v>
      </c>
      <c r="AI1401" s="18" t="s">
        <v>2978</v>
      </c>
      <c r="AJ1401" s="18" t="s">
        <v>139</v>
      </c>
      <c r="AK1401" s="18" t="s">
        <v>2979</v>
      </c>
      <c r="AL1401" s="18" t="s">
        <v>2980</v>
      </c>
      <c r="AM1401" s="18" t="s">
        <v>2978</v>
      </c>
      <c r="AN1401" s="18" t="s">
        <v>142</v>
      </c>
      <c r="AO1401" s="18">
        <v>5.2</v>
      </c>
      <c r="AP1401" s="18" t="s">
        <v>143</v>
      </c>
      <c r="AQ1401" s="18">
        <v>4.5231899999999996</v>
      </c>
      <c r="AR1401" s="19" t="s">
        <v>18</v>
      </c>
    </row>
    <row r="1402" spans="31:44" x14ac:dyDescent="0.25">
      <c r="AE1402" s="17"/>
      <c r="AF1402" s="18" t="s">
        <v>135</v>
      </c>
      <c r="AG1402" s="18" t="s">
        <v>2981</v>
      </c>
      <c r="AH1402" s="18" t="s">
        <v>2982</v>
      </c>
      <c r="AI1402" s="18" t="s">
        <v>2978</v>
      </c>
      <c r="AJ1402" s="18" t="s">
        <v>139</v>
      </c>
      <c r="AK1402" s="18" t="s">
        <v>2983</v>
      </c>
      <c r="AL1402" s="18" t="s">
        <v>2984</v>
      </c>
      <c r="AM1402" s="18" t="s">
        <v>2978</v>
      </c>
      <c r="AN1402" s="18" t="s">
        <v>142</v>
      </c>
      <c r="AO1402" s="18">
        <v>4.3</v>
      </c>
      <c r="AP1402" s="18" t="s">
        <v>143</v>
      </c>
      <c r="AQ1402" s="18">
        <v>3.66357</v>
      </c>
      <c r="AR1402" s="19" t="s">
        <v>18</v>
      </c>
    </row>
    <row r="1403" spans="31:44" x14ac:dyDescent="0.25">
      <c r="AE1403" s="17"/>
      <c r="AF1403" s="18" t="s">
        <v>135</v>
      </c>
      <c r="AG1403" s="18" t="s">
        <v>2985</v>
      </c>
      <c r="AH1403" s="18" t="s">
        <v>2984</v>
      </c>
      <c r="AI1403" s="18" t="s">
        <v>2978</v>
      </c>
      <c r="AJ1403" s="18" t="s">
        <v>139</v>
      </c>
      <c r="AK1403" s="18" t="s">
        <v>2986</v>
      </c>
      <c r="AL1403" s="18" t="s">
        <v>2987</v>
      </c>
      <c r="AM1403" s="18" t="s">
        <v>2978</v>
      </c>
      <c r="AN1403" s="18" t="s">
        <v>142</v>
      </c>
      <c r="AO1403" s="18">
        <v>6</v>
      </c>
      <c r="AP1403" s="18" t="s">
        <v>143</v>
      </c>
      <c r="AQ1403" s="18">
        <v>5.2096499999999999</v>
      </c>
      <c r="AR1403" s="19" t="s">
        <v>18</v>
      </c>
    </row>
    <row r="1404" spans="31:44" x14ac:dyDescent="0.25">
      <c r="AE1404" s="17"/>
      <c r="AF1404" s="18" t="s">
        <v>135</v>
      </c>
      <c r="AG1404" s="18" t="s">
        <v>2988</v>
      </c>
      <c r="AH1404" s="18" t="s">
        <v>2987</v>
      </c>
      <c r="AI1404" s="18" t="s">
        <v>2978</v>
      </c>
      <c r="AJ1404" s="18" t="s">
        <v>139</v>
      </c>
      <c r="AK1404" s="18" t="s">
        <v>2989</v>
      </c>
      <c r="AL1404" s="18" t="s">
        <v>2990</v>
      </c>
      <c r="AM1404" s="18" t="s">
        <v>2978</v>
      </c>
      <c r="AN1404" s="18" t="s">
        <v>142</v>
      </c>
      <c r="AO1404" s="18">
        <v>4.9000000000000004</v>
      </c>
      <c r="AP1404" s="18" t="s">
        <v>143</v>
      </c>
      <c r="AQ1404" s="18">
        <v>4.20688</v>
      </c>
      <c r="AR1404" s="19" t="s">
        <v>18</v>
      </c>
    </row>
    <row r="1405" spans="31:44" x14ac:dyDescent="0.25">
      <c r="AE1405" s="17"/>
      <c r="AF1405" s="18" t="s">
        <v>135</v>
      </c>
      <c r="AG1405" s="18" t="s">
        <v>2989</v>
      </c>
      <c r="AH1405" s="18" t="s">
        <v>2990</v>
      </c>
      <c r="AI1405" s="18" t="s">
        <v>2978</v>
      </c>
      <c r="AJ1405" s="18" t="s">
        <v>139</v>
      </c>
      <c r="AK1405" s="18" t="s">
        <v>2991</v>
      </c>
      <c r="AL1405" s="18" t="s">
        <v>2992</v>
      </c>
      <c r="AM1405" s="18" t="s">
        <v>2978</v>
      </c>
      <c r="AN1405" s="18" t="s">
        <v>142</v>
      </c>
      <c r="AO1405" s="18">
        <v>5.7</v>
      </c>
      <c r="AP1405" s="18" t="s">
        <v>143</v>
      </c>
      <c r="AQ1405" s="18">
        <v>4.8769799999999996</v>
      </c>
      <c r="AR1405" s="19" t="s">
        <v>18</v>
      </c>
    </row>
    <row r="1406" spans="31:44" x14ac:dyDescent="0.25">
      <c r="AE1406" s="17"/>
      <c r="AF1406" s="18" t="s">
        <v>135</v>
      </c>
      <c r="AG1406" s="18" t="s">
        <v>2991</v>
      </c>
      <c r="AH1406" s="18" t="s">
        <v>2992</v>
      </c>
      <c r="AI1406" s="18" t="s">
        <v>2978</v>
      </c>
      <c r="AJ1406" s="18" t="s">
        <v>139</v>
      </c>
      <c r="AK1406" s="18" t="s">
        <v>2993</v>
      </c>
      <c r="AL1406" s="18" t="s">
        <v>2994</v>
      </c>
      <c r="AM1406" s="18" t="s">
        <v>2978</v>
      </c>
      <c r="AN1406" s="18" t="s">
        <v>142</v>
      </c>
      <c r="AO1406" s="18">
        <v>5.0999999999999996</v>
      </c>
      <c r="AP1406" s="18" t="s">
        <v>143</v>
      </c>
      <c r="AQ1406" s="18">
        <v>4.3933</v>
      </c>
      <c r="AR1406" s="19" t="s">
        <v>18</v>
      </c>
    </row>
    <row r="1407" spans="31:44" x14ac:dyDescent="0.25">
      <c r="AE1407" s="17"/>
      <c r="AF1407" s="18" t="s">
        <v>135</v>
      </c>
      <c r="AG1407" s="18" t="s">
        <v>2993</v>
      </c>
      <c r="AH1407" s="18" t="s">
        <v>2994</v>
      </c>
      <c r="AI1407" s="18" t="s">
        <v>2978</v>
      </c>
      <c r="AJ1407" s="18" t="s">
        <v>139</v>
      </c>
      <c r="AK1407" s="18" t="s">
        <v>2995</v>
      </c>
      <c r="AL1407" s="18" t="s">
        <v>2996</v>
      </c>
      <c r="AM1407" s="18" t="s">
        <v>2978</v>
      </c>
      <c r="AN1407" s="18" t="s">
        <v>142</v>
      </c>
      <c r="AO1407" s="18">
        <v>5.8</v>
      </c>
      <c r="AP1407" s="18" t="s">
        <v>143</v>
      </c>
      <c r="AQ1407" s="18">
        <v>4.97051</v>
      </c>
      <c r="AR1407" s="19" t="s">
        <v>18</v>
      </c>
    </row>
    <row r="1408" spans="31:44" x14ac:dyDescent="0.25">
      <c r="AE1408" s="17"/>
      <c r="AF1408" s="18" t="s">
        <v>135</v>
      </c>
      <c r="AG1408" s="18" t="s">
        <v>2995</v>
      </c>
      <c r="AH1408" s="18" t="s">
        <v>2996</v>
      </c>
      <c r="AI1408" s="18" t="s">
        <v>2978</v>
      </c>
      <c r="AJ1408" s="18" t="s">
        <v>139</v>
      </c>
      <c r="AK1408" s="18" t="s">
        <v>2997</v>
      </c>
      <c r="AL1408" s="18" t="s">
        <v>2998</v>
      </c>
      <c r="AM1408" s="18" t="s">
        <v>2978</v>
      </c>
      <c r="AN1408" s="18" t="s">
        <v>142</v>
      </c>
      <c r="AO1408" s="18">
        <v>5.2</v>
      </c>
      <c r="AP1408" s="18" t="s">
        <v>143</v>
      </c>
      <c r="AQ1408" s="18">
        <v>4.4470200000000002</v>
      </c>
      <c r="AR1408" s="19" t="s">
        <v>18</v>
      </c>
    </row>
    <row r="1409" spans="31:44" x14ac:dyDescent="0.25">
      <c r="AE1409" s="17"/>
      <c r="AF1409" s="18" t="s">
        <v>135</v>
      </c>
      <c r="AG1409" s="18" t="s">
        <v>2997</v>
      </c>
      <c r="AH1409" s="18" t="s">
        <v>2998</v>
      </c>
      <c r="AI1409" s="18" t="s">
        <v>2978</v>
      </c>
      <c r="AJ1409" s="18" t="s">
        <v>139</v>
      </c>
      <c r="AK1409" s="18" t="s">
        <v>2999</v>
      </c>
      <c r="AL1409" s="18" t="s">
        <v>3000</v>
      </c>
      <c r="AM1409" s="18" t="s">
        <v>2978</v>
      </c>
      <c r="AN1409" s="18" t="s">
        <v>142</v>
      </c>
      <c r="AO1409" s="18">
        <v>5.0999999999999996</v>
      </c>
      <c r="AP1409" s="18" t="s">
        <v>143</v>
      </c>
      <c r="AQ1409" s="18">
        <v>4.4135400000000002</v>
      </c>
      <c r="AR1409" s="19" t="s">
        <v>18</v>
      </c>
    </row>
    <row r="1410" spans="31:44" x14ac:dyDescent="0.25">
      <c r="AE1410" s="17"/>
      <c r="AF1410" s="18" t="s">
        <v>135</v>
      </c>
      <c r="AG1410" s="18" t="s">
        <v>2999</v>
      </c>
      <c r="AH1410" s="18" t="s">
        <v>3000</v>
      </c>
      <c r="AI1410" s="18" t="s">
        <v>2978</v>
      </c>
      <c r="AJ1410" s="18" t="s">
        <v>139</v>
      </c>
      <c r="AK1410" s="18" t="s">
        <v>3001</v>
      </c>
      <c r="AL1410" s="18" t="s">
        <v>3002</v>
      </c>
      <c r="AM1410" s="18" t="s">
        <v>2978</v>
      </c>
      <c r="AN1410" s="18" t="s">
        <v>142</v>
      </c>
      <c r="AO1410" s="18">
        <v>5</v>
      </c>
      <c r="AP1410" s="18" t="s">
        <v>143</v>
      </c>
      <c r="AQ1410" s="18">
        <v>4.3491799999999996</v>
      </c>
      <c r="AR1410" s="19" t="s">
        <v>18</v>
      </c>
    </row>
    <row r="1411" spans="31:44" x14ac:dyDescent="0.25">
      <c r="AE1411" s="17"/>
      <c r="AF1411" s="18" t="s">
        <v>135</v>
      </c>
      <c r="AG1411" s="18" t="s">
        <v>3003</v>
      </c>
      <c r="AH1411" s="18" t="s">
        <v>3004</v>
      </c>
      <c r="AI1411" s="18" t="s">
        <v>2978</v>
      </c>
      <c r="AJ1411" s="18" t="s">
        <v>139</v>
      </c>
      <c r="AK1411" s="18" t="s">
        <v>3005</v>
      </c>
      <c r="AL1411" s="18" t="s">
        <v>3006</v>
      </c>
      <c r="AM1411" s="18" t="s">
        <v>2978</v>
      </c>
      <c r="AN1411" s="18" t="s">
        <v>142</v>
      </c>
      <c r="AO1411" s="18">
        <v>5.0999999999999996</v>
      </c>
      <c r="AP1411" s="18" t="s">
        <v>143</v>
      </c>
      <c r="AQ1411" s="18">
        <v>4.4135400000000002</v>
      </c>
      <c r="AR1411" s="19" t="s">
        <v>18</v>
      </c>
    </row>
    <row r="1412" spans="31:44" x14ac:dyDescent="0.25">
      <c r="AE1412" s="17"/>
      <c r="AF1412" s="18" t="s">
        <v>135</v>
      </c>
      <c r="AG1412" s="18" t="s">
        <v>3005</v>
      </c>
      <c r="AH1412" s="18" t="s">
        <v>3006</v>
      </c>
      <c r="AI1412" s="18" t="s">
        <v>2978</v>
      </c>
      <c r="AJ1412" s="18" t="s">
        <v>139</v>
      </c>
      <c r="AK1412" s="18" t="s">
        <v>3007</v>
      </c>
      <c r="AL1412" s="18" t="s">
        <v>2465</v>
      </c>
      <c r="AM1412" s="18" t="s">
        <v>2978</v>
      </c>
      <c r="AN1412" s="18" t="s">
        <v>142</v>
      </c>
      <c r="AO1412" s="18">
        <v>5.3</v>
      </c>
      <c r="AP1412" s="18" t="s">
        <v>143</v>
      </c>
      <c r="AQ1412" s="18">
        <v>4.5883500000000002</v>
      </c>
      <c r="AR1412" s="19" t="s">
        <v>18</v>
      </c>
    </row>
    <row r="1413" spans="31:44" x14ac:dyDescent="0.25">
      <c r="AE1413" s="17"/>
      <c r="AF1413" s="18" t="s">
        <v>135</v>
      </c>
      <c r="AG1413" s="18" t="s">
        <v>3007</v>
      </c>
      <c r="AH1413" s="18" t="s">
        <v>2465</v>
      </c>
      <c r="AI1413" s="18" t="s">
        <v>2978</v>
      </c>
      <c r="AJ1413" s="18" t="s">
        <v>139</v>
      </c>
      <c r="AK1413" s="18" t="s">
        <v>3008</v>
      </c>
      <c r="AL1413" s="18" t="s">
        <v>3009</v>
      </c>
      <c r="AM1413" s="18" t="s">
        <v>2978</v>
      </c>
      <c r="AN1413" s="18" t="s">
        <v>142</v>
      </c>
      <c r="AO1413" s="18">
        <v>5.6</v>
      </c>
      <c r="AP1413" s="18" t="s">
        <v>143</v>
      </c>
      <c r="AQ1413" s="18">
        <v>4.7910199999999996</v>
      </c>
      <c r="AR1413" s="19" t="s">
        <v>18</v>
      </c>
    </row>
    <row r="1414" spans="31:44" x14ac:dyDescent="0.25">
      <c r="AE1414" s="17"/>
      <c r="AF1414" s="18" t="s">
        <v>135</v>
      </c>
      <c r="AG1414" s="18" t="s">
        <v>3008</v>
      </c>
      <c r="AH1414" s="18" t="s">
        <v>3009</v>
      </c>
      <c r="AI1414" s="18" t="s">
        <v>2978</v>
      </c>
      <c r="AJ1414" s="18" t="s">
        <v>139</v>
      </c>
      <c r="AK1414" s="18" t="s">
        <v>3010</v>
      </c>
      <c r="AL1414" s="18" t="s">
        <v>3011</v>
      </c>
      <c r="AM1414" s="18" t="s">
        <v>2978</v>
      </c>
      <c r="AN1414" s="18" t="s">
        <v>142</v>
      </c>
      <c r="AO1414" s="18">
        <v>5.2</v>
      </c>
      <c r="AP1414" s="18" t="s">
        <v>143</v>
      </c>
      <c r="AQ1414" s="18">
        <v>4.5231899999999996</v>
      </c>
      <c r="AR1414" s="19" t="s">
        <v>18</v>
      </c>
    </row>
    <row r="1415" spans="31:44" x14ac:dyDescent="0.25">
      <c r="AE1415" s="17"/>
      <c r="AF1415" s="18" t="s">
        <v>135</v>
      </c>
      <c r="AG1415" s="18" t="s">
        <v>3010</v>
      </c>
      <c r="AH1415" s="18" t="s">
        <v>3011</v>
      </c>
      <c r="AI1415" s="18" t="s">
        <v>2978</v>
      </c>
      <c r="AJ1415" s="18" t="s">
        <v>139</v>
      </c>
      <c r="AK1415" s="18" t="s">
        <v>3012</v>
      </c>
      <c r="AL1415" s="18" t="s">
        <v>3013</v>
      </c>
      <c r="AM1415" s="18" t="s">
        <v>2978</v>
      </c>
      <c r="AN1415" s="18" t="s">
        <v>142</v>
      </c>
      <c r="AO1415" s="18">
        <v>5.0999999999999996</v>
      </c>
      <c r="AP1415" s="18" t="s">
        <v>143</v>
      </c>
      <c r="AQ1415" s="18">
        <v>4.4135400000000002</v>
      </c>
      <c r="AR1415" s="19" t="s">
        <v>18</v>
      </c>
    </row>
    <row r="1416" spans="31:44" x14ac:dyDescent="0.25">
      <c r="AE1416" s="17"/>
      <c r="AF1416" s="18" t="s">
        <v>135</v>
      </c>
      <c r="AG1416" s="18" t="s">
        <v>3012</v>
      </c>
      <c r="AH1416" s="18" t="s">
        <v>3013</v>
      </c>
      <c r="AI1416" s="18" t="s">
        <v>2978</v>
      </c>
      <c r="AJ1416" s="18" t="s">
        <v>139</v>
      </c>
      <c r="AK1416" s="18" t="s">
        <v>3014</v>
      </c>
      <c r="AL1416" s="18" t="s">
        <v>3015</v>
      </c>
      <c r="AM1416" s="18" t="s">
        <v>2978</v>
      </c>
      <c r="AN1416" s="18" t="s">
        <v>142</v>
      </c>
      <c r="AO1416" s="18">
        <v>5.4</v>
      </c>
      <c r="AP1416" s="18" t="s">
        <v>143</v>
      </c>
      <c r="AQ1416" s="18">
        <v>4.63666</v>
      </c>
      <c r="AR1416" s="19" t="s">
        <v>18</v>
      </c>
    </row>
    <row r="1417" spans="31:44" x14ac:dyDescent="0.25">
      <c r="AE1417" s="17"/>
      <c r="AF1417" s="18" t="s">
        <v>135</v>
      </c>
      <c r="AG1417" s="18" t="s">
        <v>3014</v>
      </c>
      <c r="AH1417" s="18" t="s">
        <v>3015</v>
      </c>
      <c r="AI1417" s="18" t="s">
        <v>2978</v>
      </c>
      <c r="AJ1417" s="18" t="s">
        <v>139</v>
      </c>
      <c r="AK1417" s="18" t="s">
        <v>3016</v>
      </c>
      <c r="AL1417" s="18" t="s">
        <v>3017</v>
      </c>
      <c r="AM1417" s="18" t="s">
        <v>2978</v>
      </c>
      <c r="AN1417" s="18" t="s">
        <v>142</v>
      </c>
      <c r="AO1417" s="18">
        <v>5.8</v>
      </c>
      <c r="AP1417" s="18" t="s">
        <v>143</v>
      </c>
      <c r="AQ1417" s="18">
        <v>4.9704699999999997</v>
      </c>
      <c r="AR1417" s="19" t="s">
        <v>18</v>
      </c>
    </row>
    <row r="1418" spans="31:44" x14ac:dyDescent="0.25">
      <c r="AE1418" s="17"/>
      <c r="AF1418" s="18" t="s">
        <v>135</v>
      </c>
      <c r="AG1418" s="18" t="s">
        <v>3016</v>
      </c>
      <c r="AH1418" s="18" t="s">
        <v>3017</v>
      </c>
      <c r="AI1418" s="18" t="s">
        <v>2978</v>
      </c>
      <c r="AJ1418" s="18" t="s">
        <v>139</v>
      </c>
      <c r="AK1418" s="18" t="s">
        <v>3018</v>
      </c>
      <c r="AL1418" s="18" t="s">
        <v>3019</v>
      </c>
      <c r="AM1418" s="18" t="s">
        <v>2978</v>
      </c>
      <c r="AN1418" s="18" t="s">
        <v>142</v>
      </c>
      <c r="AO1418" s="18">
        <v>5.5</v>
      </c>
      <c r="AP1418" s="18" t="s">
        <v>143</v>
      </c>
      <c r="AQ1418" s="18">
        <v>4.7164099999999998</v>
      </c>
      <c r="AR1418" s="19" t="s">
        <v>18</v>
      </c>
    </row>
    <row r="1419" spans="31:44" x14ac:dyDescent="0.25">
      <c r="AE1419" s="17"/>
      <c r="AF1419" s="18" t="s">
        <v>135</v>
      </c>
      <c r="AG1419" s="18" t="s">
        <v>3018</v>
      </c>
      <c r="AH1419" s="18" t="s">
        <v>3019</v>
      </c>
      <c r="AI1419" s="18" t="s">
        <v>2978</v>
      </c>
      <c r="AJ1419" s="18" t="s">
        <v>139</v>
      </c>
      <c r="AK1419" s="18" t="s">
        <v>3020</v>
      </c>
      <c r="AL1419" s="18" t="s">
        <v>3021</v>
      </c>
      <c r="AM1419" s="18" t="s">
        <v>2978</v>
      </c>
      <c r="AN1419" s="18" t="s">
        <v>142</v>
      </c>
      <c r="AO1419" s="18">
        <v>5.3</v>
      </c>
      <c r="AP1419" s="18" t="s">
        <v>143</v>
      </c>
      <c r="AQ1419" s="18">
        <v>4.5883900000000004</v>
      </c>
      <c r="AR1419" s="19" t="s">
        <v>18</v>
      </c>
    </row>
    <row r="1420" spans="31:44" x14ac:dyDescent="0.25">
      <c r="AE1420" s="17"/>
      <c r="AF1420" s="18" t="s">
        <v>135</v>
      </c>
      <c r="AG1420" s="18" t="s">
        <v>3020</v>
      </c>
      <c r="AH1420" s="18" t="s">
        <v>3021</v>
      </c>
      <c r="AI1420" s="18" t="s">
        <v>2978</v>
      </c>
      <c r="AJ1420" s="18" t="s">
        <v>139</v>
      </c>
      <c r="AK1420" s="18" t="s">
        <v>3022</v>
      </c>
      <c r="AL1420" s="18" t="s">
        <v>3023</v>
      </c>
      <c r="AM1420" s="18" t="s">
        <v>2978</v>
      </c>
      <c r="AN1420" s="18" t="s">
        <v>142</v>
      </c>
      <c r="AO1420" s="18">
        <v>5</v>
      </c>
      <c r="AP1420" s="18" t="s">
        <v>143</v>
      </c>
      <c r="AQ1420" s="18">
        <v>4.3491799999999996</v>
      </c>
      <c r="AR1420" s="19" t="s">
        <v>18</v>
      </c>
    </row>
    <row r="1421" spans="31:44" x14ac:dyDescent="0.25">
      <c r="AE1421" s="17"/>
      <c r="AF1421" s="18" t="s">
        <v>135</v>
      </c>
      <c r="AG1421" s="18" t="s">
        <v>3022</v>
      </c>
      <c r="AH1421" s="18" t="s">
        <v>3023</v>
      </c>
      <c r="AI1421" s="18" t="s">
        <v>2978</v>
      </c>
      <c r="AJ1421" s="18" t="s">
        <v>139</v>
      </c>
      <c r="AK1421" s="18" t="s">
        <v>3024</v>
      </c>
      <c r="AL1421" s="18" t="s">
        <v>3025</v>
      </c>
      <c r="AM1421" s="18" t="s">
        <v>2978</v>
      </c>
      <c r="AN1421" s="18" t="s">
        <v>142</v>
      </c>
      <c r="AO1421" s="18">
        <v>5.4</v>
      </c>
      <c r="AP1421" s="18" t="s">
        <v>143</v>
      </c>
      <c r="AQ1421" s="18">
        <v>4.6875799999999996</v>
      </c>
      <c r="AR1421" s="19" t="s">
        <v>18</v>
      </c>
    </row>
    <row r="1422" spans="31:44" x14ac:dyDescent="0.25">
      <c r="AE1422" s="17"/>
      <c r="AF1422" s="18" t="s">
        <v>135</v>
      </c>
      <c r="AG1422" s="18" t="s">
        <v>3024</v>
      </c>
      <c r="AH1422" s="18" t="s">
        <v>3025</v>
      </c>
      <c r="AI1422" s="18" t="s">
        <v>2978</v>
      </c>
      <c r="AJ1422" s="18" t="s">
        <v>139</v>
      </c>
      <c r="AK1422" s="18" t="s">
        <v>3026</v>
      </c>
      <c r="AL1422" s="18" t="s">
        <v>3027</v>
      </c>
      <c r="AM1422" s="18" t="s">
        <v>2978</v>
      </c>
      <c r="AN1422" s="18" t="s">
        <v>142</v>
      </c>
      <c r="AO1422" s="18">
        <v>4.5999999999999996</v>
      </c>
      <c r="AP1422" s="18" t="s">
        <v>143</v>
      </c>
      <c r="AQ1422" s="18">
        <v>3.9670999999999998</v>
      </c>
      <c r="AR1422" s="19" t="s">
        <v>18</v>
      </c>
    </row>
    <row r="1423" spans="31:44" x14ac:dyDescent="0.25">
      <c r="AE1423" s="17"/>
      <c r="AF1423" s="18" t="s">
        <v>135</v>
      </c>
      <c r="AG1423" s="18" t="s">
        <v>3026</v>
      </c>
      <c r="AH1423" s="18" t="s">
        <v>3027</v>
      </c>
      <c r="AI1423" s="18" t="s">
        <v>2978</v>
      </c>
      <c r="AJ1423" s="18" t="s">
        <v>139</v>
      </c>
      <c r="AK1423" s="18" t="s">
        <v>3028</v>
      </c>
      <c r="AL1423" s="18" t="s">
        <v>3029</v>
      </c>
      <c r="AM1423" s="18" t="s">
        <v>2978</v>
      </c>
      <c r="AN1423" s="18" t="s">
        <v>142</v>
      </c>
      <c r="AO1423" s="18">
        <v>5.9</v>
      </c>
      <c r="AP1423" s="18" t="s">
        <v>143</v>
      </c>
      <c r="AQ1423" s="18">
        <v>5.0681099999999999</v>
      </c>
      <c r="AR1423" s="19" t="s">
        <v>18</v>
      </c>
    </row>
    <row r="1424" spans="31:44" x14ac:dyDescent="0.25">
      <c r="AE1424" s="17"/>
      <c r="AF1424" s="18" t="s">
        <v>135</v>
      </c>
      <c r="AG1424" s="18" t="s">
        <v>3030</v>
      </c>
      <c r="AH1424" s="18" t="s">
        <v>3031</v>
      </c>
      <c r="AI1424" s="18" t="s">
        <v>2978</v>
      </c>
      <c r="AJ1424" s="18" t="s">
        <v>139</v>
      </c>
      <c r="AK1424" s="18" t="s">
        <v>3032</v>
      </c>
      <c r="AL1424" s="18" t="s">
        <v>2982</v>
      </c>
      <c r="AM1424" s="18" t="s">
        <v>2978</v>
      </c>
      <c r="AN1424" s="18" t="s">
        <v>142</v>
      </c>
      <c r="AO1424" s="18">
        <v>5.6</v>
      </c>
      <c r="AP1424" s="18" t="s">
        <v>143</v>
      </c>
      <c r="AQ1424" s="18">
        <v>4.8280200000000004</v>
      </c>
      <c r="AR1424" s="19" t="s">
        <v>18</v>
      </c>
    </row>
    <row r="1425" spans="31:44" x14ac:dyDescent="0.25">
      <c r="AE1425" s="17"/>
      <c r="AF1425" s="18" t="s">
        <v>135</v>
      </c>
      <c r="AG1425" s="18" t="s">
        <v>3032</v>
      </c>
      <c r="AH1425" s="18" t="s">
        <v>2982</v>
      </c>
      <c r="AI1425" s="18" t="s">
        <v>2978</v>
      </c>
      <c r="AJ1425" s="18" t="s">
        <v>139</v>
      </c>
      <c r="AK1425" s="18" t="s">
        <v>3033</v>
      </c>
      <c r="AL1425" s="18" t="s">
        <v>3034</v>
      </c>
      <c r="AM1425" s="18" t="s">
        <v>2978</v>
      </c>
      <c r="AN1425" s="18" t="s">
        <v>142</v>
      </c>
      <c r="AO1425" s="18">
        <v>5.8</v>
      </c>
      <c r="AP1425" s="18" t="s">
        <v>143</v>
      </c>
      <c r="AQ1425" s="18">
        <v>5.0328299999999997</v>
      </c>
      <c r="AR1425" s="19" t="s">
        <v>18</v>
      </c>
    </row>
    <row r="1426" spans="31:44" x14ac:dyDescent="0.25">
      <c r="AE1426" s="17"/>
      <c r="AF1426" s="18" t="s">
        <v>135</v>
      </c>
      <c r="AG1426" s="18" t="s">
        <v>3033</v>
      </c>
      <c r="AH1426" s="18" t="s">
        <v>3034</v>
      </c>
      <c r="AI1426" s="18" t="s">
        <v>2978</v>
      </c>
      <c r="AJ1426" s="18" t="s">
        <v>139</v>
      </c>
      <c r="AK1426" s="18" t="s">
        <v>3035</v>
      </c>
      <c r="AL1426" s="18" t="s">
        <v>3036</v>
      </c>
      <c r="AM1426" s="18" t="s">
        <v>2978</v>
      </c>
      <c r="AN1426" s="18" t="s">
        <v>142</v>
      </c>
      <c r="AO1426" s="18">
        <v>4.5</v>
      </c>
      <c r="AP1426" s="18" t="s">
        <v>143</v>
      </c>
      <c r="AQ1426" s="18">
        <v>3.8723999999999998</v>
      </c>
      <c r="AR1426" s="19" t="s">
        <v>18</v>
      </c>
    </row>
    <row r="1427" spans="31:44" x14ac:dyDescent="0.25">
      <c r="AE1427" s="17"/>
      <c r="AF1427" s="18" t="s">
        <v>135</v>
      </c>
      <c r="AG1427" s="18" t="s">
        <v>3037</v>
      </c>
      <c r="AH1427" s="18" t="s">
        <v>3038</v>
      </c>
      <c r="AI1427" s="18" t="s">
        <v>2978</v>
      </c>
      <c r="AJ1427" s="18" t="s">
        <v>139</v>
      </c>
      <c r="AK1427" s="18" t="s">
        <v>3039</v>
      </c>
      <c r="AL1427" s="18" t="s">
        <v>3040</v>
      </c>
      <c r="AM1427" s="18" t="s">
        <v>2978</v>
      </c>
      <c r="AN1427" s="18" t="s">
        <v>142</v>
      </c>
      <c r="AO1427" s="18">
        <v>4.4000000000000004</v>
      </c>
      <c r="AP1427" s="18" t="s">
        <v>143</v>
      </c>
      <c r="AQ1427" s="18">
        <v>3.8261099999999999</v>
      </c>
      <c r="AR1427" s="19" t="s">
        <v>18</v>
      </c>
    </row>
    <row r="1428" spans="31:44" x14ac:dyDescent="0.25">
      <c r="AE1428" s="17"/>
      <c r="AF1428" s="18" t="s">
        <v>135</v>
      </c>
      <c r="AG1428" s="18" t="s">
        <v>3039</v>
      </c>
      <c r="AH1428" s="18" t="s">
        <v>3040</v>
      </c>
      <c r="AI1428" s="18" t="s">
        <v>2978</v>
      </c>
      <c r="AJ1428" s="18" t="s">
        <v>139</v>
      </c>
      <c r="AK1428" s="18" t="s">
        <v>3041</v>
      </c>
      <c r="AL1428" s="18" t="s">
        <v>2922</v>
      </c>
      <c r="AM1428" s="18" t="s">
        <v>2978</v>
      </c>
      <c r="AN1428" s="18" t="s">
        <v>142</v>
      </c>
      <c r="AO1428" s="18">
        <v>5.5</v>
      </c>
      <c r="AP1428" s="18" t="s">
        <v>143</v>
      </c>
      <c r="AQ1428" s="18">
        <v>4.7034099999999999</v>
      </c>
      <c r="AR1428" s="19" t="s">
        <v>18</v>
      </c>
    </row>
    <row r="1429" spans="31:44" x14ac:dyDescent="0.25">
      <c r="AE1429" s="17"/>
      <c r="AF1429" s="18" t="s">
        <v>135</v>
      </c>
      <c r="AG1429" s="18" t="s">
        <v>3041</v>
      </c>
      <c r="AH1429" s="18" t="s">
        <v>2922</v>
      </c>
      <c r="AI1429" s="18" t="s">
        <v>2978</v>
      </c>
      <c r="AJ1429" s="18" t="s">
        <v>139</v>
      </c>
      <c r="AK1429" s="18" t="s">
        <v>3042</v>
      </c>
      <c r="AL1429" s="18" t="s">
        <v>2653</v>
      </c>
      <c r="AM1429" s="18" t="s">
        <v>2978</v>
      </c>
      <c r="AN1429" s="18" t="s">
        <v>142</v>
      </c>
      <c r="AO1429" s="18">
        <v>5.2</v>
      </c>
      <c r="AP1429" s="18" t="s">
        <v>143</v>
      </c>
      <c r="AQ1429" s="18">
        <v>4.5231899999999996</v>
      </c>
      <c r="AR1429" s="19" t="s">
        <v>18</v>
      </c>
    </row>
    <row r="1430" spans="31:44" x14ac:dyDescent="0.25">
      <c r="AE1430" s="17"/>
      <c r="AF1430" s="18" t="s">
        <v>135</v>
      </c>
      <c r="AG1430" s="18" t="s">
        <v>3042</v>
      </c>
      <c r="AH1430" s="18" t="s">
        <v>2653</v>
      </c>
      <c r="AI1430" s="18" t="s">
        <v>2978</v>
      </c>
      <c r="AJ1430" s="18" t="s">
        <v>139</v>
      </c>
      <c r="AK1430" s="18" t="s">
        <v>3043</v>
      </c>
      <c r="AL1430" s="18" t="s">
        <v>3044</v>
      </c>
      <c r="AM1430" s="18" t="s">
        <v>2978</v>
      </c>
      <c r="AN1430" s="18" t="s">
        <v>142</v>
      </c>
      <c r="AO1430" s="18">
        <v>6</v>
      </c>
      <c r="AP1430" s="18" t="s">
        <v>143</v>
      </c>
      <c r="AQ1430" s="18">
        <v>5.1408199999999997</v>
      </c>
      <c r="AR1430" s="19" t="s">
        <v>18</v>
      </c>
    </row>
    <row r="1431" spans="31:44" x14ac:dyDescent="0.25">
      <c r="AE1431" s="17"/>
      <c r="AF1431" s="18" t="s">
        <v>135</v>
      </c>
      <c r="AG1431" s="18" t="s">
        <v>3045</v>
      </c>
      <c r="AH1431" s="18" t="s">
        <v>3046</v>
      </c>
      <c r="AI1431" s="18" t="s">
        <v>2978</v>
      </c>
      <c r="AJ1431" s="18" t="s">
        <v>139</v>
      </c>
      <c r="AK1431" s="18" t="s">
        <v>3047</v>
      </c>
      <c r="AL1431" s="18" t="s">
        <v>3048</v>
      </c>
      <c r="AM1431" s="18" t="s">
        <v>2978</v>
      </c>
      <c r="AN1431" s="18" t="s">
        <v>142</v>
      </c>
      <c r="AO1431" s="18">
        <v>5.4</v>
      </c>
      <c r="AP1431" s="18" t="s">
        <v>143</v>
      </c>
      <c r="AQ1431" s="18">
        <v>4.6238200000000003</v>
      </c>
      <c r="AR1431" s="19" t="s">
        <v>18</v>
      </c>
    </row>
    <row r="1432" spans="31:44" x14ac:dyDescent="0.25">
      <c r="AE1432" s="17"/>
      <c r="AF1432" s="18" t="s">
        <v>135</v>
      </c>
      <c r="AG1432" s="18" t="s">
        <v>3047</v>
      </c>
      <c r="AH1432" s="18" t="s">
        <v>3048</v>
      </c>
      <c r="AI1432" s="18" t="s">
        <v>2978</v>
      </c>
      <c r="AJ1432" s="18" t="s">
        <v>139</v>
      </c>
      <c r="AK1432" s="18" t="s">
        <v>3049</v>
      </c>
      <c r="AL1432" s="18" t="s">
        <v>3004</v>
      </c>
      <c r="AM1432" s="18" t="s">
        <v>2978</v>
      </c>
      <c r="AN1432" s="18" t="s">
        <v>142</v>
      </c>
      <c r="AO1432" s="18">
        <v>4.8</v>
      </c>
      <c r="AP1432" s="18" t="s">
        <v>143</v>
      </c>
      <c r="AQ1432" s="18">
        <v>4.1714200000000003</v>
      </c>
      <c r="AR1432" s="19" t="s">
        <v>18</v>
      </c>
    </row>
    <row r="1433" spans="31:44" x14ac:dyDescent="0.25">
      <c r="AE1433" s="17"/>
      <c r="AF1433" s="18" t="s">
        <v>135</v>
      </c>
      <c r="AG1433" s="18" t="s">
        <v>3049</v>
      </c>
      <c r="AH1433" s="18" t="s">
        <v>3004</v>
      </c>
      <c r="AI1433" s="18" t="s">
        <v>2978</v>
      </c>
      <c r="AJ1433" s="18" t="s">
        <v>139</v>
      </c>
      <c r="AK1433" s="18" t="s">
        <v>3050</v>
      </c>
      <c r="AL1433" s="18" t="s">
        <v>3006</v>
      </c>
      <c r="AM1433" s="18" t="s">
        <v>2978</v>
      </c>
      <c r="AN1433" s="18" t="s">
        <v>142</v>
      </c>
      <c r="AO1433" s="18">
        <v>4.8</v>
      </c>
      <c r="AP1433" s="18" t="s">
        <v>143</v>
      </c>
      <c r="AQ1433" s="18">
        <v>4.1499899999999998</v>
      </c>
      <c r="AR1433" s="19" t="s">
        <v>18</v>
      </c>
    </row>
    <row r="1434" spans="31:44" x14ac:dyDescent="0.25">
      <c r="AE1434" s="17"/>
      <c r="AF1434" s="18" t="s">
        <v>135</v>
      </c>
      <c r="AG1434" s="18" t="s">
        <v>3050</v>
      </c>
      <c r="AH1434" s="18" t="s">
        <v>3006</v>
      </c>
      <c r="AI1434" s="18" t="s">
        <v>2978</v>
      </c>
      <c r="AJ1434" s="18" t="s">
        <v>139</v>
      </c>
      <c r="AK1434" s="18" t="s">
        <v>3051</v>
      </c>
      <c r="AL1434" s="18" t="s">
        <v>3052</v>
      </c>
      <c r="AM1434" s="18" t="s">
        <v>2978</v>
      </c>
      <c r="AN1434" s="18" t="s">
        <v>142</v>
      </c>
      <c r="AO1434" s="18">
        <v>5.9</v>
      </c>
      <c r="AP1434" s="18" t="s">
        <v>143</v>
      </c>
      <c r="AQ1434" s="18">
        <v>5.1147499999999999</v>
      </c>
      <c r="AR1434" s="19" t="s">
        <v>18</v>
      </c>
    </row>
    <row r="1435" spans="31:44" x14ac:dyDescent="0.25">
      <c r="AE1435" s="17"/>
      <c r="AF1435" s="18" t="s">
        <v>135</v>
      </c>
      <c r="AG1435" s="18" t="s">
        <v>3051</v>
      </c>
      <c r="AH1435" s="18" t="s">
        <v>3052</v>
      </c>
      <c r="AI1435" s="18" t="s">
        <v>2978</v>
      </c>
      <c r="AJ1435" s="18" t="s">
        <v>139</v>
      </c>
      <c r="AK1435" s="18" t="s">
        <v>3053</v>
      </c>
      <c r="AL1435" s="18" t="s">
        <v>3054</v>
      </c>
      <c r="AM1435" s="18" t="s">
        <v>2978</v>
      </c>
      <c r="AN1435" s="18" t="s">
        <v>142</v>
      </c>
      <c r="AO1435" s="18">
        <v>6.3</v>
      </c>
      <c r="AP1435" s="18" t="s">
        <v>143</v>
      </c>
      <c r="AQ1435" s="18">
        <v>5.4253799999999996</v>
      </c>
      <c r="AR1435" s="19" t="s">
        <v>18</v>
      </c>
    </row>
    <row r="1436" spans="31:44" x14ac:dyDescent="0.25">
      <c r="AE1436" s="17"/>
      <c r="AF1436" s="18" t="s">
        <v>135</v>
      </c>
      <c r="AG1436" s="18" t="s">
        <v>3053</v>
      </c>
      <c r="AH1436" s="18" t="s">
        <v>3054</v>
      </c>
      <c r="AI1436" s="18" t="s">
        <v>2978</v>
      </c>
      <c r="AJ1436" s="18" t="s">
        <v>139</v>
      </c>
      <c r="AK1436" s="18" t="s">
        <v>3055</v>
      </c>
      <c r="AL1436" s="18" t="s">
        <v>3056</v>
      </c>
      <c r="AM1436" s="18" t="s">
        <v>2978</v>
      </c>
      <c r="AN1436" s="18" t="s">
        <v>142</v>
      </c>
      <c r="AO1436" s="18">
        <v>4.3</v>
      </c>
      <c r="AP1436" s="18" t="s">
        <v>143</v>
      </c>
      <c r="AQ1436" s="18">
        <v>3.6877900000000001</v>
      </c>
      <c r="AR1436" s="19" t="s">
        <v>18</v>
      </c>
    </row>
    <row r="1437" spans="31:44" x14ac:dyDescent="0.25">
      <c r="AE1437" s="17"/>
      <c r="AF1437" s="18" t="s">
        <v>135</v>
      </c>
      <c r="AG1437" s="18" t="s">
        <v>3057</v>
      </c>
      <c r="AH1437" s="18" t="s">
        <v>3058</v>
      </c>
      <c r="AI1437" s="18" t="s">
        <v>2978</v>
      </c>
      <c r="AJ1437" s="18" t="s">
        <v>139</v>
      </c>
      <c r="AK1437" s="18" t="s">
        <v>3059</v>
      </c>
      <c r="AL1437" s="18" t="s">
        <v>3060</v>
      </c>
      <c r="AM1437" s="18" t="s">
        <v>2978</v>
      </c>
      <c r="AN1437" s="18" t="s">
        <v>142</v>
      </c>
      <c r="AO1437" s="18">
        <v>5.6</v>
      </c>
      <c r="AP1437" s="18" t="s">
        <v>143</v>
      </c>
      <c r="AQ1437" s="18">
        <v>4.8280099999999999</v>
      </c>
      <c r="AR1437" s="19" t="s">
        <v>18</v>
      </c>
    </row>
    <row r="1438" spans="31:44" x14ac:dyDescent="0.25">
      <c r="AE1438" s="17"/>
      <c r="AF1438" s="18" t="s">
        <v>135</v>
      </c>
      <c r="AG1438" s="18" t="s">
        <v>3059</v>
      </c>
      <c r="AH1438" s="18" t="s">
        <v>3060</v>
      </c>
      <c r="AI1438" s="18" t="s">
        <v>2978</v>
      </c>
      <c r="AJ1438" s="18" t="s">
        <v>139</v>
      </c>
      <c r="AK1438" s="18" t="s">
        <v>3061</v>
      </c>
      <c r="AL1438" s="18" t="s">
        <v>3062</v>
      </c>
      <c r="AM1438" s="18" t="s">
        <v>2978</v>
      </c>
      <c r="AN1438" s="18" t="s">
        <v>142</v>
      </c>
      <c r="AO1438" s="18">
        <v>4.8</v>
      </c>
      <c r="AP1438" s="18" t="s">
        <v>143</v>
      </c>
      <c r="AQ1438" s="18">
        <v>4.1500500000000002</v>
      </c>
      <c r="AR1438" s="19" t="s">
        <v>18</v>
      </c>
    </row>
    <row r="1439" spans="31:44" x14ac:dyDescent="0.25">
      <c r="AE1439" s="17"/>
      <c r="AF1439" s="18" t="s">
        <v>135</v>
      </c>
      <c r="AG1439" s="18" t="s">
        <v>3061</v>
      </c>
      <c r="AH1439" s="18" t="s">
        <v>3062</v>
      </c>
      <c r="AI1439" s="18" t="s">
        <v>2978</v>
      </c>
      <c r="AJ1439" s="18" t="s">
        <v>139</v>
      </c>
      <c r="AK1439" s="18" t="s">
        <v>2997</v>
      </c>
      <c r="AL1439" s="18" t="s">
        <v>3056</v>
      </c>
      <c r="AM1439" s="18" t="s">
        <v>2978</v>
      </c>
      <c r="AN1439" s="18" t="s">
        <v>142</v>
      </c>
      <c r="AO1439" s="18">
        <v>5.9</v>
      </c>
      <c r="AP1439" s="18" t="s">
        <v>143</v>
      </c>
      <c r="AQ1439" s="18">
        <v>5.1147499999999999</v>
      </c>
      <c r="AR1439" s="19" t="s">
        <v>18</v>
      </c>
    </row>
    <row r="1440" spans="31:44" x14ac:dyDescent="0.25">
      <c r="AE1440" s="17"/>
      <c r="AF1440" s="18" t="s">
        <v>135</v>
      </c>
      <c r="AG1440" s="18" t="s">
        <v>2997</v>
      </c>
      <c r="AH1440" s="18" t="s">
        <v>3056</v>
      </c>
      <c r="AI1440" s="18" t="s">
        <v>2978</v>
      </c>
      <c r="AJ1440" s="18" t="s">
        <v>139</v>
      </c>
      <c r="AK1440" s="18" t="s">
        <v>3063</v>
      </c>
      <c r="AL1440" s="18" t="s">
        <v>3064</v>
      </c>
      <c r="AM1440" s="18" t="s">
        <v>2978</v>
      </c>
      <c r="AN1440" s="18" t="s">
        <v>142</v>
      </c>
      <c r="AO1440" s="18">
        <v>5.5</v>
      </c>
      <c r="AP1440" s="18" t="s">
        <v>143</v>
      </c>
      <c r="AQ1440" s="18">
        <v>4.7317299999999998</v>
      </c>
      <c r="AR1440" s="19" t="s">
        <v>18</v>
      </c>
    </row>
    <row r="1441" spans="31:44" x14ac:dyDescent="0.25">
      <c r="AE1441" s="17"/>
      <c r="AF1441" s="18" t="s">
        <v>135</v>
      </c>
      <c r="AG1441" s="18" t="s">
        <v>3065</v>
      </c>
      <c r="AH1441" s="18" t="s">
        <v>3013</v>
      </c>
      <c r="AI1441" s="18" t="s">
        <v>2978</v>
      </c>
      <c r="AJ1441" s="18" t="s">
        <v>139</v>
      </c>
      <c r="AK1441" s="18" t="s">
        <v>3066</v>
      </c>
      <c r="AL1441" s="18" t="s">
        <v>3067</v>
      </c>
      <c r="AM1441" s="18" t="s">
        <v>2978</v>
      </c>
      <c r="AN1441" s="18" t="s">
        <v>142</v>
      </c>
      <c r="AO1441" s="18">
        <v>5.2</v>
      </c>
      <c r="AP1441" s="18" t="s">
        <v>143</v>
      </c>
      <c r="AQ1441" s="18">
        <v>4.5232099999999997</v>
      </c>
      <c r="AR1441" s="19" t="s">
        <v>18</v>
      </c>
    </row>
    <row r="1442" spans="31:44" x14ac:dyDescent="0.25">
      <c r="AE1442" s="17"/>
      <c r="AF1442" s="18" t="s">
        <v>135</v>
      </c>
      <c r="AG1442" s="18" t="s">
        <v>3066</v>
      </c>
      <c r="AH1442" s="18" t="s">
        <v>3067</v>
      </c>
      <c r="AI1442" s="18" t="s">
        <v>2978</v>
      </c>
      <c r="AJ1442" s="18" t="s">
        <v>139</v>
      </c>
      <c r="AK1442" s="18" t="s">
        <v>3068</v>
      </c>
      <c r="AL1442" s="18" t="s">
        <v>3069</v>
      </c>
      <c r="AM1442" s="18" t="s">
        <v>2978</v>
      </c>
      <c r="AN1442" s="18" t="s">
        <v>142</v>
      </c>
      <c r="AO1442" s="18">
        <v>5.4</v>
      </c>
      <c r="AP1442" s="18" t="s">
        <v>143</v>
      </c>
      <c r="AQ1442" s="18">
        <v>4.6366399999999999</v>
      </c>
      <c r="AR1442" s="19" t="s">
        <v>18</v>
      </c>
    </row>
    <row r="1443" spans="31:44" x14ac:dyDescent="0.25">
      <c r="AE1443" s="17"/>
      <c r="AF1443" s="18" t="s">
        <v>135</v>
      </c>
      <c r="AG1443" s="18" t="s">
        <v>3068</v>
      </c>
      <c r="AH1443" s="18" t="s">
        <v>3069</v>
      </c>
      <c r="AI1443" s="18" t="s">
        <v>2978</v>
      </c>
      <c r="AJ1443" s="18" t="s">
        <v>139</v>
      </c>
      <c r="AK1443" s="18" t="s">
        <v>3070</v>
      </c>
      <c r="AL1443" s="18" t="s">
        <v>2450</v>
      </c>
      <c r="AM1443" s="18" t="s">
        <v>2978</v>
      </c>
      <c r="AN1443" s="18" t="s">
        <v>142</v>
      </c>
      <c r="AO1443" s="18">
        <v>5.2</v>
      </c>
      <c r="AP1443" s="18" t="s">
        <v>143</v>
      </c>
      <c r="AQ1443" s="18">
        <v>4.4470700000000001</v>
      </c>
      <c r="AR1443" s="19" t="s">
        <v>18</v>
      </c>
    </row>
    <row r="1444" spans="31:44" x14ac:dyDescent="0.25">
      <c r="AE1444" s="17"/>
      <c r="AF1444" s="18" t="s">
        <v>135</v>
      </c>
      <c r="AG1444" s="18" t="s">
        <v>3070</v>
      </c>
      <c r="AH1444" s="18" t="s">
        <v>2450</v>
      </c>
      <c r="AI1444" s="18" t="s">
        <v>2978</v>
      </c>
      <c r="AJ1444" s="18" t="s">
        <v>139</v>
      </c>
      <c r="AK1444" s="18" t="s">
        <v>3071</v>
      </c>
      <c r="AL1444" s="18" t="s">
        <v>3072</v>
      </c>
      <c r="AM1444" s="18" t="s">
        <v>2978</v>
      </c>
      <c r="AN1444" s="18" t="s">
        <v>142</v>
      </c>
      <c r="AO1444" s="18">
        <v>6.1</v>
      </c>
      <c r="AP1444" s="18" t="s">
        <v>143</v>
      </c>
      <c r="AQ1444" s="18">
        <v>5.2607200000000001</v>
      </c>
      <c r="AR1444" s="19" t="s">
        <v>18</v>
      </c>
    </row>
    <row r="1445" spans="31:44" x14ac:dyDescent="0.25">
      <c r="AE1445" s="17"/>
      <c r="AF1445" s="18" t="s">
        <v>135</v>
      </c>
      <c r="AG1445" s="18" t="s">
        <v>3071</v>
      </c>
      <c r="AH1445" s="18" t="s">
        <v>3072</v>
      </c>
      <c r="AI1445" s="18" t="s">
        <v>2978</v>
      </c>
      <c r="AJ1445" s="18" t="s">
        <v>139</v>
      </c>
      <c r="AK1445" s="18" t="s">
        <v>3073</v>
      </c>
      <c r="AL1445" s="18" t="s">
        <v>3074</v>
      </c>
      <c r="AM1445" s="18" t="s">
        <v>2978</v>
      </c>
      <c r="AN1445" s="18" t="s">
        <v>142</v>
      </c>
      <c r="AO1445" s="18">
        <v>4.7</v>
      </c>
      <c r="AP1445" s="18" t="s">
        <v>143</v>
      </c>
      <c r="AQ1445" s="18">
        <v>4.0851300000000004</v>
      </c>
      <c r="AR1445" s="19" t="s">
        <v>18</v>
      </c>
    </row>
    <row r="1446" spans="31:44" x14ac:dyDescent="0.25">
      <c r="AE1446" s="17"/>
      <c r="AF1446" s="18" t="s">
        <v>135</v>
      </c>
      <c r="AG1446" s="18" t="s">
        <v>3073</v>
      </c>
      <c r="AH1446" s="18" t="s">
        <v>3074</v>
      </c>
      <c r="AI1446" s="18" t="s">
        <v>2978</v>
      </c>
      <c r="AJ1446" s="18" t="s">
        <v>139</v>
      </c>
      <c r="AK1446" s="18" t="s">
        <v>3075</v>
      </c>
      <c r="AL1446" s="18" t="s">
        <v>3076</v>
      </c>
      <c r="AM1446" s="18" t="s">
        <v>2978</v>
      </c>
      <c r="AN1446" s="18" t="s">
        <v>142</v>
      </c>
      <c r="AO1446" s="18">
        <v>5.5</v>
      </c>
      <c r="AP1446" s="18" t="s">
        <v>143</v>
      </c>
      <c r="AQ1446" s="18">
        <v>4.7317299999999998</v>
      </c>
      <c r="AR1446" s="19" t="s">
        <v>18</v>
      </c>
    </row>
    <row r="1447" spans="31:44" x14ac:dyDescent="0.25">
      <c r="AE1447" s="17"/>
      <c r="AF1447" s="18" t="s">
        <v>135</v>
      </c>
      <c r="AG1447" s="18" t="s">
        <v>3075</v>
      </c>
      <c r="AH1447" s="18" t="s">
        <v>3076</v>
      </c>
      <c r="AI1447" s="18" t="s">
        <v>2978</v>
      </c>
      <c r="AJ1447" s="18" t="s">
        <v>139</v>
      </c>
      <c r="AK1447" s="18" t="s">
        <v>3077</v>
      </c>
      <c r="AL1447" s="18" t="s">
        <v>3078</v>
      </c>
      <c r="AM1447" s="18" t="s">
        <v>2978</v>
      </c>
      <c r="AN1447" s="18" t="s">
        <v>142</v>
      </c>
      <c r="AO1447" s="18">
        <v>5.6</v>
      </c>
      <c r="AP1447" s="18" t="s">
        <v>143</v>
      </c>
      <c r="AQ1447" s="18">
        <v>4.79101</v>
      </c>
      <c r="AR1447" s="19" t="s">
        <v>18</v>
      </c>
    </row>
    <row r="1448" spans="31:44" x14ac:dyDescent="0.25">
      <c r="AE1448" s="17"/>
      <c r="AF1448" s="18" t="s">
        <v>135</v>
      </c>
      <c r="AG1448" s="18" t="s">
        <v>3077</v>
      </c>
      <c r="AH1448" s="18" t="s">
        <v>3078</v>
      </c>
      <c r="AI1448" s="18" t="s">
        <v>2978</v>
      </c>
      <c r="AJ1448" s="18" t="s">
        <v>139</v>
      </c>
      <c r="AK1448" s="18" t="s">
        <v>3079</v>
      </c>
      <c r="AL1448" s="18" t="s">
        <v>3080</v>
      </c>
      <c r="AM1448" s="18" t="s">
        <v>2978</v>
      </c>
      <c r="AN1448" s="18" t="s">
        <v>142</v>
      </c>
      <c r="AO1448" s="18">
        <v>5.0999999999999996</v>
      </c>
      <c r="AP1448" s="18" t="s">
        <v>143</v>
      </c>
      <c r="AQ1448" s="18">
        <v>4.4135400000000002</v>
      </c>
      <c r="AR1448" s="19" t="s">
        <v>18</v>
      </c>
    </row>
    <row r="1449" spans="31:44" x14ac:dyDescent="0.25">
      <c r="AE1449" s="17"/>
      <c r="AF1449" s="18" t="s">
        <v>135</v>
      </c>
      <c r="AG1449" s="18" t="s">
        <v>3079</v>
      </c>
      <c r="AH1449" s="18" t="s">
        <v>3080</v>
      </c>
      <c r="AI1449" s="18" t="s">
        <v>2978</v>
      </c>
      <c r="AJ1449" s="18" t="s">
        <v>139</v>
      </c>
      <c r="AK1449" s="18" t="s">
        <v>3081</v>
      </c>
      <c r="AL1449" s="18" t="s">
        <v>2616</v>
      </c>
      <c r="AM1449" s="18" t="s">
        <v>2978</v>
      </c>
      <c r="AN1449" s="18" t="s">
        <v>142</v>
      </c>
      <c r="AO1449" s="18">
        <v>5.4</v>
      </c>
      <c r="AP1449" s="18" t="s">
        <v>143</v>
      </c>
      <c r="AQ1449" s="18">
        <v>4.6875900000000001</v>
      </c>
      <c r="AR1449" s="19" t="s">
        <v>18</v>
      </c>
    </row>
    <row r="1450" spans="31:44" x14ac:dyDescent="0.25">
      <c r="AE1450" s="17"/>
      <c r="AF1450" s="18" t="s">
        <v>135</v>
      </c>
      <c r="AG1450" s="18" t="s">
        <v>3081</v>
      </c>
      <c r="AH1450" s="18" t="s">
        <v>2616</v>
      </c>
      <c r="AI1450" s="18" t="s">
        <v>2978</v>
      </c>
      <c r="AJ1450" s="18" t="s">
        <v>139</v>
      </c>
      <c r="AK1450" s="18" t="s">
        <v>3082</v>
      </c>
      <c r="AL1450" s="18" t="s">
        <v>3083</v>
      </c>
      <c r="AM1450" s="18" t="s">
        <v>2978</v>
      </c>
      <c r="AN1450" s="18" t="s">
        <v>142</v>
      </c>
      <c r="AO1450" s="18">
        <v>5.2</v>
      </c>
      <c r="AP1450" s="18" t="s">
        <v>143</v>
      </c>
      <c r="AQ1450" s="18">
        <v>4.5231899999999996</v>
      </c>
      <c r="AR1450" s="19" t="s">
        <v>18</v>
      </c>
    </row>
    <row r="1451" spans="31:44" x14ac:dyDescent="0.25">
      <c r="AE1451" s="17"/>
      <c r="AF1451" s="18" t="s">
        <v>135</v>
      </c>
      <c r="AG1451" s="18" t="s">
        <v>2060</v>
      </c>
      <c r="AH1451" s="18" t="s">
        <v>3084</v>
      </c>
      <c r="AI1451" s="18" t="s">
        <v>564</v>
      </c>
      <c r="AJ1451" s="18" t="s">
        <v>139</v>
      </c>
      <c r="AK1451" s="18" t="s">
        <v>3085</v>
      </c>
      <c r="AL1451" s="18" t="s">
        <v>3086</v>
      </c>
      <c r="AM1451" s="18" t="s">
        <v>564</v>
      </c>
      <c r="AN1451" s="18" t="s">
        <v>142</v>
      </c>
      <c r="AO1451" s="18">
        <v>4.8</v>
      </c>
      <c r="AP1451" s="18" t="s">
        <v>143</v>
      </c>
      <c r="AQ1451" s="18">
        <v>4.1376999999999997</v>
      </c>
      <c r="AR1451" s="19" t="s">
        <v>18</v>
      </c>
    </row>
    <row r="1452" spans="31:44" x14ac:dyDescent="0.25">
      <c r="AE1452" s="17"/>
      <c r="AF1452" s="18" t="s">
        <v>135</v>
      </c>
      <c r="AG1452" s="18" t="s">
        <v>3085</v>
      </c>
      <c r="AH1452" s="18" t="s">
        <v>3086</v>
      </c>
      <c r="AI1452" s="18" t="s">
        <v>564</v>
      </c>
      <c r="AJ1452" s="18" t="s">
        <v>139</v>
      </c>
      <c r="AK1452" s="18" t="s">
        <v>3087</v>
      </c>
      <c r="AL1452" s="18" t="s">
        <v>3088</v>
      </c>
      <c r="AM1452" s="18" t="s">
        <v>564</v>
      </c>
      <c r="AN1452" s="18" t="s">
        <v>142</v>
      </c>
      <c r="AO1452" s="18">
        <v>5.4</v>
      </c>
      <c r="AP1452" s="18" t="s">
        <v>143</v>
      </c>
      <c r="AQ1452" s="18">
        <v>4.6097599999999996</v>
      </c>
      <c r="AR1452" s="19" t="s">
        <v>18</v>
      </c>
    </row>
    <row r="1453" spans="31:44" x14ac:dyDescent="0.25">
      <c r="AE1453" s="17"/>
      <c r="AF1453" s="18" t="s">
        <v>135</v>
      </c>
      <c r="AG1453" s="18" t="s">
        <v>3087</v>
      </c>
      <c r="AH1453" s="18" t="s">
        <v>3088</v>
      </c>
      <c r="AI1453" s="18" t="s">
        <v>564</v>
      </c>
      <c r="AJ1453" s="18" t="s">
        <v>139</v>
      </c>
      <c r="AK1453" s="18" t="s">
        <v>2877</v>
      </c>
      <c r="AL1453" s="18" t="s">
        <v>3089</v>
      </c>
      <c r="AM1453" s="18" t="s">
        <v>564</v>
      </c>
      <c r="AN1453" s="18" t="s">
        <v>142</v>
      </c>
      <c r="AO1453" s="18">
        <v>5.7</v>
      </c>
      <c r="AP1453" s="18" t="s">
        <v>143</v>
      </c>
      <c r="AQ1453" s="18">
        <v>4.91188</v>
      </c>
      <c r="AR1453" s="19" t="s">
        <v>18</v>
      </c>
    </row>
    <row r="1454" spans="31:44" x14ac:dyDescent="0.25">
      <c r="AE1454" s="17"/>
      <c r="AF1454" s="18" t="s">
        <v>135</v>
      </c>
      <c r="AG1454" s="18" t="s">
        <v>2877</v>
      </c>
      <c r="AH1454" s="18" t="s">
        <v>3089</v>
      </c>
      <c r="AI1454" s="18" t="s">
        <v>564</v>
      </c>
      <c r="AJ1454" s="18" t="s">
        <v>139</v>
      </c>
      <c r="AK1454" s="18" t="s">
        <v>1851</v>
      </c>
      <c r="AL1454" s="18" t="s">
        <v>3090</v>
      </c>
      <c r="AM1454" s="18" t="s">
        <v>564</v>
      </c>
      <c r="AN1454" s="18" t="s">
        <v>142</v>
      </c>
      <c r="AO1454" s="18">
        <v>6.4</v>
      </c>
      <c r="AP1454" s="18" t="s">
        <v>143</v>
      </c>
      <c r="AQ1454" s="18">
        <v>5.4916400000000003</v>
      </c>
      <c r="AR1454" s="19" t="s">
        <v>18</v>
      </c>
    </row>
    <row r="1455" spans="31:44" x14ac:dyDescent="0.25">
      <c r="AE1455" s="17"/>
      <c r="AF1455" s="18" t="s">
        <v>135</v>
      </c>
      <c r="AG1455" s="18" t="s">
        <v>1851</v>
      </c>
      <c r="AH1455" s="18" t="s">
        <v>3090</v>
      </c>
      <c r="AI1455" s="18" t="s">
        <v>564</v>
      </c>
      <c r="AJ1455" s="18" t="s">
        <v>139</v>
      </c>
      <c r="AK1455" s="18" t="s">
        <v>3091</v>
      </c>
      <c r="AL1455" s="18" t="s">
        <v>3092</v>
      </c>
      <c r="AM1455" s="18" t="s">
        <v>564</v>
      </c>
      <c r="AN1455" s="18" t="s">
        <v>142</v>
      </c>
      <c r="AO1455" s="18">
        <v>4.5</v>
      </c>
      <c r="AP1455" s="18" t="s">
        <v>143</v>
      </c>
      <c r="AQ1455" s="18">
        <v>3.8831799999999999</v>
      </c>
      <c r="AR1455" s="19" t="s">
        <v>18</v>
      </c>
    </row>
    <row r="1456" spans="31:44" x14ac:dyDescent="0.25">
      <c r="AE1456" s="17"/>
      <c r="AF1456" s="18" t="s">
        <v>135</v>
      </c>
      <c r="AG1456" s="18" t="s">
        <v>3091</v>
      </c>
      <c r="AH1456" s="18" t="s">
        <v>3092</v>
      </c>
      <c r="AI1456" s="18" t="s">
        <v>564</v>
      </c>
      <c r="AJ1456" s="18" t="s">
        <v>139</v>
      </c>
      <c r="AK1456" s="18" t="s">
        <v>1907</v>
      </c>
      <c r="AL1456" s="18" t="s">
        <v>3093</v>
      </c>
      <c r="AM1456" s="18" t="s">
        <v>564</v>
      </c>
      <c r="AN1456" s="18" t="s">
        <v>142</v>
      </c>
      <c r="AO1456" s="18">
        <v>5.2</v>
      </c>
      <c r="AP1456" s="18" t="s">
        <v>143</v>
      </c>
      <c r="AQ1456" s="18">
        <v>4.4821799999999996</v>
      </c>
      <c r="AR1456" s="19" t="s">
        <v>18</v>
      </c>
    </row>
    <row r="1457" spans="31:44" x14ac:dyDescent="0.25">
      <c r="AE1457" s="17"/>
      <c r="AF1457" s="18" t="s">
        <v>135</v>
      </c>
      <c r="AG1457" s="18" t="s">
        <v>1907</v>
      </c>
      <c r="AH1457" s="18" t="s">
        <v>3093</v>
      </c>
      <c r="AI1457" s="18" t="s">
        <v>564</v>
      </c>
      <c r="AJ1457" s="18" t="s">
        <v>139</v>
      </c>
      <c r="AK1457" s="18" t="s">
        <v>3094</v>
      </c>
      <c r="AL1457" s="18" t="s">
        <v>3095</v>
      </c>
      <c r="AM1457" s="18" t="s">
        <v>564</v>
      </c>
      <c r="AN1457" s="18" t="s">
        <v>142</v>
      </c>
      <c r="AO1457" s="18">
        <v>5.2</v>
      </c>
      <c r="AP1457" s="18" t="s">
        <v>143</v>
      </c>
      <c r="AQ1457" s="18">
        <v>4.4405900000000003</v>
      </c>
      <c r="AR1457" s="19" t="s">
        <v>18</v>
      </c>
    </row>
    <row r="1458" spans="31:44" x14ac:dyDescent="0.25">
      <c r="AE1458" s="17"/>
      <c r="AF1458" s="18" t="s">
        <v>135</v>
      </c>
      <c r="AG1458" s="18" t="s">
        <v>3096</v>
      </c>
      <c r="AH1458" s="18" t="s">
        <v>3095</v>
      </c>
      <c r="AI1458" s="18" t="s">
        <v>564</v>
      </c>
      <c r="AJ1458" s="18" t="s">
        <v>139</v>
      </c>
      <c r="AK1458" s="18" t="s">
        <v>2885</v>
      </c>
      <c r="AL1458" s="18" t="s">
        <v>3097</v>
      </c>
      <c r="AM1458" s="18" t="s">
        <v>564</v>
      </c>
      <c r="AN1458" s="18" t="s">
        <v>142</v>
      </c>
      <c r="AO1458" s="18">
        <v>4.5</v>
      </c>
      <c r="AP1458" s="18" t="s">
        <v>143</v>
      </c>
      <c r="AQ1458" s="18">
        <v>3.8831799999999999</v>
      </c>
      <c r="AR1458" s="19" t="s">
        <v>18</v>
      </c>
    </row>
    <row r="1459" spans="31:44" x14ac:dyDescent="0.25">
      <c r="AE1459" s="17"/>
      <c r="AF1459" s="18" t="s">
        <v>135</v>
      </c>
      <c r="AG1459" s="18" t="s">
        <v>2885</v>
      </c>
      <c r="AH1459" s="18" t="s">
        <v>3097</v>
      </c>
      <c r="AI1459" s="18" t="s">
        <v>564</v>
      </c>
      <c r="AJ1459" s="18" t="s">
        <v>139</v>
      </c>
      <c r="AK1459" s="18" t="s">
        <v>3098</v>
      </c>
      <c r="AL1459" s="18" t="s">
        <v>3099</v>
      </c>
      <c r="AM1459" s="18" t="s">
        <v>564</v>
      </c>
      <c r="AN1459" s="18" t="s">
        <v>142</v>
      </c>
      <c r="AO1459" s="18">
        <v>4.9000000000000004</v>
      </c>
      <c r="AP1459" s="18" t="s">
        <v>143</v>
      </c>
      <c r="AQ1459" s="18">
        <v>4.1823100000000002</v>
      </c>
      <c r="AR1459" s="19" t="s">
        <v>18</v>
      </c>
    </row>
    <row r="1460" spans="31:44" x14ac:dyDescent="0.25">
      <c r="AE1460" s="17"/>
      <c r="AF1460" s="18" t="s">
        <v>135</v>
      </c>
      <c r="AG1460" s="18" t="s">
        <v>3100</v>
      </c>
      <c r="AH1460" s="18" t="s">
        <v>3099</v>
      </c>
      <c r="AI1460" s="18" t="s">
        <v>564</v>
      </c>
      <c r="AJ1460" s="18" t="s">
        <v>139</v>
      </c>
      <c r="AK1460" s="18" t="s">
        <v>584</v>
      </c>
      <c r="AL1460" s="18" t="s">
        <v>3101</v>
      </c>
      <c r="AM1460" s="18" t="s">
        <v>564</v>
      </c>
      <c r="AN1460" s="18" t="s">
        <v>142</v>
      </c>
      <c r="AO1460" s="18">
        <v>5.8</v>
      </c>
      <c r="AP1460" s="18" t="s">
        <v>143</v>
      </c>
      <c r="AQ1460" s="18">
        <v>5.0285599999999997</v>
      </c>
      <c r="AR1460" s="19" t="s">
        <v>18</v>
      </c>
    </row>
    <row r="1461" spans="31:44" x14ac:dyDescent="0.25">
      <c r="AE1461" s="17"/>
      <c r="AF1461" s="18" t="s">
        <v>135</v>
      </c>
      <c r="AG1461" s="18" t="s">
        <v>584</v>
      </c>
      <c r="AH1461" s="18" t="s">
        <v>3101</v>
      </c>
      <c r="AI1461" s="18" t="s">
        <v>564</v>
      </c>
      <c r="AJ1461" s="18" t="s">
        <v>139</v>
      </c>
      <c r="AK1461" s="18" t="s">
        <v>3102</v>
      </c>
      <c r="AL1461" s="18" t="s">
        <v>3103</v>
      </c>
      <c r="AM1461" s="18" t="s">
        <v>564</v>
      </c>
      <c r="AN1461" s="18" t="s">
        <v>142</v>
      </c>
      <c r="AO1461" s="18">
        <v>4.8</v>
      </c>
      <c r="AP1461" s="18" t="s">
        <v>143</v>
      </c>
      <c r="AQ1461" s="18">
        <v>4.1152100000000003</v>
      </c>
      <c r="AR1461" s="19" t="s">
        <v>18</v>
      </c>
    </row>
    <row r="1462" spans="31:44" x14ac:dyDescent="0.25">
      <c r="AE1462" s="17"/>
      <c r="AF1462" s="18" t="s">
        <v>135</v>
      </c>
      <c r="AG1462" s="18" t="s">
        <v>3102</v>
      </c>
      <c r="AH1462" s="18" t="s">
        <v>3103</v>
      </c>
      <c r="AI1462" s="18" t="s">
        <v>564</v>
      </c>
      <c r="AJ1462" s="18" t="s">
        <v>139</v>
      </c>
      <c r="AK1462" s="18" t="s">
        <v>3104</v>
      </c>
      <c r="AL1462" s="18" t="s">
        <v>3105</v>
      </c>
      <c r="AM1462" s="18" t="s">
        <v>564</v>
      </c>
      <c r="AN1462" s="18" t="s">
        <v>142</v>
      </c>
      <c r="AO1462" s="18">
        <v>5.6</v>
      </c>
      <c r="AP1462" s="18" t="s">
        <v>143</v>
      </c>
      <c r="AQ1462" s="18">
        <v>4.7826599999999999</v>
      </c>
      <c r="AR1462" s="19" t="s">
        <v>18</v>
      </c>
    </row>
    <row r="1463" spans="31:44" x14ac:dyDescent="0.25">
      <c r="AE1463" s="17"/>
      <c r="AF1463" s="18" t="s">
        <v>135</v>
      </c>
      <c r="AG1463" s="18" t="s">
        <v>3106</v>
      </c>
      <c r="AH1463" s="18" t="s">
        <v>3105</v>
      </c>
      <c r="AI1463" s="18" t="s">
        <v>564</v>
      </c>
      <c r="AJ1463" s="18" t="s">
        <v>139</v>
      </c>
      <c r="AK1463" s="18" t="s">
        <v>3107</v>
      </c>
      <c r="AL1463" s="18" t="s">
        <v>3108</v>
      </c>
      <c r="AM1463" s="18" t="s">
        <v>564</v>
      </c>
      <c r="AN1463" s="18" t="s">
        <v>142</v>
      </c>
      <c r="AO1463" s="18">
        <v>5.2</v>
      </c>
      <c r="AP1463" s="18" t="s">
        <v>143</v>
      </c>
      <c r="AQ1463" s="18">
        <v>4.4821799999999996</v>
      </c>
      <c r="AR1463" s="19" t="s">
        <v>18</v>
      </c>
    </row>
    <row r="1464" spans="31:44" x14ac:dyDescent="0.25">
      <c r="AE1464" s="17"/>
      <c r="AF1464" s="18" t="s">
        <v>135</v>
      </c>
      <c r="AG1464" s="18" t="s">
        <v>3107</v>
      </c>
      <c r="AH1464" s="18" t="s">
        <v>3108</v>
      </c>
      <c r="AI1464" s="18" t="s">
        <v>564</v>
      </c>
      <c r="AJ1464" s="18" t="s">
        <v>139</v>
      </c>
      <c r="AK1464" s="18" t="s">
        <v>3109</v>
      </c>
      <c r="AL1464" s="18" t="s">
        <v>3110</v>
      </c>
      <c r="AM1464" s="18" t="s">
        <v>564</v>
      </c>
      <c r="AN1464" s="18" t="s">
        <v>142</v>
      </c>
      <c r="AO1464" s="18">
        <v>5.3</v>
      </c>
      <c r="AP1464" s="18" t="s">
        <v>143</v>
      </c>
      <c r="AQ1464" s="18">
        <v>4.5438700000000001</v>
      </c>
      <c r="AR1464" s="19" t="s">
        <v>18</v>
      </c>
    </row>
    <row r="1465" spans="31:44" x14ac:dyDescent="0.25">
      <c r="AE1465" s="17"/>
      <c r="AF1465" s="18" t="s">
        <v>135</v>
      </c>
      <c r="AG1465" s="18" t="s">
        <v>3109</v>
      </c>
      <c r="AH1465" s="18" t="s">
        <v>3110</v>
      </c>
      <c r="AI1465" s="18" t="s">
        <v>564</v>
      </c>
      <c r="AJ1465" s="18" t="s">
        <v>139</v>
      </c>
      <c r="AK1465" s="18" t="s">
        <v>3111</v>
      </c>
      <c r="AL1465" s="18" t="s">
        <v>3112</v>
      </c>
      <c r="AM1465" s="18" t="s">
        <v>564</v>
      </c>
      <c r="AN1465" s="18" t="s">
        <v>142</v>
      </c>
      <c r="AO1465" s="18">
        <v>4.3</v>
      </c>
      <c r="AP1465" s="18" t="s">
        <v>143</v>
      </c>
      <c r="AQ1465" s="18">
        <v>3.7058800000000001</v>
      </c>
      <c r="AR1465" s="19" t="s">
        <v>18</v>
      </c>
    </row>
    <row r="1466" spans="31:44" x14ac:dyDescent="0.25">
      <c r="AE1466" s="17"/>
      <c r="AF1466" s="18" t="s">
        <v>135</v>
      </c>
      <c r="AG1466" s="18" t="s">
        <v>3111</v>
      </c>
      <c r="AH1466" s="18" t="s">
        <v>3112</v>
      </c>
      <c r="AI1466" s="18" t="s">
        <v>564</v>
      </c>
      <c r="AJ1466" s="18" t="s">
        <v>139</v>
      </c>
      <c r="AK1466" s="18" t="s">
        <v>3113</v>
      </c>
      <c r="AL1466" s="18" t="s">
        <v>3114</v>
      </c>
      <c r="AM1466" s="18" t="s">
        <v>564</v>
      </c>
      <c r="AN1466" s="18" t="s">
        <v>142</v>
      </c>
      <c r="AO1466" s="18">
        <v>5.6</v>
      </c>
      <c r="AP1466" s="18" t="s">
        <v>143</v>
      </c>
      <c r="AQ1466" s="18">
        <v>4.7826599999999999</v>
      </c>
      <c r="AR1466" s="19" t="s">
        <v>18</v>
      </c>
    </row>
    <row r="1467" spans="31:44" x14ac:dyDescent="0.25">
      <c r="AE1467" s="17"/>
      <c r="AF1467" s="18" t="s">
        <v>135</v>
      </c>
      <c r="AG1467" s="18" t="s">
        <v>3113</v>
      </c>
      <c r="AH1467" s="18" t="s">
        <v>3114</v>
      </c>
      <c r="AI1467" s="18" t="s">
        <v>564</v>
      </c>
      <c r="AJ1467" s="18" t="s">
        <v>139</v>
      </c>
      <c r="AK1467" s="18" t="s">
        <v>3115</v>
      </c>
      <c r="AL1467" s="18" t="s">
        <v>3116</v>
      </c>
      <c r="AM1467" s="18" t="s">
        <v>564</v>
      </c>
      <c r="AN1467" s="18" t="s">
        <v>142</v>
      </c>
      <c r="AO1467" s="18">
        <v>5.2</v>
      </c>
      <c r="AP1467" s="18" t="s">
        <v>143</v>
      </c>
      <c r="AQ1467" s="18">
        <v>4.4405900000000003</v>
      </c>
      <c r="AR1467" s="19" t="s">
        <v>18</v>
      </c>
    </row>
    <row r="1468" spans="31:44" x14ac:dyDescent="0.25">
      <c r="AE1468" s="17"/>
      <c r="AF1468" s="18" t="s">
        <v>135</v>
      </c>
      <c r="AG1468" s="18" t="s">
        <v>3115</v>
      </c>
      <c r="AH1468" s="18" t="s">
        <v>3116</v>
      </c>
      <c r="AI1468" s="18" t="s">
        <v>564</v>
      </c>
      <c r="AJ1468" s="18" t="s">
        <v>139</v>
      </c>
      <c r="AK1468" s="18" t="s">
        <v>3117</v>
      </c>
      <c r="AL1468" s="18" t="s">
        <v>3118</v>
      </c>
      <c r="AM1468" s="18" t="s">
        <v>564</v>
      </c>
      <c r="AN1468" s="18" t="s">
        <v>142</v>
      </c>
      <c r="AO1468" s="18">
        <v>5.4</v>
      </c>
      <c r="AP1468" s="18" t="s">
        <v>143</v>
      </c>
      <c r="AQ1468" s="18">
        <v>4.6097599999999996</v>
      </c>
      <c r="AR1468" s="19" t="s">
        <v>18</v>
      </c>
    </row>
    <row r="1469" spans="31:44" x14ac:dyDescent="0.25">
      <c r="AE1469" s="17"/>
      <c r="AF1469" s="18" t="s">
        <v>135</v>
      </c>
      <c r="AG1469" s="18" t="s">
        <v>3119</v>
      </c>
      <c r="AH1469" s="18" t="s">
        <v>3118</v>
      </c>
      <c r="AI1469" s="18" t="s">
        <v>564</v>
      </c>
      <c r="AJ1469" s="18" t="s">
        <v>139</v>
      </c>
      <c r="AK1469" s="18" t="s">
        <v>600</v>
      </c>
      <c r="AL1469" s="18" t="s">
        <v>3120</v>
      </c>
      <c r="AM1469" s="18" t="s">
        <v>564</v>
      </c>
      <c r="AN1469" s="18" t="s">
        <v>142</v>
      </c>
      <c r="AO1469" s="18">
        <v>5.4</v>
      </c>
      <c r="AP1469" s="18" t="s">
        <v>143</v>
      </c>
      <c r="AQ1469" s="18">
        <v>4.6598100000000002</v>
      </c>
      <c r="AR1469" s="19" t="s">
        <v>18</v>
      </c>
    </row>
    <row r="1470" spans="31:44" x14ac:dyDescent="0.25">
      <c r="AE1470" s="17"/>
      <c r="AF1470" s="18" t="s">
        <v>135</v>
      </c>
      <c r="AG1470" s="18" t="s">
        <v>600</v>
      </c>
      <c r="AH1470" s="18" t="s">
        <v>3120</v>
      </c>
      <c r="AI1470" s="18" t="s">
        <v>564</v>
      </c>
      <c r="AJ1470" s="18" t="s">
        <v>139</v>
      </c>
      <c r="AK1470" s="18" t="s">
        <v>1925</v>
      </c>
      <c r="AL1470" s="18" t="s">
        <v>3121</v>
      </c>
      <c r="AM1470" s="18" t="s">
        <v>564</v>
      </c>
      <c r="AN1470" s="18" t="s">
        <v>142</v>
      </c>
      <c r="AO1470" s="18">
        <v>5.5</v>
      </c>
      <c r="AP1470" s="18" t="s">
        <v>143</v>
      </c>
      <c r="AQ1470" s="18">
        <v>4.74369</v>
      </c>
      <c r="AR1470" s="19" t="s">
        <v>18</v>
      </c>
    </row>
    <row r="1471" spans="31:44" x14ac:dyDescent="0.25">
      <c r="AE1471" s="17"/>
      <c r="AF1471" s="18" t="s">
        <v>135</v>
      </c>
      <c r="AG1471" s="18" t="s">
        <v>1925</v>
      </c>
      <c r="AH1471" s="18" t="s">
        <v>3121</v>
      </c>
      <c r="AI1471" s="18" t="s">
        <v>564</v>
      </c>
      <c r="AJ1471" s="18" t="s">
        <v>139</v>
      </c>
      <c r="AK1471" s="18" t="s">
        <v>3122</v>
      </c>
      <c r="AL1471" s="18" t="s">
        <v>2678</v>
      </c>
      <c r="AM1471" s="18" t="s">
        <v>564</v>
      </c>
      <c r="AN1471" s="18" t="s">
        <v>142</v>
      </c>
      <c r="AO1471" s="18">
        <v>4.5</v>
      </c>
      <c r="AP1471" s="18" t="s">
        <v>143</v>
      </c>
      <c r="AQ1471" s="18">
        <v>3.8350900000000001</v>
      </c>
      <c r="AR1471" s="19" t="s">
        <v>18</v>
      </c>
    </row>
    <row r="1472" spans="31:44" x14ac:dyDescent="0.25">
      <c r="AE1472" s="17"/>
      <c r="AF1472" s="18" t="s">
        <v>135</v>
      </c>
      <c r="AG1472" s="18" t="s">
        <v>3122</v>
      </c>
      <c r="AH1472" s="18" t="s">
        <v>2678</v>
      </c>
      <c r="AI1472" s="18" t="s">
        <v>564</v>
      </c>
      <c r="AJ1472" s="18" t="s">
        <v>139</v>
      </c>
      <c r="AK1472" s="18" t="s">
        <v>3123</v>
      </c>
      <c r="AL1472" s="18" t="s">
        <v>3124</v>
      </c>
      <c r="AM1472" s="18" t="s">
        <v>564</v>
      </c>
      <c r="AN1472" s="18" t="s">
        <v>142</v>
      </c>
      <c r="AO1472" s="18">
        <v>5.3</v>
      </c>
      <c r="AP1472" s="18" t="s">
        <v>143</v>
      </c>
      <c r="AQ1472" s="18">
        <v>4.5438700000000001</v>
      </c>
      <c r="AR1472" s="19" t="s">
        <v>18</v>
      </c>
    </row>
    <row r="1473" spans="31:44" x14ac:dyDescent="0.25">
      <c r="AE1473" s="17"/>
      <c r="AF1473" s="18" t="s">
        <v>135</v>
      </c>
      <c r="AG1473" s="18" t="s">
        <v>3123</v>
      </c>
      <c r="AH1473" s="18" t="s">
        <v>3124</v>
      </c>
      <c r="AI1473" s="18" t="s">
        <v>564</v>
      </c>
      <c r="AJ1473" s="18" t="s">
        <v>139</v>
      </c>
      <c r="AK1473" s="18" t="s">
        <v>3125</v>
      </c>
      <c r="AL1473" s="18" t="s">
        <v>3126</v>
      </c>
      <c r="AM1473" s="18" t="s">
        <v>564</v>
      </c>
      <c r="AN1473" s="18" t="s">
        <v>142</v>
      </c>
      <c r="AO1473" s="18">
        <v>5</v>
      </c>
      <c r="AP1473" s="18" t="s">
        <v>143</v>
      </c>
      <c r="AQ1473" s="18">
        <v>4.3079999999999998</v>
      </c>
      <c r="AR1473" s="19" t="s">
        <v>18</v>
      </c>
    </row>
    <row r="1474" spans="31:44" x14ac:dyDescent="0.25">
      <c r="AE1474" s="17"/>
      <c r="AF1474" s="18" t="s">
        <v>135</v>
      </c>
      <c r="AG1474" s="18" t="s">
        <v>3127</v>
      </c>
      <c r="AH1474" s="18" t="s">
        <v>3126</v>
      </c>
      <c r="AI1474" s="18" t="s">
        <v>564</v>
      </c>
      <c r="AJ1474" s="18" t="s">
        <v>139</v>
      </c>
      <c r="AK1474" s="18" t="s">
        <v>3128</v>
      </c>
      <c r="AL1474" s="18" t="s">
        <v>3129</v>
      </c>
      <c r="AM1474" s="18" t="s">
        <v>564</v>
      </c>
      <c r="AN1474" s="18" t="s">
        <v>142</v>
      </c>
      <c r="AO1474" s="18">
        <v>5.4</v>
      </c>
      <c r="AP1474" s="18" t="s">
        <v>143</v>
      </c>
      <c r="AQ1474" s="18">
        <v>4.6248300000000002</v>
      </c>
      <c r="AR1474" s="19" t="s">
        <v>18</v>
      </c>
    </row>
    <row r="1475" spans="31:44" x14ac:dyDescent="0.25">
      <c r="AE1475" s="17"/>
      <c r="AF1475" s="18" t="s">
        <v>135</v>
      </c>
      <c r="AG1475" s="18" t="s">
        <v>3130</v>
      </c>
      <c r="AH1475" s="18" t="s">
        <v>3129</v>
      </c>
      <c r="AI1475" s="18" t="s">
        <v>564</v>
      </c>
      <c r="AJ1475" s="18" t="s">
        <v>139</v>
      </c>
      <c r="AK1475" s="18" t="s">
        <v>3131</v>
      </c>
      <c r="AL1475" s="18" t="s">
        <v>3132</v>
      </c>
      <c r="AM1475" s="18" t="s">
        <v>564</v>
      </c>
      <c r="AN1475" s="18" t="s">
        <v>142</v>
      </c>
      <c r="AO1475" s="18">
        <v>5.7</v>
      </c>
      <c r="AP1475" s="18" t="s">
        <v>143</v>
      </c>
      <c r="AQ1475" s="18">
        <v>4.91188</v>
      </c>
      <c r="AR1475" s="19" t="s">
        <v>18</v>
      </c>
    </row>
    <row r="1476" spans="31:44" x14ac:dyDescent="0.25">
      <c r="AE1476" s="17"/>
      <c r="AF1476" s="18" t="s">
        <v>135</v>
      </c>
      <c r="AG1476" s="18" t="s">
        <v>3133</v>
      </c>
      <c r="AH1476" s="18" t="s">
        <v>3134</v>
      </c>
      <c r="AI1476" s="18" t="s">
        <v>718</v>
      </c>
      <c r="AJ1476" s="18" t="s">
        <v>139</v>
      </c>
      <c r="AK1476" s="18" t="s">
        <v>2148</v>
      </c>
      <c r="AL1476" s="18" t="s">
        <v>3135</v>
      </c>
      <c r="AM1476" s="18" t="s">
        <v>718</v>
      </c>
      <c r="AN1476" s="18" t="s">
        <v>142</v>
      </c>
      <c r="AO1476" s="18">
        <v>5.9</v>
      </c>
      <c r="AP1476" s="18" t="s">
        <v>143</v>
      </c>
      <c r="AQ1476" s="18">
        <v>5.0469799999999996</v>
      </c>
      <c r="AR1476" s="19" t="s">
        <v>18</v>
      </c>
    </row>
    <row r="1477" spans="31:44" x14ac:dyDescent="0.25">
      <c r="AE1477" s="17"/>
      <c r="AF1477" s="18" t="s">
        <v>135</v>
      </c>
      <c r="AG1477" s="18" t="s">
        <v>2148</v>
      </c>
      <c r="AH1477" s="18" t="s">
        <v>3135</v>
      </c>
      <c r="AI1477" s="18" t="s">
        <v>718</v>
      </c>
      <c r="AJ1477" s="18" t="s">
        <v>139</v>
      </c>
      <c r="AK1477" s="18" t="s">
        <v>1972</v>
      </c>
      <c r="AL1477" s="18" t="s">
        <v>3136</v>
      </c>
      <c r="AM1477" s="18" t="s">
        <v>718</v>
      </c>
      <c r="AN1477" s="18" t="s">
        <v>142</v>
      </c>
      <c r="AO1477" s="18">
        <v>5.6</v>
      </c>
      <c r="AP1477" s="18" t="s">
        <v>143</v>
      </c>
      <c r="AQ1477" s="18">
        <v>4.7826599999999999</v>
      </c>
      <c r="AR1477" s="19" t="s">
        <v>18</v>
      </c>
    </row>
    <row r="1478" spans="31:44" x14ac:dyDescent="0.25">
      <c r="AE1478" s="17"/>
      <c r="AF1478" s="18" t="s">
        <v>135</v>
      </c>
      <c r="AG1478" s="18" t="s">
        <v>1972</v>
      </c>
      <c r="AH1478" s="18" t="s">
        <v>3136</v>
      </c>
      <c r="AI1478" s="18" t="s">
        <v>718</v>
      </c>
      <c r="AJ1478" s="18" t="s">
        <v>139</v>
      </c>
      <c r="AK1478" s="18" t="s">
        <v>2323</v>
      </c>
      <c r="AL1478" s="18" t="s">
        <v>3137</v>
      </c>
      <c r="AM1478" s="18" t="s">
        <v>718</v>
      </c>
      <c r="AN1478" s="18" t="s">
        <v>142</v>
      </c>
      <c r="AO1478" s="18">
        <v>5.0999999999999996</v>
      </c>
      <c r="AP1478" s="18" t="s">
        <v>143</v>
      </c>
      <c r="AQ1478" s="18">
        <v>4.4353600000000002</v>
      </c>
      <c r="AR1478" s="19" t="s">
        <v>18</v>
      </c>
    </row>
    <row r="1479" spans="31:44" x14ac:dyDescent="0.25">
      <c r="AE1479" s="17"/>
      <c r="AF1479" s="18" t="s">
        <v>135</v>
      </c>
      <c r="AG1479" s="18" t="s">
        <v>2323</v>
      </c>
      <c r="AH1479" s="18" t="s">
        <v>3137</v>
      </c>
      <c r="AI1479" s="18" t="s">
        <v>718</v>
      </c>
      <c r="AJ1479" s="18" t="s">
        <v>139</v>
      </c>
      <c r="AK1479" s="18" t="s">
        <v>3138</v>
      </c>
      <c r="AL1479" s="18" t="s">
        <v>3139</v>
      </c>
      <c r="AM1479" s="18" t="s">
        <v>718</v>
      </c>
      <c r="AN1479" s="18" t="s">
        <v>142</v>
      </c>
      <c r="AO1479" s="18">
        <v>6</v>
      </c>
      <c r="AP1479" s="18" t="s">
        <v>143</v>
      </c>
      <c r="AQ1479" s="18">
        <v>5.13809</v>
      </c>
      <c r="AR1479" s="19" t="s">
        <v>18</v>
      </c>
    </row>
    <row r="1480" spans="31:44" x14ac:dyDescent="0.25">
      <c r="AE1480" s="17"/>
      <c r="AF1480" s="18" t="s">
        <v>135</v>
      </c>
      <c r="AG1480" s="18" t="s">
        <v>3138</v>
      </c>
      <c r="AH1480" s="18" t="s">
        <v>3139</v>
      </c>
      <c r="AI1480" s="18" t="s">
        <v>718</v>
      </c>
      <c r="AJ1480" s="18" t="s">
        <v>139</v>
      </c>
      <c r="AK1480" s="18" t="s">
        <v>2866</v>
      </c>
      <c r="AL1480" s="18" t="s">
        <v>3140</v>
      </c>
      <c r="AM1480" s="18" t="s">
        <v>718</v>
      </c>
      <c r="AN1480" s="18" t="s">
        <v>142</v>
      </c>
      <c r="AO1480" s="18">
        <v>5.0999999999999996</v>
      </c>
      <c r="AP1480" s="18" t="s">
        <v>143</v>
      </c>
      <c r="AQ1480" s="18">
        <v>4.4196400000000002</v>
      </c>
      <c r="AR1480" s="19" t="s">
        <v>18</v>
      </c>
    </row>
    <row r="1481" spans="31:44" x14ac:dyDescent="0.25">
      <c r="AE1481" s="17"/>
      <c r="AF1481" s="18" t="s">
        <v>135</v>
      </c>
      <c r="AG1481" s="18" t="s">
        <v>2866</v>
      </c>
      <c r="AH1481" s="18" t="s">
        <v>3140</v>
      </c>
      <c r="AI1481" s="18" t="s">
        <v>718</v>
      </c>
      <c r="AJ1481" s="18" t="s">
        <v>139</v>
      </c>
      <c r="AK1481" s="18" t="s">
        <v>2016</v>
      </c>
      <c r="AL1481" s="18" t="s">
        <v>3141</v>
      </c>
      <c r="AM1481" s="18" t="s">
        <v>718</v>
      </c>
      <c r="AN1481" s="18" t="s">
        <v>142</v>
      </c>
      <c r="AO1481" s="18">
        <v>5</v>
      </c>
      <c r="AP1481" s="18" t="s">
        <v>143</v>
      </c>
      <c r="AQ1481" s="18">
        <v>4.2755700000000001</v>
      </c>
      <c r="AR1481" s="19" t="s">
        <v>18</v>
      </c>
    </row>
    <row r="1482" spans="31:44" x14ac:dyDescent="0.25">
      <c r="AE1482" s="17"/>
      <c r="AF1482" s="18" t="s">
        <v>135</v>
      </c>
      <c r="AG1482" s="18" t="s">
        <v>2016</v>
      </c>
      <c r="AH1482" s="18" t="s">
        <v>3141</v>
      </c>
      <c r="AI1482" s="18" t="s">
        <v>718</v>
      </c>
      <c r="AJ1482" s="18" t="s">
        <v>139</v>
      </c>
      <c r="AK1482" s="18" t="s">
        <v>3142</v>
      </c>
      <c r="AL1482" s="18" t="s">
        <v>3143</v>
      </c>
      <c r="AM1482" s="18" t="s">
        <v>718</v>
      </c>
      <c r="AN1482" s="18" t="s">
        <v>142</v>
      </c>
      <c r="AO1482" s="18">
        <v>5.5</v>
      </c>
      <c r="AP1482" s="18" t="s">
        <v>143</v>
      </c>
      <c r="AQ1482" s="18">
        <v>4.7240900000000003</v>
      </c>
      <c r="AR1482" s="19" t="s">
        <v>18</v>
      </c>
    </row>
    <row r="1483" spans="31:44" x14ac:dyDescent="0.25">
      <c r="AE1483" s="17"/>
      <c r="AF1483" s="18" t="s">
        <v>135</v>
      </c>
      <c r="AG1483" s="18" t="s">
        <v>3142</v>
      </c>
      <c r="AH1483" s="18" t="s">
        <v>3143</v>
      </c>
      <c r="AI1483" s="18" t="s">
        <v>718</v>
      </c>
      <c r="AJ1483" s="18" t="s">
        <v>139</v>
      </c>
      <c r="AK1483" s="18" t="s">
        <v>3144</v>
      </c>
      <c r="AL1483" s="18" t="s">
        <v>3145</v>
      </c>
      <c r="AM1483" s="18" t="s">
        <v>718</v>
      </c>
      <c r="AN1483" s="18" t="s">
        <v>142</v>
      </c>
      <c r="AO1483" s="18">
        <v>5</v>
      </c>
      <c r="AP1483" s="18" t="s">
        <v>143</v>
      </c>
      <c r="AQ1483" s="18">
        <v>4.2755700000000001</v>
      </c>
      <c r="AR1483" s="19" t="s">
        <v>18</v>
      </c>
    </row>
    <row r="1484" spans="31:44" x14ac:dyDescent="0.25">
      <c r="AE1484" s="17"/>
      <c r="AF1484" s="18" t="s">
        <v>135</v>
      </c>
      <c r="AG1484" s="18" t="s">
        <v>3144</v>
      </c>
      <c r="AH1484" s="18" t="s">
        <v>3145</v>
      </c>
      <c r="AI1484" s="18" t="s">
        <v>718</v>
      </c>
      <c r="AJ1484" s="18" t="s">
        <v>139</v>
      </c>
      <c r="AK1484" s="18" t="s">
        <v>3146</v>
      </c>
      <c r="AL1484" s="18" t="s">
        <v>3147</v>
      </c>
      <c r="AM1484" s="18" t="s">
        <v>718</v>
      </c>
      <c r="AN1484" s="18" t="s">
        <v>142</v>
      </c>
      <c r="AO1484" s="18">
        <v>5.7</v>
      </c>
      <c r="AP1484" s="18" t="s">
        <v>143</v>
      </c>
      <c r="AQ1484" s="18">
        <v>4.8834600000000004</v>
      </c>
      <c r="AR1484" s="19" t="s">
        <v>18</v>
      </c>
    </row>
    <row r="1485" spans="31:44" x14ac:dyDescent="0.25">
      <c r="AE1485" s="17"/>
      <c r="AF1485" s="18" t="s">
        <v>135</v>
      </c>
      <c r="AG1485" s="18" t="s">
        <v>3146</v>
      </c>
      <c r="AH1485" s="18" t="s">
        <v>3147</v>
      </c>
      <c r="AI1485" s="18" t="s">
        <v>718</v>
      </c>
      <c r="AJ1485" s="18" t="s">
        <v>139</v>
      </c>
      <c r="AK1485" s="18" t="s">
        <v>3148</v>
      </c>
      <c r="AL1485" s="18" t="s">
        <v>3149</v>
      </c>
      <c r="AM1485" s="18" t="s">
        <v>718</v>
      </c>
      <c r="AN1485" s="18" t="s">
        <v>142</v>
      </c>
      <c r="AO1485" s="18">
        <v>5.2</v>
      </c>
      <c r="AP1485" s="18" t="s">
        <v>143</v>
      </c>
      <c r="AQ1485" s="18">
        <v>4.4405900000000003</v>
      </c>
      <c r="AR1485" s="19" t="s">
        <v>18</v>
      </c>
    </row>
    <row r="1486" spans="31:44" x14ac:dyDescent="0.25">
      <c r="AE1486" s="17"/>
      <c r="AF1486" s="18" t="s">
        <v>135</v>
      </c>
      <c r="AG1486" s="18" t="s">
        <v>3148</v>
      </c>
      <c r="AH1486" s="18" t="s">
        <v>3149</v>
      </c>
      <c r="AI1486" s="18" t="s">
        <v>718</v>
      </c>
      <c r="AJ1486" s="18" t="s">
        <v>139</v>
      </c>
      <c r="AK1486" s="18" t="s">
        <v>2879</v>
      </c>
      <c r="AL1486" s="18" t="s">
        <v>3150</v>
      </c>
      <c r="AM1486" s="18" t="s">
        <v>718</v>
      </c>
      <c r="AN1486" s="18" t="s">
        <v>142</v>
      </c>
      <c r="AO1486" s="18">
        <v>5.3</v>
      </c>
      <c r="AP1486" s="18" t="s">
        <v>143</v>
      </c>
      <c r="AQ1486" s="18">
        <v>4.5693200000000003</v>
      </c>
      <c r="AR1486" s="19" t="s">
        <v>18</v>
      </c>
    </row>
    <row r="1487" spans="31:44" x14ac:dyDescent="0.25">
      <c r="AE1487" s="17"/>
      <c r="AF1487" s="18" t="s">
        <v>135</v>
      </c>
      <c r="AG1487" s="18" t="s">
        <v>2879</v>
      </c>
      <c r="AH1487" s="18" t="s">
        <v>3150</v>
      </c>
      <c r="AI1487" s="18" t="s">
        <v>718</v>
      </c>
      <c r="AJ1487" s="18" t="s">
        <v>139</v>
      </c>
      <c r="AK1487" s="18" t="s">
        <v>3151</v>
      </c>
      <c r="AL1487" s="18" t="s">
        <v>3152</v>
      </c>
      <c r="AM1487" s="18" t="s">
        <v>718</v>
      </c>
      <c r="AN1487" s="18" t="s">
        <v>142</v>
      </c>
      <c r="AO1487" s="18">
        <v>4.5</v>
      </c>
      <c r="AP1487" s="18" t="s">
        <v>143</v>
      </c>
      <c r="AQ1487" s="18">
        <v>3.8350900000000001</v>
      </c>
      <c r="AR1487" s="19" t="s">
        <v>18</v>
      </c>
    </row>
    <row r="1488" spans="31:44" x14ac:dyDescent="0.25">
      <c r="AE1488" s="17"/>
      <c r="AF1488" s="18" t="s">
        <v>135</v>
      </c>
      <c r="AG1488" s="18" t="s">
        <v>3151</v>
      </c>
      <c r="AH1488" s="18" t="s">
        <v>3152</v>
      </c>
      <c r="AI1488" s="18" t="s">
        <v>718</v>
      </c>
      <c r="AJ1488" s="18" t="s">
        <v>139</v>
      </c>
      <c r="AK1488" s="18" t="s">
        <v>3153</v>
      </c>
      <c r="AL1488" s="18" t="s">
        <v>3154</v>
      </c>
      <c r="AM1488" s="18" t="s">
        <v>718</v>
      </c>
      <c r="AN1488" s="18" t="s">
        <v>142</v>
      </c>
      <c r="AO1488" s="18">
        <v>6</v>
      </c>
      <c r="AP1488" s="18" t="s">
        <v>143</v>
      </c>
      <c r="AQ1488" s="18">
        <v>5.2098300000000002</v>
      </c>
      <c r="AR1488" s="19" t="s">
        <v>18</v>
      </c>
    </row>
    <row r="1489" spans="31:44" x14ac:dyDescent="0.25">
      <c r="AE1489" s="17"/>
      <c r="AF1489" s="18" t="s">
        <v>135</v>
      </c>
      <c r="AG1489" s="18" t="s">
        <v>3153</v>
      </c>
      <c r="AH1489" s="18" t="s">
        <v>3154</v>
      </c>
      <c r="AI1489" s="18" t="s">
        <v>718</v>
      </c>
      <c r="AJ1489" s="18" t="s">
        <v>139</v>
      </c>
      <c r="AK1489" s="18" t="s">
        <v>2885</v>
      </c>
      <c r="AL1489" s="18" t="s">
        <v>3155</v>
      </c>
      <c r="AM1489" s="18" t="s">
        <v>718</v>
      </c>
      <c r="AN1489" s="18" t="s">
        <v>142</v>
      </c>
      <c r="AO1489" s="18">
        <v>4.9000000000000004</v>
      </c>
      <c r="AP1489" s="18" t="s">
        <v>143</v>
      </c>
      <c r="AQ1489" s="18">
        <v>4.2647000000000004</v>
      </c>
      <c r="AR1489" s="19" t="s">
        <v>18</v>
      </c>
    </row>
    <row r="1490" spans="31:44" x14ac:dyDescent="0.25">
      <c r="AE1490" s="17"/>
      <c r="AF1490" s="18" t="s">
        <v>135</v>
      </c>
      <c r="AG1490" s="18" t="s">
        <v>2885</v>
      </c>
      <c r="AH1490" s="18" t="s">
        <v>3155</v>
      </c>
      <c r="AI1490" s="18" t="s">
        <v>718</v>
      </c>
      <c r="AJ1490" s="18" t="s">
        <v>139</v>
      </c>
      <c r="AK1490" s="18" t="s">
        <v>1909</v>
      </c>
      <c r="AL1490" s="18" t="s">
        <v>3156</v>
      </c>
      <c r="AM1490" s="18" t="s">
        <v>718</v>
      </c>
      <c r="AN1490" s="18" t="s">
        <v>142</v>
      </c>
      <c r="AO1490" s="18">
        <v>5</v>
      </c>
      <c r="AP1490" s="18" t="s">
        <v>143</v>
      </c>
      <c r="AQ1490" s="18">
        <v>4.2755700000000001</v>
      </c>
      <c r="AR1490" s="19" t="s">
        <v>18</v>
      </c>
    </row>
    <row r="1491" spans="31:44" x14ac:dyDescent="0.25">
      <c r="AE1491" s="17"/>
      <c r="AF1491" s="18" t="s">
        <v>135</v>
      </c>
      <c r="AG1491" s="18" t="s">
        <v>1909</v>
      </c>
      <c r="AH1491" s="18" t="s">
        <v>3156</v>
      </c>
      <c r="AI1491" s="18" t="s">
        <v>718</v>
      </c>
      <c r="AJ1491" s="18" t="s">
        <v>139</v>
      </c>
      <c r="AK1491" s="18" t="s">
        <v>584</v>
      </c>
      <c r="AL1491" s="18" t="s">
        <v>3157</v>
      </c>
      <c r="AM1491" s="18" t="s">
        <v>718</v>
      </c>
      <c r="AN1491" s="18" t="s">
        <v>142</v>
      </c>
      <c r="AO1491" s="18">
        <v>5.3</v>
      </c>
      <c r="AP1491" s="18" t="s">
        <v>143</v>
      </c>
      <c r="AQ1491" s="18">
        <v>4.5693200000000003</v>
      </c>
      <c r="AR1491" s="19" t="s">
        <v>18</v>
      </c>
    </row>
    <row r="1492" spans="31:44" x14ac:dyDescent="0.25">
      <c r="AE1492" s="17"/>
      <c r="AF1492" s="18" t="s">
        <v>135</v>
      </c>
      <c r="AG1492" s="18" t="s">
        <v>584</v>
      </c>
      <c r="AH1492" s="18" t="s">
        <v>3157</v>
      </c>
      <c r="AI1492" s="18" t="s">
        <v>718</v>
      </c>
      <c r="AJ1492" s="18" t="s">
        <v>139</v>
      </c>
      <c r="AK1492" s="18" t="s">
        <v>3158</v>
      </c>
      <c r="AL1492" s="18" t="s">
        <v>3159</v>
      </c>
      <c r="AM1492" s="18" t="s">
        <v>718</v>
      </c>
      <c r="AN1492" s="18" t="s">
        <v>142</v>
      </c>
      <c r="AO1492" s="18">
        <v>6.1</v>
      </c>
      <c r="AP1492" s="18" t="s">
        <v>143</v>
      </c>
      <c r="AQ1492" s="18">
        <v>5.2585800000000003</v>
      </c>
      <c r="AR1492" s="19" t="s">
        <v>18</v>
      </c>
    </row>
    <row r="1493" spans="31:44" x14ac:dyDescent="0.25">
      <c r="AE1493" s="17"/>
      <c r="AF1493" s="18" t="s">
        <v>135</v>
      </c>
      <c r="AG1493" s="18" t="s">
        <v>3160</v>
      </c>
      <c r="AH1493" s="18" t="s">
        <v>3161</v>
      </c>
      <c r="AI1493" s="18" t="s">
        <v>718</v>
      </c>
      <c r="AJ1493" s="18" t="s">
        <v>139</v>
      </c>
      <c r="AK1493" s="18" t="s">
        <v>3162</v>
      </c>
      <c r="AL1493" s="18" t="s">
        <v>3163</v>
      </c>
      <c r="AM1493" s="18" t="s">
        <v>718</v>
      </c>
      <c r="AN1493" s="18" t="s">
        <v>142</v>
      </c>
      <c r="AO1493" s="18">
        <v>5.7</v>
      </c>
      <c r="AP1493" s="18" t="s">
        <v>143</v>
      </c>
      <c r="AQ1493" s="18">
        <v>4.91188</v>
      </c>
      <c r="AR1493" s="19" t="s">
        <v>18</v>
      </c>
    </row>
    <row r="1494" spans="31:44" x14ac:dyDescent="0.25">
      <c r="AE1494" s="17"/>
      <c r="AF1494" s="18" t="s">
        <v>135</v>
      </c>
      <c r="AG1494" s="18" t="s">
        <v>3162</v>
      </c>
      <c r="AH1494" s="18" t="s">
        <v>3163</v>
      </c>
      <c r="AI1494" s="18" t="s">
        <v>718</v>
      </c>
      <c r="AJ1494" s="18" t="s">
        <v>139</v>
      </c>
      <c r="AK1494" s="18" t="s">
        <v>1919</v>
      </c>
      <c r="AL1494" s="18" t="s">
        <v>3164</v>
      </c>
      <c r="AM1494" s="18" t="s">
        <v>718</v>
      </c>
      <c r="AN1494" s="18" t="s">
        <v>142</v>
      </c>
      <c r="AO1494" s="18">
        <v>5.3</v>
      </c>
      <c r="AP1494" s="18" t="s">
        <v>143</v>
      </c>
      <c r="AQ1494" s="18">
        <v>4.5794699999999997</v>
      </c>
      <c r="AR1494" s="19" t="s">
        <v>18</v>
      </c>
    </row>
    <row r="1495" spans="31:44" x14ac:dyDescent="0.25">
      <c r="AE1495" s="17"/>
      <c r="AF1495" s="18" t="s">
        <v>135</v>
      </c>
      <c r="AG1495" s="18" t="s">
        <v>1919</v>
      </c>
      <c r="AH1495" s="18" t="s">
        <v>3164</v>
      </c>
      <c r="AI1495" s="18" t="s">
        <v>718</v>
      </c>
      <c r="AJ1495" s="18" t="s">
        <v>139</v>
      </c>
      <c r="AK1495" s="18" t="s">
        <v>3165</v>
      </c>
      <c r="AL1495" s="18" t="s">
        <v>3166</v>
      </c>
      <c r="AM1495" s="18" t="s">
        <v>718</v>
      </c>
      <c r="AN1495" s="18" t="s">
        <v>142</v>
      </c>
      <c r="AO1495" s="18">
        <v>4.4000000000000004</v>
      </c>
      <c r="AP1495" s="18" t="s">
        <v>143</v>
      </c>
      <c r="AQ1495" s="18">
        <v>3.8108200000000001</v>
      </c>
      <c r="AR1495" s="19" t="s">
        <v>18</v>
      </c>
    </row>
    <row r="1496" spans="31:44" x14ac:dyDescent="0.25">
      <c r="AE1496" s="17"/>
      <c r="AF1496" s="18" t="s">
        <v>135</v>
      </c>
      <c r="AG1496" s="18" t="s">
        <v>3165</v>
      </c>
      <c r="AH1496" s="18" t="s">
        <v>3166</v>
      </c>
      <c r="AI1496" s="18" t="s">
        <v>718</v>
      </c>
      <c r="AJ1496" s="18" t="s">
        <v>139</v>
      </c>
      <c r="AK1496" s="18" t="s">
        <v>3167</v>
      </c>
      <c r="AL1496" s="18" t="s">
        <v>2944</v>
      </c>
      <c r="AM1496" s="18" t="s">
        <v>718</v>
      </c>
      <c r="AN1496" s="18" t="s">
        <v>142</v>
      </c>
      <c r="AO1496" s="18">
        <v>5.9</v>
      </c>
      <c r="AP1496" s="18" t="s">
        <v>143</v>
      </c>
      <c r="AQ1496" s="18">
        <v>5.0469799999999996</v>
      </c>
      <c r="AR1496" s="19" t="s">
        <v>18</v>
      </c>
    </row>
    <row r="1497" spans="31:44" x14ac:dyDescent="0.25">
      <c r="AE1497" s="17"/>
      <c r="AF1497" s="18" t="s">
        <v>135</v>
      </c>
      <c r="AG1497" s="18" t="s">
        <v>3167</v>
      </c>
      <c r="AH1497" s="18" t="s">
        <v>2944</v>
      </c>
      <c r="AI1497" s="18" t="s">
        <v>718</v>
      </c>
      <c r="AJ1497" s="18" t="s">
        <v>139</v>
      </c>
      <c r="AK1497" s="18" t="s">
        <v>3168</v>
      </c>
      <c r="AL1497" s="18" t="s">
        <v>3169</v>
      </c>
      <c r="AM1497" s="18" t="s">
        <v>718</v>
      </c>
      <c r="AN1497" s="18" t="s">
        <v>142</v>
      </c>
      <c r="AO1497" s="18">
        <v>5.2</v>
      </c>
      <c r="AP1497" s="18" t="s">
        <v>143</v>
      </c>
      <c r="AQ1497" s="18">
        <v>4.4821799999999996</v>
      </c>
      <c r="AR1497" s="19" t="s">
        <v>18</v>
      </c>
    </row>
    <row r="1498" spans="31:44" x14ac:dyDescent="0.25">
      <c r="AE1498" s="17"/>
      <c r="AF1498" s="18" t="s">
        <v>135</v>
      </c>
      <c r="AG1498" s="18" t="s">
        <v>3168</v>
      </c>
      <c r="AH1498" s="18" t="s">
        <v>3169</v>
      </c>
      <c r="AI1498" s="18" t="s">
        <v>718</v>
      </c>
      <c r="AJ1498" s="18" t="s">
        <v>139</v>
      </c>
      <c r="AK1498" s="18" t="s">
        <v>3170</v>
      </c>
      <c r="AL1498" s="18" t="s">
        <v>3171</v>
      </c>
      <c r="AM1498" s="18" t="s">
        <v>718</v>
      </c>
      <c r="AN1498" s="18" t="s">
        <v>142</v>
      </c>
      <c r="AO1498" s="18">
        <v>4.8</v>
      </c>
      <c r="AP1498" s="18" t="s">
        <v>143</v>
      </c>
      <c r="AQ1498" s="18">
        <v>4.1152100000000003</v>
      </c>
      <c r="AR1498" s="19" t="s">
        <v>18</v>
      </c>
    </row>
    <row r="1499" spans="31:44" x14ac:dyDescent="0.25">
      <c r="AE1499" s="17"/>
      <c r="AF1499" s="18" t="s">
        <v>135</v>
      </c>
      <c r="AG1499" s="18" t="s">
        <v>3170</v>
      </c>
      <c r="AH1499" s="18" t="s">
        <v>3171</v>
      </c>
      <c r="AI1499" s="18" t="s">
        <v>718</v>
      </c>
      <c r="AJ1499" s="18" t="s">
        <v>139</v>
      </c>
      <c r="AK1499" s="18" t="s">
        <v>3123</v>
      </c>
      <c r="AL1499" s="18" t="s">
        <v>3172</v>
      </c>
      <c r="AM1499" s="18" t="s">
        <v>718</v>
      </c>
      <c r="AN1499" s="18" t="s">
        <v>142</v>
      </c>
      <c r="AO1499" s="18">
        <v>5.8</v>
      </c>
      <c r="AP1499" s="18" t="s">
        <v>143</v>
      </c>
      <c r="AQ1499" s="18">
        <v>4.9588799999999997</v>
      </c>
      <c r="AR1499" s="19" t="s">
        <v>18</v>
      </c>
    </row>
    <row r="1500" spans="31:44" x14ac:dyDescent="0.25">
      <c r="AE1500" s="17"/>
      <c r="AF1500" s="18" t="s">
        <v>135</v>
      </c>
      <c r="AG1500" s="18" t="s">
        <v>3123</v>
      </c>
      <c r="AH1500" s="18" t="s">
        <v>3172</v>
      </c>
      <c r="AI1500" s="18" t="s">
        <v>718</v>
      </c>
      <c r="AJ1500" s="18" t="s">
        <v>139</v>
      </c>
      <c r="AK1500" s="18" t="s">
        <v>3173</v>
      </c>
      <c r="AL1500" s="18" t="s">
        <v>3174</v>
      </c>
      <c r="AM1500" s="18" t="s">
        <v>718</v>
      </c>
      <c r="AN1500" s="18" t="s">
        <v>142</v>
      </c>
      <c r="AO1500" s="18">
        <v>5.2</v>
      </c>
      <c r="AP1500" s="18" t="s">
        <v>143</v>
      </c>
      <c r="AQ1500" s="18">
        <v>4.4405900000000003</v>
      </c>
      <c r="AR1500" s="19" t="s">
        <v>18</v>
      </c>
    </row>
    <row r="1501" spans="31:44" x14ac:dyDescent="0.25">
      <c r="AE1501" s="17"/>
      <c r="AF1501" s="18" t="s">
        <v>135</v>
      </c>
      <c r="AG1501" s="18" t="s">
        <v>3173</v>
      </c>
      <c r="AH1501" s="18" t="s">
        <v>3174</v>
      </c>
      <c r="AI1501" s="18" t="s">
        <v>718</v>
      </c>
      <c r="AJ1501" s="18" t="s">
        <v>139</v>
      </c>
      <c r="AK1501" s="18" t="s">
        <v>2230</v>
      </c>
      <c r="AL1501" s="18" t="s">
        <v>3175</v>
      </c>
      <c r="AM1501" s="18" t="s">
        <v>718</v>
      </c>
      <c r="AN1501" s="18" t="s">
        <v>142</v>
      </c>
      <c r="AO1501" s="18">
        <v>6.4</v>
      </c>
      <c r="AP1501" s="18" t="s">
        <v>143</v>
      </c>
      <c r="AQ1501" s="18">
        <v>5.5169300000000003</v>
      </c>
      <c r="AR1501" s="19" t="s">
        <v>18</v>
      </c>
    </row>
    <row r="1502" spans="31:44" x14ac:dyDescent="0.25">
      <c r="AE1502" s="17"/>
      <c r="AF1502" s="18" t="s">
        <v>135</v>
      </c>
      <c r="AG1502" s="18" t="s">
        <v>2230</v>
      </c>
      <c r="AH1502" s="18" t="s">
        <v>3175</v>
      </c>
      <c r="AI1502" s="18" t="s">
        <v>718</v>
      </c>
      <c r="AJ1502" s="18" t="s">
        <v>139</v>
      </c>
      <c r="AK1502" s="18" t="s">
        <v>3176</v>
      </c>
      <c r="AL1502" s="18" t="s">
        <v>2896</v>
      </c>
      <c r="AM1502" s="18" t="s">
        <v>718</v>
      </c>
      <c r="AN1502" s="18" t="s">
        <v>142</v>
      </c>
      <c r="AO1502" s="18">
        <v>4.8</v>
      </c>
      <c r="AP1502" s="18" t="s">
        <v>143</v>
      </c>
      <c r="AQ1502" s="18">
        <v>4.1433</v>
      </c>
      <c r="AR1502" s="19" t="s">
        <v>18</v>
      </c>
    </row>
    <row r="1503" spans="31:44" x14ac:dyDescent="0.25">
      <c r="AE1503" s="17"/>
      <c r="AF1503" s="18" t="s">
        <v>135</v>
      </c>
      <c r="AG1503" s="18" t="s">
        <v>3177</v>
      </c>
      <c r="AH1503" s="18" t="s">
        <v>2955</v>
      </c>
      <c r="AI1503" s="18" t="s">
        <v>718</v>
      </c>
      <c r="AJ1503" s="18" t="s">
        <v>139</v>
      </c>
      <c r="AK1503" s="18" t="s">
        <v>3178</v>
      </c>
      <c r="AL1503" s="18" t="s">
        <v>3179</v>
      </c>
      <c r="AM1503" s="18" t="s">
        <v>718</v>
      </c>
      <c r="AN1503" s="18" t="s">
        <v>142</v>
      </c>
      <c r="AO1503" s="18">
        <v>5.0999999999999996</v>
      </c>
      <c r="AP1503" s="18" t="s">
        <v>143</v>
      </c>
      <c r="AQ1503" s="18">
        <v>4.4196400000000002</v>
      </c>
      <c r="AR1503" s="19" t="s">
        <v>18</v>
      </c>
    </row>
    <row r="1504" spans="31:44" x14ac:dyDescent="0.25">
      <c r="AE1504" s="17"/>
      <c r="AF1504" s="18" t="s">
        <v>135</v>
      </c>
      <c r="AG1504" s="18" t="s">
        <v>3178</v>
      </c>
      <c r="AH1504" s="18" t="s">
        <v>3179</v>
      </c>
      <c r="AI1504" s="18" t="s">
        <v>718</v>
      </c>
      <c r="AJ1504" s="18" t="s">
        <v>139</v>
      </c>
      <c r="AK1504" s="18" t="s">
        <v>3180</v>
      </c>
      <c r="AL1504" s="18" t="s">
        <v>3181</v>
      </c>
      <c r="AM1504" s="18" t="s">
        <v>718</v>
      </c>
      <c r="AN1504" s="18" t="s">
        <v>142</v>
      </c>
      <c r="AO1504" s="18">
        <v>5.4</v>
      </c>
      <c r="AP1504" s="18" t="s">
        <v>143</v>
      </c>
      <c r="AQ1504" s="18">
        <v>4.6097599999999996</v>
      </c>
      <c r="AR1504" s="19" t="s">
        <v>18</v>
      </c>
    </row>
    <row r="1505" spans="31:44" x14ac:dyDescent="0.25">
      <c r="AE1505" s="17"/>
      <c r="AF1505" s="18" t="s">
        <v>135</v>
      </c>
      <c r="AG1505" s="18" t="s">
        <v>3180</v>
      </c>
      <c r="AH1505" s="18" t="s">
        <v>3181</v>
      </c>
      <c r="AI1505" s="18" t="s">
        <v>718</v>
      </c>
      <c r="AJ1505" s="18" t="s">
        <v>139</v>
      </c>
      <c r="AK1505" s="18" t="s">
        <v>3182</v>
      </c>
      <c r="AL1505" s="18" t="s">
        <v>3183</v>
      </c>
      <c r="AM1505" s="18" t="s">
        <v>718</v>
      </c>
      <c r="AN1505" s="18" t="s">
        <v>142</v>
      </c>
      <c r="AO1505" s="18">
        <v>5.6</v>
      </c>
      <c r="AP1505" s="18" t="s">
        <v>143</v>
      </c>
      <c r="AQ1505" s="18">
        <v>4.7826599999999999</v>
      </c>
      <c r="AR1505" s="19" t="s">
        <v>18</v>
      </c>
    </row>
    <row r="1506" spans="31:44" x14ac:dyDescent="0.25">
      <c r="AE1506" s="17"/>
      <c r="AF1506" s="18" t="s">
        <v>135</v>
      </c>
      <c r="AG1506" s="18" t="s">
        <v>3182</v>
      </c>
      <c r="AH1506" s="18" t="s">
        <v>3183</v>
      </c>
      <c r="AI1506" s="18" t="s">
        <v>718</v>
      </c>
      <c r="AJ1506" s="18" t="s">
        <v>139</v>
      </c>
      <c r="AK1506" s="18" t="s">
        <v>3184</v>
      </c>
      <c r="AL1506" s="18" t="s">
        <v>3185</v>
      </c>
      <c r="AM1506" s="18" t="s">
        <v>718</v>
      </c>
      <c r="AN1506" s="18" t="s">
        <v>142</v>
      </c>
      <c r="AO1506" s="18">
        <v>5</v>
      </c>
      <c r="AP1506" s="18" t="s">
        <v>143</v>
      </c>
      <c r="AQ1506" s="18">
        <v>4.2755700000000001</v>
      </c>
      <c r="AR1506" s="19" t="s">
        <v>18</v>
      </c>
    </row>
    <row r="1507" spans="31:44" x14ac:dyDescent="0.25">
      <c r="AE1507" s="17"/>
      <c r="AF1507" s="18" t="s">
        <v>135</v>
      </c>
      <c r="AG1507" s="18" t="s">
        <v>3184</v>
      </c>
      <c r="AH1507" s="18" t="s">
        <v>3185</v>
      </c>
      <c r="AI1507" s="18" t="s">
        <v>718</v>
      </c>
      <c r="AJ1507" s="18" t="s">
        <v>139</v>
      </c>
      <c r="AK1507" s="18" t="s">
        <v>3186</v>
      </c>
      <c r="AL1507" s="18" t="s">
        <v>3187</v>
      </c>
      <c r="AM1507" s="18" t="s">
        <v>718</v>
      </c>
      <c r="AN1507" s="18" t="s">
        <v>142</v>
      </c>
      <c r="AO1507" s="18">
        <v>5.6</v>
      </c>
      <c r="AP1507" s="18" t="s">
        <v>143</v>
      </c>
      <c r="AQ1507" s="18">
        <v>4.8405100000000001</v>
      </c>
      <c r="AR1507" s="19" t="s">
        <v>18</v>
      </c>
    </row>
    <row r="1508" spans="31:44" x14ac:dyDescent="0.25">
      <c r="AE1508" s="17"/>
      <c r="AF1508" s="18" t="s">
        <v>135</v>
      </c>
      <c r="AG1508" s="18" t="s">
        <v>3186</v>
      </c>
      <c r="AH1508" s="18" t="s">
        <v>3187</v>
      </c>
      <c r="AI1508" s="18" t="s">
        <v>718</v>
      </c>
      <c r="AJ1508" s="18" t="s">
        <v>139</v>
      </c>
      <c r="AK1508" s="18" t="s">
        <v>3188</v>
      </c>
      <c r="AL1508" s="18" t="s">
        <v>3189</v>
      </c>
      <c r="AM1508" s="18" t="s">
        <v>718</v>
      </c>
      <c r="AN1508" s="18" t="s">
        <v>142</v>
      </c>
      <c r="AO1508" s="18">
        <v>5</v>
      </c>
      <c r="AP1508" s="18" t="s">
        <v>143</v>
      </c>
      <c r="AQ1508" s="18">
        <v>4.2755700000000001</v>
      </c>
      <c r="AR1508" s="19" t="s">
        <v>18</v>
      </c>
    </row>
    <row r="1509" spans="31:44" x14ac:dyDescent="0.25">
      <c r="AE1509" s="17"/>
      <c r="AF1509" s="18" t="s">
        <v>135</v>
      </c>
      <c r="AG1509" s="18" t="s">
        <v>3188</v>
      </c>
      <c r="AH1509" s="18" t="s">
        <v>3189</v>
      </c>
      <c r="AI1509" s="18" t="s">
        <v>718</v>
      </c>
      <c r="AJ1509" s="18" t="s">
        <v>139</v>
      </c>
      <c r="AK1509" s="18" t="s">
        <v>3190</v>
      </c>
      <c r="AL1509" s="18" t="s">
        <v>3191</v>
      </c>
      <c r="AM1509" s="18" t="s">
        <v>718</v>
      </c>
      <c r="AN1509" s="18" t="s">
        <v>142</v>
      </c>
      <c r="AO1509" s="18">
        <v>4.5999999999999996</v>
      </c>
      <c r="AP1509" s="18" t="s">
        <v>143</v>
      </c>
      <c r="AQ1509" s="18">
        <v>3.9717799999999999</v>
      </c>
      <c r="AR1509" s="19" t="s">
        <v>18</v>
      </c>
    </row>
    <row r="1510" spans="31:44" x14ac:dyDescent="0.25">
      <c r="AE1510" s="17"/>
      <c r="AF1510" s="18" t="s">
        <v>135</v>
      </c>
      <c r="AG1510" s="18" t="s">
        <v>3190</v>
      </c>
      <c r="AH1510" s="18" t="s">
        <v>3191</v>
      </c>
      <c r="AI1510" s="18" t="s">
        <v>718</v>
      </c>
      <c r="AJ1510" s="18" t="s">
        <v>139</v>
      </c>
      <c r="AK1510" s="18" t="s">
        <v>3192</v>
      </c>
      <c r="AL1510" s="18" t="s">
        <v>3193</v>
      </c>
      <c r="AM1510" s="18" t="s">
        <v>718</v>
      </c>
      <c r="AN1510" s="18" t="s">
        <v>142</v>
      </c>
      <c r="AO1510" s="18">
        <v>6</v>
      </c>
      <c r="AP1510" s="18" t="s">
        <v>143</v>
      </c>
      <c r="AQ1510" s="18">
        <v>5.1875200000000001</v>
      </c>
      <c r="AR1510" s="19" t="s">
        <v>18</v>
      </c>
    </row>
    <row r="1511" spans="31:44" x14ac:dyDescent="0.25">
      <c r="AE1511" s="17"/>
      <c r="AF1511" s="18" t="s">
        <v>135</v>
      </c>
      <c r="AG1511" s="18" t="s">
        <v>3194</v>
      </c>
      <c r="AH1511" s="18" t="s">
        <v>3195</v>
      </c>
      <c r="AI1511" s="18" t="s">
        <v>718</v>
      </c>
      <c r="AJ1511" s="18" t="s">
        <v>139</v>
      </c>
      <c r="AK1511" s="18" t="s">
        <v>3196</v>
      </c>
      <c r="AL1511" s="18" t="s">
        <v>3197</v>
      </c>
      <c r="AM1511" s="18" t="s">
        <v>718</v>
      </c>
      <c r="AN1511" s="18" t="s">
        <v>142</v>
      </c>
      <c r="AO1511" s="18">
        <v>5</v>
      </c>
      <c r="AP1511" s="18" t="s">
        <v>143</v>
      </c>
      <c r="AQ1511" s="18">
        <v>4.2755700000000001</v>
      </c>
      <c r="AR1511" s="19" t="s">
        <v>18</v>
      </c>
    </row>
    <row r="1512" spans="31:44" x14ac:dyDescent="0.25">
      <c r="AE1512" s="17"/>
      <c r="AF1512" s="18" t="s">
        <v>135</v>
      </c>
      <c r="AG1512" s="18" t="s">
        <v>3198</v>
      </c>
      <c r="AH1512" s="18" t="s">
        <v>3197</v>
      </c>
      <c r="AI1512" s="18" t="s">
        <v>718</v>
      </c>
      <c r="AJ1512" s="18" t="s">
        <v>139</v>
      </c>
      <c r="AK1512" s="18" t="s">
        <v>563</v>
      </c>
      <c r="AL1512" s="18" t="s">
        <v>3199</v>
      </c>
      <c r="AM1512" s="18" t="s">
        <v>718</v>
      </c>
      <c r="AN1512" s="18" t="s">
        <v>142</v>
      </c>
      <c r="AO1512" s="18">
        <v>4.8</v>
      </c>
      <c r="AP1512" s="18" t="s">
        <v>143</v>
      </c>
      <c r="AQ1512" s="18">
        <v>4.1376999999999997</v>
      </c>
      <c r="AR1512" s="19" t="s">
        <v>18</v>
      </c>
    </row>
    <row r="1513" spans="31:44" x14ac:dyDescent="0.25">
      <c r="AE1513" s="17"/>
      <c r="AF1513" s="18" t="s">
        <v>135</v>
      </c>
      <c r="AG1513" s="18" t="s">
        <v>563</v>
      </c>
      <c r="AH1513" s="18" t="s">
        <v>3199</v>
      </c>
      <c r="AI1513" s="18" t="s">
        <v>718</v>
      </c>
      <c r="AJ1513" s="18" t="s">
        <v>139</v>
      </c>
      <c r="AK1513" s="18" t="s">
        <v>535</v>
      </c>
      <c r="AL1513" s="18" t="s">
        <v>3200</v>
      </c>
      <c r="AM1513" s="18" t="s">
        <v>718</v>
      </c>
      <c r="AN1513" s="18" t="s">
        <v>142</v>
      </c>
      <c r="AO1513" s="18">
        <v>5.2</v>
      </c>
      <c r="AP1513" s="18" t="s">
        <v>143</v>
      </c>
      <c r="AQ1513" s="18">
        <v>4.4405900000000003</v>
      </c>
      <c r="AR1513" s="19" t="s">
        <v>18</v>
      </c>
    </row>
    <row r="1514" spans="31:44" x14ac:dyDescent="0.25">
      <c r="AE1514" s="17"/>
      <c r="AF1514" s="18" t="s">
        <v>135</v>
      </c>
      <c r="AG1514" s="18" t="s">
        <v>535</v>
      </c>
      <c r="AH1514" s="18" t="s">
        <v>3200</v>
      </c>
      <c r="AI1514" s="18" t="s">
        <v>718</v>
      </c>
      <c r="AJ1514" s="18" t="s">
        <v>139</v>
      </c>
      <c r="AK1514" s="18" t="s">
        <v>566</v>
      </c>
      <c r="AL1514" s="18" t="s">
        <v>3201</v>
      </c>
      <c r="AM1514" s="18" t="s">
        <v>718</v>
      </c>
      <c r="AN1514" s="18" t="s">
        <v>142</v>
      </c>
      <c r="AO1514" s="18">
        <v>5.2</v>
      </c>
      <c r="AP1514" s="18" t="s">
        <v>143</v>
      </c>
      <c r="AQ1514" s="18">
        <v>4.4405900000000003</v>
      </c>
      <c r="AR1514" s="19" t="s">
        <v>18</v>
      </c>
    </row>
    <row r="1515" spans="31:44" x14ac:dyDescent="0.25">
      <c r="AE1515" s="17"/>
      <c r="AF1515" s="18" t="s">
        <v>135</v>
      </c>
      <c r="AG1515" s="18" t="s">
        <v>566</v>
      </c>
      <c r="AH1515" s="18" t="s">
        <v>3201</v>
      </c>
      <c r="AI1515" s="18" t="s">
        <v>718</v>
      </c>
      <c r="AJ1515" s="18" t="s">
        <v>139</v>
      </c>
      <c r="AK1515" s="18" t="s">
        <v>569</v>
      </c>
      <c r="AL1515" s="18" t="s">
        <v>3202</v>
      </c>
      <c r="AM1515" s="18" t="s">
        <v>718</v>
      </c>
      <c r="AN1515" s="18" t="s">
        <v>142</v>
      </c>
      <c r="AO1515" s="18">
        <v>5.8</v>
      </c>
      <c r="AP1515" s="18" t="s">
        <v>143</v>
      </c>
      <c r="AQ1515" s="18">
        <v>5.0285599999999997</v>
      </c>
      <c r="AR1515" s="19" t="s">
        <v>18</v>
      </c>
    </row>
    <row r="1516" spans="31:44" x14ac:dyDescent="0.25">
      <c r="AE1516" s="17"/>
      <c r="AF1516" s="18" t="s">
        <v>135</v>
      </c>
      <c r="AG1516" s="18" t="s">
        <v>1719</v>
      </c>
      <c r="AH1516" s="18" t="s">
        <v>3203</v>
      </c>
      <c r="AI1516" s="18" t="s">
        <v>718</v>
      </c>
      <c r="AJ1516" s="18" t="s">
        <v>139</v>
      </c>
      <c r="AK1516" s="18" t="s">
        <v>3204</v>
      </c>
      <c r="AL1516" s="18" t="s">
        <v>3205</v>
      </c>
      <c r="AM1516" s="18" t="s">
        <v>718</v>
      </c>
      <c r="AN1516" s="18" t="s">
        <v>142</v>
      </c>
      <c r="AO1516" s="18">
        <v>5.4</v>
      </c>
      <c r="AP1516" s="18" t="s">
        <v>143</v>
      </c>
      <c r="AQ1516" s="18">
        <v>4.6097599999999996</v>
      </c>
      <c r="AR1516" s="19" t="s">
        <v>18</v>
      </c>
    </row>
    <row r="1517" spans="31:44" x14ac:dyDescent="0.25">
      <c r="AE1517" s="17"/>
      <c r="AF1517" s="18" t="s">
        <v>135</v>
      </c>
      <c r="AG1517" s="18" t="s">
        <v>3206</v>
      </c>
      <c r="AH1517" s="18" t="s">
        <v>3207</v>
      </c>
      <c r="AI1517" s="18" t="s">
        <v>718</v>
      </c>
      <c r="AJ1517" s="18" t="s">
        <v>139</v>
      </c>
      <c r="AK1517" s="18" t="s">
        <v>3208</v>
      </c>
      <c r="AL1517" s="18" t="s">
        <v>3209</v>
      </c>
      <c r="AM1517" s="18" t="s">
        <v>718</v>
      </c>
      <c r="AN1517" s="18" t="s">
        <v>142</v>
      </c>
      <c r="AO1517" s="18">
        <v>4.5999999999999996</v>
      </c>
      <c r="AP1517" s="18" t="s">
        <v>143</v>
      </c>
      <c r="AQ1517" s="18">
        <v>3.96008</v>
      </c>
      <c r="AR1517" s="19" t="s">
        <v>18</v>
      </c>
    </row>
    <row r="1518" spans="31:44" x14ac:dyDescent="0.25">
      <c r="AE1518" s="17"/>
      <c r="AF1518" s="18" t="s">
        <v>135</v>
      </c>
      <c r="AG1518" s="18" t="s">
        <v>3208</v>
      </c>
      <c r="AH1518" s="18" t="s">
        <v>3209</v>
      </c>
      <c r="AI1518" s="18" t="s">
        <v>718</v>
      </c>
      <c r="AJ1518" s="18" t="s">
        <v>139</v>
      </c>
      <c r="AK1518" s="18" t="s">
        <v>1652</v>
      </c>
      <c r="AL1518" s="18" t="s">
        <v>3210</v>
      </c>
      <c r="AM1518" s="18" t="s">
        <v>718</v>
      </c>
      <c r="AN1518" s="18" t="s">
        <v>142</v>
      </c>
      <c r="AO1518" s="18">
        <v>5</v>
      </c>
      <c r="AP1518" s="18" t="s">
        <v>143</v>
      </c>
      <c r="AQ1518" s="18">
        <v>4.2755700000000001</v>
      </c>
      <c r="AR1518" s="19" t="s">
        <v>18</v>
      </c>
    </row>
    <row r="1519" spans="31:44" x14ac:dyDescent="0.25">
      <c r="AE1519" s="17"/>
      <c r="AF1519" s="18" t="s">
        <v>135</v>
      </c>
      <c r="AG1519" s="18" t="s">
        <v>1652</v>
      </c>
      <c r="AH1519" s="18" t="s">
        <v>3210</v>
      </c>
      <c r="AI1519" s="18" t="s">
        <v>718</v>
      </c>
      <c r="AJ1519" s="18" t="s">
        <v>139</v>
      </c>
      <c r="AK1519" s="18" t="s">
        <v>3211</v>
      </c>
      <c r="AL1519" s="18" t="s">
        <v>3212</v>
      </c>
      <c r="AM1519" s="18" t="s">
        <v>718</v>
      </c>
      <c r="AN1519" s="18" t="s">
        <v>142</v>
      </c>
      <c r="AO1519" s="18">
        <v>5.5</v>
      </c>
      <c r="AP1519" s="18" t="s">
        <v>143</v>
      </c>
      <c r="AQ1519" s="18">
        <v>4.74369</v>
      </c>
      <c r="AR1519" s="19" t="s">
        <v>18</v>
      </c>
    </row>
    <row r="1520" spans="31:44" x14ac:dyDescent="0.25">
      <c r="AE1520" s="17"/>
      <c r="AF1520" s="18" t="s">
        <v>135</v>
      </c>
      <c r="AG1520" s="18" t="s">
        <v>3213</v>
      </c>
      <c r="AH1520" s="18" t="s">
        <v>2676</v>
      </c>
      <c r="AI1520" s="18" t="s">
        <v>718</v>
      </c>
      <c r="AJ1520" s="18" t="s">
        <v>139</v>
      </c>
      <c r="AK1520" s="18" t="s">
        <v>3214</v>
      </c>
      <c r="AL1520" s="18" t="s">
        <v>3215</v>
      </c>
      <c r="AM1520" s="18" t="s">
        <v>718</v>
      </c>
      <c r="AN1520" s="18" t="s">
        <v>142</v>
      </c>
      <c r="AO1520" s="18">
        <v>4.0999999999999996</v>
      </c>
      <c r="AP1520" s="18" t="s">
        <v>143</v>
      </c>
      <c r="AQ1520" s="18">
        <v>3.5064600000000001</v>
      </c>
      <c r="AR1520" s="19" t="s">
        <v>18</v>
      </c>
    </row>
    <row r="1521" spans="31:44" x14ac:dyDescent="0.25">
      <c r="AE1521" s="17"/>
      <c r="AF1521" s="18" t="s">
        <v>135</v>
      </c>
      <c r="AG1521" s="18" t="s">
        <v>3216</v>
      </c>
      <c r="AH1521" s="18" t="s">
        <v>3217</v>
      </c>
      <c r="AI1521" s="18" t="s">
        <v>2671</v>
      </c>
      <c r="AJ1521" s="18" t="s">
        <v>139</v>
      </c>
      <c r="AK1521" s="18" t="s">
        <v>3218</v>
      </c>
      <c r="AL1521" s="18" t="s">
        <v>3217</v>
      </c>
      <c r="AM1521" s="18" t="s">
        <v>2671</v>
      </c>
      <c r="AN1521" s="18" t="s">
        <v>142</v>
      </c>
      <c r="AO1521" s="18">
        <v>0.2</v>
      </c>
      <c r="AP1521" s="18" t="s">
        <v>143</v>
      </c>
      <c r="AQ1521" s="18">
        <v>0.21540000000000001</v>
      </c>
      <c r="AR1521" s="19" t="s">
        <v>18</v>
      </c>
    </row>
    <row r="1522" spans="31:44" x14ac:dyDescent="0.25">
      <c r="AE1522" s="17"/>
      <c r="AF1522" s="18" t="s">
        <v>135</v>
      </c>
      <c r="AG1522" s="18" t="s">
        <v>3216</v>
      </c>
      <c r="AH1522" s="18" t="s">
        <v>3217</v>
      </c>
      <c r="AI1522" s="18" t="s">
        <v>2671</v>
      </c>
      <c r="AJ1522" s="18" t="s">
        <v>139</v>
      </c>
      <c r="AK1522" s="18" t="s">
        <v>3219</v>
      </c>
      <c r="AL1522" s="18" t="s">
        <v>3220</v>
      </c>
      <c r="AM1522" s="18" t="s">
        <v>2671</v>
      </c>
      <c r="AN1522" s="18" t="s">
        <v>142</v>
      </c>
      <c r="AO1522" s="18">
        <v>4.8</v>
      </c>
      <c r="AP1522" s="18" t="s">
        <v>143</v>
      </c>
      <c r="AQ1522" s="18">
        <v>4.1376999999999997</v>
      </c>
      <c r="AR1522" s="19" t="s">
        <v>3221</v>
      </c>
    </row>
    <row r="1523" spans="31:44" x14ac:dyDescent="0.25">
      <c r="AE1523" s="17"/>
      <c r="AF1523" s="18" t="s">
        <v>135</v>
      </c>
      <c r="AG1523" s="18" t="s">
        <v>3222</v>
      </c>
      <c r="AH1523" s="18" t="s">
        <v>3223</v>
      </c>
      <c r="AI1523" s="18" t="s">
        <v>2671</v>
      </c>
      <c r="AJ1523" s="18" t="s">
        <v>139</v>
      </c>
      <c r="AK1523" s="18" t="s">
        <v>3224</v>
      </c>
      <c r="AL1523" s="18" t="s">
        <v>2505</v>
      </c>
      <c r="AM1523" s="18" t="s">
        <v>2671</v>
      </c>
      <c r="AN1523" s="18" t="s">
        <v>142</v>
      </c>
      <c r="AO1523" s="18">
        <v>4.8</v>
      </c>
      <c r="AP1523" s="18" t="s">
        <v>143</v>
      </c>
      <c r="AQ1523" s="18">
        <v>4.1152100000000003</v>
      </c>
      <c r="AR1523" s="19" t="s">
        <v>18</v>
      </c>
    </row>
    <row r="1524" spans="31:44" x14ac:dyDescent="0.25">
      <c r="AE1524" s="17"/>
      <c r="AF1524" s="18" t="s">
        <v>135</v>
      </c>
      <c r="AG1524" s="18" t="s">
        <v>3224</v>
      </c>
      <c r="AH1524" s="18" t="s">
        <v>2505</v>
      </c>
      <c r="AI1524" s="18" t="s">
        <v>2671</v>
      </c>
      <c r="AJ1524" s="18" t="s">
        <v>139</v>
      </c>
      <c r="AK1524" s="18" t="s">
        <v>3122</v>
      </c>
      <c r="AL1524" s="18" t="s">
        <v>3225</v>
      </c>
      <c r="AM1524" s="18" t="s">
        <v>2671</v>
      </c>
      <c r="AN1524" s="18" t="s">
        <v>142</v>
      </c>
      <c r="AO1524" s="18">
        <v>5.9</v>
      </c>
      <c r="AP1524" s="18" t="s">
        <v>143</v>
      </c>
      <c r="AQ1524" s="18">
        <v>5.0836199999999998</v>
      </c>
      <c r="AR1524" s="19" t="s">
        <v>18</v>
      </c>
    </row>
    <row r="1525" spans="31:44" x14ac:dyDescent="0.25">
      <c r="AE1525" s="17"/>
      <c r="AF1525" s="18" t="s">
        <v>135</v>
      </c>
      <c r="AG1525" s="18" t="s">
        <v>3122</v>
      </c>
      <c r="AH1525" s="18" t="s">
        <v>3225</v>
      </c>
      <c r="AI1525" s="18" t="s">
        <v>2671</v>
      </c>
      <c r="AJ1525" s="18" t="s">
        <v>139</v>
      </c>
      <c r="AK1525" s="18" t="s">
        <v>3123</v>
      </c>
      <c r="AL1525" s="18" t="s">
        <v>3226</v>
      </c>
      <c r="AM1525" s="18" t="s">
        <v>2671</v>
      </c>
      <c r="AN1525" s="18" t="s">
        <v>142</v>
      </c>
      <c r="AO1525" s="18">
        <v>5.0999999999999996</v>
      </c>
      <c r="AP1525" s="18" t="s">
        <v>143</v>
      </c>
      <c r="AQ1525" s="18">
        <v>4.3615199999999996</v>
      </c>
      <c r="AR1525" s="19" t="s">
        <v>18</v>
      </c>
    </row>
    <row r="1526" spans="31:44" x14ac:dyDescent="0.25">
      <c r="AE1526" s="17"/>
      <c r="AF1526" s="18" t="s">
        <v>135</v>
      </c>
      <c r="AG1526" s="18" t="s">
        <v>3123</v>
      </c>
      <c r="AH1526" s="18" t="s">
        <v>3226</v>
      </c>
      <c r="AI1526" s="18" t="s">
        <v>2671</v>
      </c>
      <c r="AJ1526" s="18" t="s">
        <v>139</v>
      </c>
      <c r="AK1526" s="18" t="s">
        <v>3227</v>
      </c>
      <c r="AL1526" s="18" t="s">
        <v>3228</v>
      </c>
      <c r="AM1526" s="18" t="s">
        <v>2671</v>
      </c>
      <c r="AN1526" s="18" t="s">
        <v>142</v>
      </c>
      <c r="AO1526" s="18">
        <v>5.7</v>
      </c>
      <c r="AP1526" s="18" t="s">
        <v>143</v>
      </c>
      <c r="AQ1526" s="18">
        <v>4.8834600000000004</v>
      </c>
      <c r="AR1526" s="19" t="s">
        <v>18</v>
      </c>
    </row>
    <row r="1527" spans="31:44" x14ac:dyDescent="0.25">
      <c r="AE1527" s="17"/>
      <c r="AF1527" s="18" t="s">
        <v>135</v>
      </c>
      <c r="AG1527" s="18" t="s">
        <v>3227</v>
      </c>
      <c r="AH1527" s="18" t="s">
        <v>3228</v>
      </c>
      <c r="AI1527" s="18" t="s">
        <v>2671</v>
      </c>
      <c r="AJ1527" s="18" t="s">
        <v>139</v>
      </c>
      <c r="AK1527" s="18" t="s">
        <v>3229</v>
      </c>
      <c r="AL1527" s="18" t="s">
        <v>3230</v>
      </c>
      <c r="AM1527" s="18" t="s">
        <v>2671</v>
      </c>
      <c r="AN1527" s="18" t="s">
        <v>142</v>
      </c>
      <c r="AO1527" s="18">
        <v>5.4</v>
      </c>
      <c r="AP1527" s="18" t="s">
        <v>143</v>
      </c>
      <c r="AQ1527" s="18">
        <v>4.6097599999999996</v>
      </c>
      <c r="AR1527" s="19" t="s">
        <v>18</v>
      </c>
    </row>
    <row r="1528" spans="31:44" x14ac:dyDescent="0.25">
      <c r="AE1528" s="17"/>
      <c r="AF1528" s="18" t="s">
        <v>135</v>
      </c>
      <c r="AG1528" s="18" t="s">
        <v>3231</v>
      </c>
      <c r="AH1528" s="18" t="s">
        <v>3232</v>
      </c>
      <c r="AI1528" s="18" t="s">
        <v>2671</v>
      </c>
      <c r="AJ1528" s="18" t="s">
        <v>139</v>
      </c>
      <c r="AK1528" s="18" t="s">
        <v>3233</v>
      </c>
      <c r="AL1528" s="18" t="s">
        <v>3234</v>
      </c>
      <c r="AM1528" s="18" t="s">
        <v>2671</v>
      </c>
      <c r="AN1528" s="18" t="s">
        <v>142</v>
      </c>
      <c r="AO1528" s="18">
        <v>4.0999999999999996</v>
      </c>
      <c r="AP1528" s="18" t="s">
        <v>143</v>
      </c>
      <c r="AQ1528" s="18">
        <v>3.5064600000000001</v>
      </c>
      <c r="AR1528" s="19" t="s">
        <v>18</v>
      </c>
    </row>
    <row r="1529" spans="31:44" x14ac:dyDescent="0.25">
      <c r="AE1529" s="17"/>
      <c r="AF1529" s="18" t="s">
        <v>135</v>
      </c>
      <c r="AG1529" s="18" t="s">
        <v>3233</v>
      </c>
      <c r="AH1529" s="18" t="s">
        <v>3234</v>
      </c>
      <c r="AI1529" s="18" t="s">
        <v>2671</v>
      </c>
      <c r="AJ1529" s="18" t="s">
        <v>139</v>
      </c>
      <c r="AK1529" s="18" t="s">
        <v>3235</v>
      </c>
      <c r="AL1529" s="18" t="s">
        <v>3236</v>
      </c>
      <c r="AM1529" s="18" t="s">
        <v>2671</v>
      </c>
      <c r="AN1529" s="18" t="s">
        <v>142</v>
      </c>
      <c r="AO1529" s="18">
        <v>5.3</v>
      </c>
      <c r="AP1529" s="18" t="s">
        <v>143</v>
      </c>
      <c r="AQ1529" s="18">
        <v>4.5693200000000003</v>
      </c>
      <c r="AR1529" s="19" t="s">
        <v>18</v>
      </c>
    </row>
    <row r="1530" spans="31:44" x14ac:dyDescent="0.25">
      <c r="AE1530" s="17"/>
      <c r="AF1530" s="18" t="s">
        <v>135</v>
      </c>
      <c r="AG1530" s="18" t="s">
        <v>3235</v>
      </c>
      <c r="AH1530" s="18" t="s">
        <v>3236</v>
      </c>
      <c r="AI1530" s="18" t="s">
        <v>2671</v>
      </c>
      <c r="AJ1530" s="18" t="s">
        <v>139</v>
      </c>
      <c r="AK1530" s="18" t="s">
        <v>3237</v>
      </c>
      <c r="AL1530" s="18" t="s">
        <v>3238</v>
      </c>
      <c r="AM1530" s="18" t="s">
        <v>2671</v>
      </c>
      <c r="AN1530" s="18" t="s">
        <v>142</v>
      </c>
      <c r="AO1530" s="18">
        <v>5.4</v>
      </c>
      <c r="AP1530" s="18" t="s">
        <v>143</v>
      </c>
      <c r="AQ1530" s="18">
        <v>4.6598100000000002</v>
      </c>
      <c r="AR1530" s="19" t="s">
        <v>18</v>
      </c>
    </row>
    <row r="1531" spans="31:44" x14ac:dyDescent="0.25">
      <c r="AE1531" s="17"/>
      <c r="AF1531" s="18" t="s">
        <v>135</v>
      </c>
      <c r="AG1531" s="18" t="s">
        <v>3239</v>
      </c>
      <c r="AH1531" s="18" t="s">
        <v>3240</v>
      </c>
      <c r="AI1531" s="18" t="s">
        <v>2671</v>
      </c>
      <c r="AJ1531" s="18" t="s">
        <v>139</v>
      </c>
      <c r="AK1531" s="18" t="s">
        <v>3241</v>
      </c>
      <c r="AL1531" s="18" t="s">
        <v>3242</v>
      </c>
      <c r="AM1531" s="18" t="s">
        <v>2671</v>
      </c>
      <c r="AN1531" s="18" t="s">
        <v>142</v>
      </c>
      <c r="AO1531" s="18">
        <v>4.9000000000000004</v>
      </c>
      <c r="AP1531" s="18" t="s">
        <v>143</v>
      </c>
      <c r="AQ1531" s="18">
        <v>4.2647000000000004</v>
      </c>
      <c r="AR1531" s="19" t="s">
        <v>18</v>
      </c>
    </row>
    <row r="1532" spans="31:44" x14ac:dyDescent="0.25">
      <c r="AE1532" s="17"/>
      <c r="AF1532" s="18" t="s">
        <v>135</v>
      </c>
      <c r="AG1532" s="18" t="s">
        <v>3241</v>
      </c>
      <c r="AH1532" s="18" t="s">
        <v>3242</v>
      </c>
      <c r="AI1532" s="18" t="s">
        <v>2671</v>
      </c>
      <c r="AJ1532" s="18" t="s">
        <v>139</v>
      </c>
      <c r="AK1532" s="18" t="s">
        <v>3243</v>
      </c>
      <c r="AL1532" s="18" t="s">
        <v>3244</v>
      </c>
      <c r="AM1532" s="18" t="s">
        <v>2671</v>
      </c>
      <c r="AN1532" s="18" t="s">
        <v>142</v>
      </c>
      <c r="AO1532" s="18">
        <v>5.5</v>
      </c>
      <c r="AP1532" s="18" t="s">
        <v>143</v>
      </c>
      <c r="AQ1532" s="18">
        <v>4.7240900000000003</v>
      </c>
      <c r="AR1532" s="19" t="s">
        <v>18</v>
      </c>
    </row>
    <row r="1533" spans="31:44" x14ac:dyDescent="0.25">
      <c r="AE1533" s="17"/>
      <c r="AF1533" s="18" t="s">
        <v>135</v>
      </c>
      <c r="AG1533" s="18" t="s">
        <v>3243</v>
      </c>
      <c r="AH1533" s="18" t="s">
        <v>3244</v>
      </c>
      <c r="AI1533" s="18" t="s">
        <v>2671</v>
      </c>
      <c r="AJ1533" s="18" t="s">
        <v>139</v>
      </c>
      <c r="AK1533" s="18" t="s">
        <v>3245</v>
      </c>
      <c r="AL1533" s="18" t="s">
        <v>2568</v>
      </c>
      <c r="AM1533" s="18" t="s">
        <v>2671</v>
      </c>
      <c r="AN1533" s="18" t="s">
        <v>142</v>
      </c>
      <c r="AO1533" s="18">
        <v>4.5999999999999996</v>
      </c>
      <c r="AP1533" s="18" t="s">
        <v>143</v>
      </c>
      <c r="AQ1533" s="18">
        <v>3.9717799999999999</v>
      </c>
      <c r="AR1533" s="19" t="s">
        <v>18</v>
      </c>
    </row>
    <row r="1534" spans="31:44" x14ac:dyDescent="0.25">
      <c r="AE1534" s="17"/>
      <c r="AF1534" s="18" t="s">
        <v>135</v>
      </c>
      <c r="AG1534" s="18" t="s">
        <v>3245</v>
      </c>
      <c r="AH1534" s="18" t="s">
        <v>2568</v>
      </c>
      <c r="AI1534" s="18" t="s">
        <v>2671</v>
      </c>
      <c r="AJ1534" s="18" t="s">
        <v>139</v>
      </c>
      <c r="AK1534" s="18" t="s">
        <v>3246</v>
      </c>
      <c r="AL1534" s="18" t="s">
        <v>3247</v>
      </c>
      <c r="AM1534" s="18" t="s">
        <v>2671</v>
      </c>
      <c r="AN1534" s="18" t="s">
        <v>142</v>
      </c>
      <c r="AO1534" s="18">
        <v>5.7</v>
      </c>
      <c r="AP1534" s="18" t="s">
        <v>143</v>
      </c>
      <c r="AQ1534" s="18">
        <v>4.8834600000000004</v>
      </c>
      <c r="AR1534" s="19" t="s">
        <v>18</v>
      </c>
    </row>
    <row r="1535" spans="31:44" x14ac:dyDescent="0.25">
      <c r="AE1535" s="17"/>
      <c r="AF1535" s="18" t="s">
        <v>135</v>
      </c>
      <c r="AG1535" s="18" t="s">
        <v>3246</v>
      </c>
      <c r="AH1535" s="18" t="s">
        <v>3247</v>
      </c>
      <c r="AI1535" s="18" t="s">
        <v>2671</v>
      </c>
      <c r="AJ1535" s="18" t="s">
        <v>139</v>
      </c>
      <c r="AK1535" s="18" t="s">
        <v>3248</v>
      </c>
      <c r="AL1535" s="18" t="s">
        <v>2336</v>
      </c>
      <c r="AM1535" s="18" t="s">
        <v>2671</v>
      </c>
      <c r="AN1535" s="18" t="s">
        <v>142</v>
      </c>
      <c r="AO1535" s="18">
        <v>5.8</v>
      </c>
      <c r="AP1535" s="18" t="s">
        <v>143</v>
      </c>
      <c r="AQ1535" s="18">
        <v>4.9588799999999997</v>
      </c>
      <c r="AR1535" s="19" t="s">
        <v>18</v>
      </c>
    </row>
    <row r="1536" spans="31:44" x14ac:dyDescent="0.25">
      <c r="AE1536" s="17"/>
      <c r="AF1536" s="18" t="s">
        <v>135</v>
      </c>
      <c r="AG1536" s="18" t="s">
        <v>3248</v>
      </c>
      <c r="AH1536" s="18" t="s">
        <v>2336</v>
      </c>
      <c r="AI1536" s="18" t="s">
        <v>2671</v>
      </c>
      <c r="AJ1536" s="18" t="s">
        <v>139</v>
      </c>
      <c r="AK1536" s="18" t="s">
        <v>3249</v>
      </c>
      <c r="AL1536" s="18" t="s">
        <v>3250</v>
      </c>
      <c r="AM1536" s="18" t="s">
        <v>2671</v>
      </c>
      <c r="AN1536" s="18" t="s">
        <v>142</v>
      </c>
      <c r="AO1536" s="18">
        <v>4.5999999999999996</v>
      </c>
      <c r="AP1536" s="18" t="s">
        <v>143</v>
      </c>
      <c r="AQ1536" s="18">
        <v>3.96008</v>
      </c>
      <c r="AR1536" s="19" t="s">
        <v>18</v>
      </c>
    </row>
    <row r="1537" spans="31:44" x14ac:dyDescent="0.25">
      <c r="AE1537" s="17"/>
      <c r="AF1537" s="18" t="s">
        <v>135</v>
      </c>
      <c r="AG1537" s="18" t="s">
        <v>3249</v>
      </c>
      <c r="AH1537" s="18" t="s">
        <v>3250</v>
      </c>
      <c r="AI1537" s="18" t="s">
        <v>2671</v>
      </c>
      <c r="AJ1537" s="18" t="s">
        <v>139</v>
      </c>
      <c r="AK1537" s="18" t="s">
        <v>3251</v>
      </c>
      <c r="AL1537" s="18" t="s">
        <v>3252</v>
      </c>
      <c r="AM1537" s="18" t="s">
        <v>2671</v>
      </c>
      <c r="AN1537" s="18" t="s">
        <v>142</v>
      </c>
      <c r="AO1537" s="18">
        <v>4.5999999999999996</v>
      </c>
      <c r="AP1537" s="18" t="s">
        <v>143</v>
      </c>
      <c r="AQ1537" s="18">
        <v>3.9717799999999999</v>
      </c>
      <c r="AR1537" s="19" t="s">
        <v>18</v>
      </c>
    </row>
    <row r="1538" spans="31:44" x14ac:dyDescent="0.25">
      <c r="AE1538" s="17"/>
      <c r="AF1538" s="18" t="s">
        <v>135</v>
      </c>
      <c r="AG1538" s="18" t="s">
        <v>3251</v>
      </c>
      <c r="AH1538" s="18" t="s">
        <v>3252</v>
      </c>
      <c r="AI1538" s="18" t="s">
        <v>2671</v>
      </c>
      <c r="AJ1538" s="18" t="s">
        <v>139</v>
      </c>
      <c r="AK1538" s="18" t="s">
        <v>3253</v>
      </c>
      <c r="AL1538" s="18" t="s">
        <v>3254</v>
      </c>
      <c r="AM1538" s="18" t="s">
        <v>2671</v>
      </c>
      <c r="AN1538" s="18" t="s">
        <v>142</v>
      </c>
      <c r="AO1538" s="18">
        <v>5.7</v>
      </c>
      <c r="AP1538" s="18" t="s">
        <v>143</v>
      </c>
      <c r="AQ1538" s="18">
        <v>4.91188</v>
      </c>
      <c r="AR1538" s="19" t="s">
        <v>18</v>
      </c>
    </row>
    <row r="1539" spans="31:44" x14ac:dyDescent="0.25">
      <c r="AE1539" s="17"/>
      <c r="AF1539" s="18" t="s">
        <v>135</v>
      </c>
      <c r="AG1539" s="18" t="s">
        <v>3253</v>
      </c>
      <c r="AH1539" s="18" t="s">
        <v>3254</v>
      </c>
      <c r="AI1539" s="18" t="s">
        <v>2671</v>
      </c>
      <c r="AJ1539" s="18" t="s">
        <v>139</v>
      </c>
      <c r="AK1539" s="18" t="s">
        <v>3255</v>
      </c>
      <c r="AL1539" s="18" t="s">
        <v>3256</v>
      </c>
      <c r="AM1539" s="18" t="s">
        <v>2671</v>
      </c>
      <c r="AN1539" s="18" t="s">
        <v>142</v>
      </c>
      <c r="AO1539" s="18">
        <v>5.5</v>
      </c>
      <c r="AP1539" s="18" t="s">
        <v>143</v>
      </c>
      <c r="AQ1539" s="18">
        <v>4.7240900000000003</v>
      </c>
      <c r="AR1539" s="19" t="s">
        <v>18</v>
      </c>
    </row>
    <row r="1540" spans="31:44" x14ac:dyDescent="0.25">
      <c r="AE1540" s="17"/>
      <c r="AF1540" s="18" t="s">
        <v>135</v>
      </c>
      <c r="AG1540" s="18" t="s">
        <v>3255</v>
      </c>
      <c r="AH1540" s="18" t="s">
        <v>3256</v>
      </c>
      <c r="AI1540" s="18" t="s">
        <v>2671</v>
      </c>
      <c r="AJ1540" s="18" t="s">
        <v>139</v>
      </c>
      <c r="AK1540" s="18" t="s">
        <v>3257</v>
      </c>
      <c r="AL1540" s="18" t="s">
        <v>3258</v>
      </c>
      <c r="AM1540" s="18" t="s">
        <v>2671</v>
      </c>
      <c r="AN1540" s="18" t="s">
        <v>142</v>
      </c>
      <c r="AO1540" s="18">
        <v>5.8</v>
      </c>
      <c r="AP1540" s="18" t="s">
        <v>143</v>
      </c>
      <c r="AQ1540" s="18">
        <v>5.0285599999999997</v>
      </c>
      <c r="AR1540" s="19" t="s">
        <v>18</v>
      </c>
    </row>
    <row r="1541" spans="31:44" x14ac:dyDescent="0.25">
      <c r="AE1541" s="17"/>
      <c r="AF1541" s="18" t="s">
        <v>135</v>
      </c>
      <c r="AG1541" s="18" t="s">
        <v>3257</v>
      </c>
      <c r="AH1541" s="18" t="s">
        <v>3258</v>
      </c>
      <c r="AI1541" s="18" t="s">
        <v>2671</v>
      </c>
      <c r="AJ1541" s="18" t="s">
        <v>139</v>
      </c>
      <c r="AK1541" s="18" t="s">
        <v>3259</v>
      </c>
      <c r="AL1541" s="18" t="s">
        <v>2806</v>
      </c>
      <c r="AM1541" s="18" t="s">
        <v>2671</v>
      </c>
      <c r="AN1541" s="18" t="s">
        <v>142</v>
      </c>
      <c r="AO1541" s="18">
        <v>4.5</v>
      </c>
      <c r="AP1541" s="18" t="s">
        <v>143</v>
      </c>
      <c r="AQ1541" s="18">
        <v>3.8350900000000001</v>
      </c>
      <c r="AR1541" s="19" t="s">
        <v>18</v>
      </c>
    </row>
    <row r="1542" spans="31:44" x14ac:dyDescent="0.25">
      <c r="AE1542" s="17"/>
      <c r="AF1542" s="18" t="s">
        <v>135</v>
      </c>
      <c r="AG1542" s="18" t="s">
        <v>3259</v>
      </c>
      <c r="AH1542" s="18" t="s">
        <v>2806</v>
      </c>
      <c r="AI1542" s="18" t="s">
        <v>2671</v>
      </c>
      <c r="AJ1542" s="18" t="s">
        <v>139</v>
      </c>
      <c r="AK1542" s="18" t="s">
        <v>3260</v>
      </c>
      <c r="AL1542" s="18" t="s">
        <v>3261</v>
      </c>
      <c r="AM1542" s="18" t="s">
        <v>2671</v>
      </c>
      <c r="AN1542" s="18" t="s">
        <v>142</v>
      </c>
      <c r="AO1542" s="18">
        <v>5.7</v>
      </c>
      <c r="AP1542" s="18" t="s">
        <v>143</v>
      </c>
      <c r="AQ1542" s="18">
        <v>4.8739499999999998</v>
      </c>
      <c r="AR1542" s="19" t="s">
        <v>18</v>
      </c>
    </row>
    <row r="1543" spans="31:44" x14ac:dyDescent="0.25">
      <c r="AE1543" s="17"/>
      <c r="AF1543" s="18" t="s">
        <v>135</v>
      </c>
      <c r="AG1543" s="18" t="s">
        <v>3260</v>
      </c>
      <c r="AH1543" s="18" t="s">
        <v>3261</v>
      </c>
      <c r="AI1543" s="18" t="s">
        <v>2671</v>
      </c>
      <c r="AJ1543" s="18" t="s">
        <v>139</v>
      </c>
      <c r="AK1543" s="18" t="s">
        <v>2296</v>
      </c>
      <c r="AL1543" s="18" t="s">
        <v>3262</v>
      </c>
      <c r="AM1543" s="18" t="s">
        <v>2671</v>
      </c>
      <c r="AN1543" s="18" t="s">
        <v>142</v>
      </c>
      <c r="AO1543" s="18">
        <v>4.9000000000000004</v>
      </c>
      <c r="AP1543" s="18" t="s">
        <v>143</v>
      </c>
      <c r="AQ1543" s="18">
        <v>4.2647000000000004</v>
      </c>
      <c r="AR1543" s="19" t="s">
        <v>18</v>
      </c>
    </row>
    <row r="1544" spans="31:44" x14ac:dyDescent="0.25">
      <c r="AE1544" s="17"/>
      <c r="AF1544" s="18" t="s">
        <v>135</v>
      </c>
      <c r="AG1544" s="18" t="s">
        <v>3263</v>
      </c>
      <c r="AH1544" s="18" t="s">
        <v>3264</v>
      </c>
      <c r="AI1544" s="18" t="s">
        <v>2671</v>
      </c>
      <c r="AJ1544" s="18" t="s">
        <v>139</v>
      </c>
      <c r="AK1544" s="18" t="s">
        <v>3265</v>
      </c>
      <c r="AL1544" s="18" t="s">
        <v>2821</v>
      </c>
      <c r="AM1544" s="18" t="s">
        <v>2671</v>
      </c>
      <c r="AN1544" s="18" t="s">
        <v>142</v>
      </c>
      <c r="AO1544" s="18">
        <v>5.7</v>
      </c>
      <c r="AP1544" s="18" t="s">
        <v>143</v>
      </c>
      <c r="AQ1544" s="18">
        <v>4.8834600000000004</v>
      </c>
      <c r="AR1544" s="19" t="s">
        <v>18</v>
      </c>
    </row>
    <row r="1545" spans="31:44" x14ac:dyDescent="0.25">
      <c r="AE1545" s="17"/>
      <c r="AF1545" s="18" t="s">
        <v>135</v>
      </c>
      <c r="AG1545" s="18" t="s">
        <v>3265</v>
      </c>
      <c r="AH1545" s="18" t="s">
        <v>2821</v>
      </c>
      <c r="AI1545" s="18" t="s">
        <v>2671</v>
      </c>
      <c r="AJ1545" s="18" t="s">
        <v>139</v>
      </c>
      <c r="AK1545" s="18" t="s">
        <v>3266</v>
      </c>
      <c r="AL1545" s="18" t="s">
        <v>2835</v>
      </c>
      <c r="AM1545" s="18" t="s">
        <v>2671</v>
      </c>
      <c r="AN1545" s="18" t="s">
        <v>142</v>
      </c>
      <c r="AO1545" s="18">
        <v>4.8</v>
      </c>
      <c r="AP1545" s="18" t="s">
        <v>143</v>
      </c>
      <c r="AQ1545" s="18">
        <v>4.1376999999999997</v>
      </c>
      <c r="AR1545" s="19" t="s">
        <v>18</v>
      </c>
    </row>
    <row r="1546" spans="31:44" x14ac:dyDescent="0.25">
      <c r="AE1546" s="17"/>
      <c r="AF1546" s="18" t="s">
        <v>135</v>
      </c>
      <c r="AG1546" s="18" t="s">
        <v>3267</v>
      </c>
      <c r="AH1546" s="18" t="s">
        <v>3268</v>
      </c>
      <c r="AI1546" s="18" t="s">
        <v>2671</v>
      </c>
      <c r="AJ1546" s="18" t="s">
        <v>139</v>
      </c>
      <c r="AK1546" s="18" t="s">
        <v>2877</v>
      </c>
      <c r="AL1546" s="18" t="s">
        <v>3269</v>
      </c>
      <c r="AM1546" s="18" t="s">
        <v>2671</v>
      </c>
      <c r="AN1546" s="18" t="s">
        <v>142</v>
      </c>
      <c r="AO1546" s="18">
        <v>4.8</v>
      </c>
      <c r="AP1546" s="18" t="s">
        <v>143</v>
      </c>
      <c r="AQ1546" s="18">
        <v>4.1376999999999997</v>
      </c>
      <c r="AR1546" s="19" t="s">
        <v>18</v>
      </c>
    </row>
    <row r="1547" spans="31:44" x14ac:dyDescent="0.25">
      <c r="AE1547" s="17"/>
      <c r="AF1547" s="18" t="s">
        <v>135</v>
      </c>
      <c r="AG1547" s="18" t="s">
        <v>3270</v>
      </c>
      <c r="AH1547" s="18" t="s">
        <v>3271</v>
      </c>
      <c r="AI1547" s="18" t="s">
        <v>2671</v>
      </c>
      <c r="AJ1547" s="18" t="s">
        <v>139</v>
      </c>
      <c r="AK1547" s="18" t="s">
        <v>3272</v>
      </c>
      <c r="AL1547" s="18" t="s">
        <v>3273</v>
      </c>
      <c r="AM1547" s="18" t="s">
        <v>2671</v>
      </c>
      <c r="AN1547" s="18" t="s">
        <v>142</v>
      </c>
      <c r="AO1547" s="18">
        <v>6</v>
      </c>
      <c r="AP1547" s="18" t="s">
        <v>143</v>
      </c>
      <c r="AQ1547" s="18">
        <v>5.1875200000000001</v>
      </c>
      <c r="AR1547" s="19" t="s">
        <v>18</v>
      </c>
    </row>
    <row r="1548" spans="31:44" x14ac:dyDescent="0.25">
      <c r="AE1548" s="17"/>
      <c r="AF1548" s="18" t="s">
        <v>135</v>
      </c>
      <c r="AG1548" s="18" t="s">
        <v>3272</v>
      </c>
      <c r="AH1548" s="18" t="s">
        <v>3273</v>
      </c>
      <c r="AI1548" s="18" t="s">
        <v>2671</v>
      </c>
      <c r="AJ1548" s="18" t="s">
        <v>139</v>
      </c>
      <c r="AK1548" s="18" t="s">
        <v>3274</v>
      </c>
      <c r="AL1548" s="18" t="s">
        <v>3275</v>
      </c>
      <c r="AM1548" s="18" t="s">
        <v>2671</v>
      </c>
      <c r="AN1548" s="18" t="s">
        <v>142</v>
      </c>
      <c r="AO1548" s="18">
        <v>5.0999999999999996</v>
      </c>
      <c r="AP1548" s="18" t="s">
        <v>143</v>
      </c>
      <c r="AQ1548" s="18">
        <v>4.4196400000000002</v>
      </c>
      <c r="AR1548" s="19" t="s">
        <v>18</v>
      </c>
    </row>
    <row r="1549" spans="31:44" x14ac:dyDescent="0.25">
      <c r="AE1549" s="17"/>
      <c r="AF1549" s="18" t="s">
        <v>135</v>
      </c>
      <c r="AG1549" s="18" t="s">
        <v>3274</v>
      </c>
      <c r="AH1549" s="18" t="s">
        <v>3275</v>
      </c>
      <c r="AI1549" s="18" t="s">
        <v>2671</v>
      </c>
      <c r="AJ1549" s="18" t="s">
        <v>139</v>
      </c>
      <c r="AK1549" s="18" t="s">
        <v>3276</v>
      </c>
      <c r="AL1549" s="18" t="s">
        <v>3277</v>
      </c>
      <c r="AM1549" s="18" t="s">
        <v>2671</v>
      </c>
      <c r="AN1549" s="18" t="s">
        <v>142</v>
      </c>
      <c r="AO1549" s="18">
        <v>5.2</v>
      </c>
      <c r="AP1549" s="18" t="s">
        <v>143</v>
      </c>
      <c r="AQ1549" s="18">
        <v>4.4405900000000003</v>
      </c>
      <c r="AR1549" s="19" t="s">
        <v>18</v>
      </c>
    </row>
    <row r="1550" spans="31:44" x14ac:dyDescent="0.25">
      <c r="AE1550" s="17"/>
      <c r="AF1550" s="18" t="s">
        <v>135</v>
      </c>
      <c r="AG1550" s="18" t="s">
        <v>3276</v>
      </c>
      <c r="AH1550" s="18" t="s">
        <v>3277</v>
      </c>
      <c r="AI1550" s="18" t="s">
        <v>2671</v>
      </c>
      <c r="AJ1550" s="18" t="s">
        <v>139</v>
      </c>
      <c r="AK1550" s="18" t="s">
        <v>3278</v>
      </c>
      <c r="AL1550" s="18" t="s">
        <v>3279</v>
      </c>
      <c r="AM1550" s="18" t="s">
        <v>2671</v>
      </c>
      <c r="AN1550" s="18" t="s">
        <v>142</v>
      </c>
      <c r="AO1550" s="18">
        <v>5.0999999999999996</v>
      </c>
      <c r="AP1550" s="18" t="s">
        <v>143</v>
      </c>
      <c r="AQ1550" s="18">
        <v>4.3615199999999996</v>
      </c>
      <c r="AR1550" s="19" t="s">
        <v>18</v>
      </c>
    </row>
    <row r="1551" spans="31:44" x14ac:dyDescent="0.25">
      <c r="AE1551" s="17"/>
      <c r="AF1551" s="18" t="s">
        <v>135</v>
      </c>
      <c r="AG1551" s="18" t="s">
        <v>3278</v>
      </c>
      <c r="AH1551" s="18" t="s">
        <v>3279</v>
      </c>
      <c r="AI1551" s="18" t="s">
        <v>2671</v>
      </c>
      <c r="AJ1551" s="18" t="s">
        <v>139</v>
      </c>
      <c r="AK1551" s="18" t="s">
        <v>3280</v>
      </c>
      <c r="AL1551" s="18" t="s">
        <v>3281</v>
      </c>
      <c r="AM1551" s="18" t="s">
        <v>2671</v>
      </c>
      <c r="AN1551" s="18" t="s">
        <v>142</v>
      </c>
      <c r="AO1551" s="18">
        <v>5.4</v>
      </c>
      <c r="AP1551" s="18" t="s">
        <v>143</v>
      </c>
      <c r="AQ1551" s="18">
        <v>4.6598100000000002</v>
      </c>
      <c r="AR1551" s="19" t="s">
        <v>18</v>
      </c>
    </row>
    <row r="1552" spans="31:44" ht="15.75" thickBot="1" x14ac:dyDescent="0.3">
      <c r="AE1552" s="29"/>
      <c r="AF1552" s="22" t="s">
        <v>135</v>
      </c>
      <c r="AG1552" s="22" t="s">
        <v>3280</v>
      </c>
      <c r="AH1552" s="22" t="s">
        <v>3281</v>
      </c>
      <c r="AI1552" s="22" t="s">
        <v>2671</v>
      </c>
      <c r="AJ1552" s="22" t="s">
        <v>139</v>
      </c>
      <c r="AK1552" s="22" t="s">
        <v>3282</v>
      </c>
      <c r="AL1552" s="22" t="s">
        <v>3283</v>
      </c>
      <c r="AM1552" s="22" t="s">
        <v>2671</v>
      </c>
      <c r="AN1552" s="22" t="s">
        <v>142</v>
      </c>
      <c r="AO1552" s="22">
        <v>5.2</v>
      </c>
      <c r="AP1552" s="22" t="s">
        <v>143</v>
      </c>
      <c r="AQ1552" s="22">
        <v>4.4405900000000003</v>
      </c>
      <c r="AR1552" s="23" t="s">
        <v>18</v>
      </c>
    </row>
  </sheetData>
  <mergeCells count="5">
    <mergeCell ref="BV4:CG4"/>
    <mergeCell ref="C4:D4"/>
    <mergeCell ref="M4:N4"/>
    <mergeCell ref="BD4:BM4"/>
    <mergeCell ref="AT4:BC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D692A-7AF7-43B1-B82D-DE325CDE2DA2}">
  <dimension ref="B2:W265"/>
  <sheetViews>
    <sheetView zoomScale="90" zoomScaleNormal="90" workbookViewId="0">
      <selection activeCell="B160" sqref="B160"/>
    </sheetView>
  </sheetViews>
  <sheetFormatPr defaultRowHeight="15" x14ac:dyDescent="0.25"/>
  <cols>
    <col min="2" max="2" width="25.7109375" customWidth="1"/>
    <col min="3" max="3" width="13.85546875" customWidth="1"/>
    <col min="4" max="4" width="14.85546875" customWidth="1"/>
    <col min="6" max="6" width="13.5703125" customWidth="1"/>
    <col min="8" max="8" width="12.7109375" customWidth="1"/>
    <col min="10" max="10" width="12.140625" customWidth="1"/>
    <col min="11" max="11" width="12.7109375" customWidth="1"/>
    <col min="12" max="12" width="11.28515625" customWidth="1"/>
    <col min="14" max="14" width="14.85546875" customWidth="1"/>
    <col min="16" max="16" width="13.140625" customWidth="1"/>
    <col min="18" max="18" width="11.7109375" customWidth="1"/>
    <col min="22" max="22" width="11.7109375" customWidth="1"/>
  </cols>
  <sheetData>
    <row r="2" spans="2:23" ht="15.75" thickBot="1" x14ac:dyDescent="0.3"/>
    <row r="3" spans="2:23" ht="15.75" thickBot="1" x14ac:dyDescent="0.3">
      <c r="B3" s="2" t="s">
        <v>3392</v>
      </c>
    </row>
    <row r="4" spans="2:23" ht="15.75" thickBot="1" x14ac:dyDescent="0.3">
      <c r="C4" s="13" t="s">
        <v>3363</v>
      </c>
      <c r="D4" s="13" t="s">
        <v>3376</v>
      </c>
      <c r="E4" s="3" t="s">
        <v>3342</v>
      </c>
      <c r="F4" s="13" t="s">
        <v>110</v>
      </c>
      <c r="G4" s="3" t="s">
        <v>3342</v>
      </c>
    </row>
    <row r="5" spans="2:23" x14ac:dyDescent="0.25">
      <c r="C5" s="17">
        <v>0</v>
      </c>
      <c r="D5" s="17">
        <v>0</v>
      </c>
      <c r="E5" s="19">
        <v>1.6100000000000001E-3</v>
      </c>
      <c r="F5" s="17"/>
      <c r="G5" s="19"/>
    </row>
    <row r="6" spans="2:23" x14ac:dyDescent="0.25">
      <c r="C6" s="17">
        <v>1</v>
      </c>
      <c r="D6" s="17">
        <v>4.0800000000000003E-3</v>
      </c>
      <c r="E6" s="58">
        <v>2.81117E-4</v>
      </c>
      <c r="F6" s="57">
        <v>7.7999999999999999E-4</v>
      </c>
      <c r="G6" s="58">
        <v>9.3050200000000004E-4</v>
      </c>
    </row>
    <row r="7" spans="2:23" x14ac:dyDescent="0.25">
      <c r="C7" s="17">
        <v>2.5</v>
      </c>
      <c r="D7" s="17">
        <v>3.8600000000000001E-3</v>
      </c>
      <c r="E7" s="58">
        <v>1.1363599999999999E-4</v>
      </c>
      <c r="F7" s="17">
        <v>1.421E-2</v>
      </c>
      <c r="G7" s="19">
        <v>5.62E-3</v>
      </c>
    </row>
    <row r="8" spans="2:23" x14ac:dyDescent="0.25">
      <c r="C8" s="17">
        <v>5</v>
      </c>
      <c r="D8" s="17">
        <v>6.2500000000000003E-3</v>
      </c>
      <c r="E8" s="19">
        <v>1.01E-3</v>
      </c>
      <c r="F8" s="17">
        <v>0.13114999999999999</v>
      </c>
      <c r="G8" s="19">
        <v>6.5199999999999998E-3</v>
      </c>
    </row>
    <row r="9" spans="2:23" x14ac:dyDescent="0.25">
      <c r="C9" s="17">
        <v>10</v>
      </c>
      <c r="D9" s="17">
        <v>2.5600000000000001E-2</v>
      </c>
      <c r="E9" s="19">
        <v>6.2500000000000003E-3</v>
      </c>
      <c r="F9" s="17">
        <v>0.16353999999999999</v>
      </c>
      <c r="G9" s="19">
        <v>3.6080000000000001E-2</v>
      </c>
    </row>
    <row r="10" spans="2:23" x14ac:dyDescent="0.25">
      <c r="C10" s="17">
        <v>20</v>
      </c>
      <c r="D10" s="17">
        <v>6.4930000000000002E-2</v>
      </c>
      <c r="E10" s="19">
        <v>1.149E-2</v>
      </c>
      <c r="F10" s="17">
        <v>0.15790000000000001</v>
      </c>
      <c r="G10" s="19">
        <v>1.255E-2</v>
      </c>
    </row>
    <row r="11" spans="2:23" x14ac:dyDescent="0.25">
      <c r="C11" s="17">
        <v>40</v>
      </c>
      <c r="D11" s="17">
        <v>6.6339999999999996E-2</v>
      </c>
      <c r="E11" s="19">
        <v>2.5600000000000002E-3</v>
      </c>
      <c r="F11" s="17">
        <v>0.15837999999999999</v>
      </c>
      <c r="G11" s="19">
        <v>5.8130000000000001E-2</v>
      </c>
    </row>
    <row r="12" spans="2:23" ht="15.75" thickBot="1" x14ac:dyDescent="0.3">
      <c r="C12" s="29">
        <v>80</v>
      </c>
      <c r="D12" s="29">
        <v>7.3120000000000004E-2</v>
      </c>
      <c r="E12" s="23">
        <v>6.4200000000000004E-3</v>
      </c>
      <c r="F12" s="29">
        <v>0.17482</v>
      </c>
      <c r="G12" s="23">
        <v>4.5179999999999998E-2</v>
      </c>
    </row>
    <row r="14" spans="2:23" ht="15.75" thickBot="1" x14ac:dyDescent="0.3"/>
    <row r="15" spans="2:23" ht="15.75" thickBot="1" x14ac:dyDescent="0.3">
      <c r="B15" s="2" t="s">
        <v>3398</v>
      </c>
    </row>
    <row r="16" spans="2:23" ht="15.75" thickBot="1" x14ac:dyDescent="0.3">
      <c r="B16" s="70" t="s">
        <v>3311</v>
      </c>
      <c r="C16" s="67" t="s">
        <v>3301</v>
      </c>
      <c r="D16" s="11" t="s">
        <v>3302</v>
      </c>
      <c r="E16" s="5" t="s">
        <v>3310</v>
      </c>
      <c r="F16" s="11" t="s">
        <v>3297</v>
      </c>
      <c r="G16" s="5" t="s">
        <v>3310</v>
      </c>
      <c r="H16" s="11" t="s">
        <v>3303</v>
      </c>
      <c r="I16" s="5" t="s">
        <v>3310</v>
      </c>
      <c r="J16" s="11" t="s">
        <v>3298</v>
      </c>
      <c r="K16" s="5" t="s">
        <v>3310</v>
      </c>
      <c r="L16" s="11" t="s">
        <v>3304</v>
      </c>
      <c r="M16" s="5" t="s">
        <v>3310</v>
      </c>
      <c r="N16" s="11" t="s">
        <v>3305</v>
      </c>
      <c r="O16" s="5" t="s">
        <v>3310</v>
      </c>
      <c r="P16" s="11" t="s">
        <v>3306</v>
      </c>
      <c r="Q16" s="5" t="s">
        <v>3310</v>
      </c>
      <c r="R16" s="11" t="s">
        <v>3299</v>
      </c>
      <c r="S16" s="5" t="s">
        <v>3310</v>
      </c>
      <c r="T16" s="11" t="s">
        <v>3307</v>
      </c>
      <c r="U16" s="5" t="s">
        <v>3310</v>
      </c>
      <c r="V16" s="11" t="s">
        <v>3300</v>
      </c>
      <c r="W16" s="5" t="s">
        <v>3310</v>
      </c>
    </row>
    <row r="17" spans="3:23" x14ac:dyDescent="0.25">
      <c r="C17" s="68"/>
      <c r="D17" s="20" t="s">
        <v>3308</v>
      </c>
      <c r="E17" s="33"/>
      <c r="F17" s="20" t="s">
        <v>3308</v>
      </c>
      <c r="G17" s="33"/>
      <c r="H17" s="20"/>
      <c r="I17" s="33"/>
      <c r="J17" s="20" t="s">
        <v>3308</v>
      </c>
      <c r="K17" s="33"/>
      <c r="L17" s="20"/>
      <c r="M17" s="33"/>
      <c r="N17" s="20" t="s">
        <v>3308</v>
      </c>
      <c r="O17" s="33"/>
      <c r="P17" s="20"/>
      <c r="Q17" s="33"/>
      <c r="R17" s="20" t="s">
        <v>3308</v>
      </c>
      <c r="S17" s="33"/>
      <c r="T17" s="20"/>
      <c r="U17" s="33"/>
      <c r="V17" s="20" t="s">
        <v>3308</v>
      </c>
      <c r="W17" s="33"/>
    </row>
    <row r="18" spans="3:23" ht="15.75" thickBot="1" x14ac:dyDescent="0.3">
      <c r="C18" s="69" t="s">
        <v>3301</v>
      </c>
      <c r="D18" s="34" t="s">
        <v>3302</v>
      </c>
      <c r="E18" s="35"/>
      <c r="F18" s="34" t="s">
        <v>3309</v>
      </c>
      <c r="G18" s="35"/>
      <c r="H18" s="34" t="s">
        <v>3303</v>
      </c>
      <c r="I18" s="35"/>
      <c r="J18" s="34" t="s">
        <v>3298</v>
      </c>
      <c r="K18" s="35"/>
      <c r="L18" s="34" t="s">
        <v>3304</v>
      </c>
      <c r="M18" s="35"/>
      <c r="N18" s="34" t="s">
        <v>3305</v>
      </c>
      <c r="O18" s="35"/>
      <c r="P18" s="34" t="s">
        <v>3306</v>
      </c>
      <c r="Q18" s="35"/>
      <c r="R18" s="34" t="s">
        <v>3299</v>
      </c>
      <c r="S18" s="35"/>
      <c r="T18" s="34" t="s">
        <v>3307</v>
      </c>
      <c r="U18" s="35"/>
      <c r="V18" s="34" t="s">
        <v>3300</v>
      </c>
      <c r="W18" s="35"/>
    </row>
    <row r="19" spans="3:23" x14ac:dyDescent="0.25">
      <c r="C19" s="65">
        <v>0</v>
      </c>
      <c r="D19" s="17">
        <v>1.0300000000000001E-3</v>
      </c>
      <c r="E19" s="19">
        <v>1.5900000000000001E-3</v>
      </c>
      <c r="F19" s="17">
        <v>0.13597999999999999</v>
      </c>
      <c r="G19" s="19">
        <v>8.2000000000000007E-3</v>
      </c>
      <c r="H19" s="57">
        <v>7.6666699999999996E-4</v>
      </c>
      <c r="I19" s="19">
        <v>2.0100000000000001E-3</v>
      </c>
      <c r="J19" s="17">
        <v>0.11021</v>
      </c>
      <c r="K19" s="19">
        <v>1.472E-2</v>
      </c>
      <c r="L19" s="17">
        <v>1.8799999999999999E-3</v>
      </c>
      <c r="M19" s="19">
        <v>2.31E-3</v>
      </c>
      <c r="N19" s="17">
        <v>3.0689999999999999E-2</v>
      </c>
      <c r="O19" s="19">
        <v>6.8500000000000002E-3</v>
      </c>
      <c r="P19" s="17">
        <v>1E-3</v>
      </c>
      <c r="Q19" s="19">
        <v>5.0499999999999998E-3</v>
      </c>
      <c r="R19" s="17">
        <v>4.9050000000000003E-2</v>
      </c>
      <c r="S19" s="19">
        <v>5.5300000000000002E-3</v>
      </c>
      <c r="T19" s="57">
        <v>9.1666700000000002E-4</v>
      </c>
      <c r="U19" s="19">
        <v>2.0100000000000001E-3</v>
      </c>
      <c r="V19" s="17">
        <v>2.9700000000000001E-2</v>
      </c>
      <c r="W19" s="19">
        <v>8.6199999999999992E-3</v>
      </c>
    </row>
    <row r="20" spans="3:23" x14ac:dyDescent="0.25">
      <c r="C20" s="62">
        <v>5.0001699999999998</v>
      </c>
      <c r="D20" s="17">
        <v>1E-3</v>
      </c>
      <c r="E20" s="19">
        <v>1.5100000000000001E-3</v>
      </c>
      <c r="F20" s="17">
        <v>0.1278</v>
      </c>
      <c r="G20" s="19">
        <v>6.5199999999999998E-3</v>
      </c>
      <c r="H20" s="57">
        <v>7.6666699999999996E-4</v>
      </c>
      <c r="I20" s="19">
        <v>1.98E-3</v>
      </c>
      <c r="J20" s="17">
        <v>0.11237999999999999</v>
      </c>
      <c r="K20" s="19">
        <v>1.133E-2</v>
      </c>
      <c r="L20" s="17">
        <v>2.2799999999999999E-3</v>
      </c>
      <c r="M20" s="19">
        <v>2.15E-3</v>
      </c>
      <c r="N20" s="17">
        <v>2.8899999999999999E-2</v>
      </c>
      <c r="O20" s="19">
        <v>6.4700000000000001E-3</v>
      </c>
      <c r="P20" s="17">
        <v>1.0200000000000001E-3</v>
      </c>
      <c r="Q20" s="19">
        <v>4.96E-3</v>
      </c>
      <c r="R20" s="17">
        <v>4.5760000000000002E-2</v>
      </c>
      <c r="S20" s="19">
        <v>6.0299999999999998E-3</v>
      </c>
      <c r="T20" s="57">
        <v>9.8333300000000008E-4</v>
      </c>
      <c r="U20" s="19">
        <v>1.99E-3</v>
      </c>
      <c r="V20" s="17">
        <v>2.4920000000000001E-2</v>
      </c>
      <c r="W20" s="19">
        <v>8.9800000000000001E-3</v>
      </c>
    </row>
    <row r="21" spans="3:23" x14ac:dyDescent="0.25">
      <c r="C21" s="62">
        <v>10.00043</v>
      </c>
      <c r="D21" s="17">
        <v>1.07E-3</v>
      </c>
      <c r="E21" s="19">
        <v>1.5900000000000001E-3</v>
      </c>
      <c r="F21" s="17">
        <v>0.12091</v>
      </c>
      <c r="G21" s="19">
        <v>6.8999999999999999E-3</v>
      </c>
      <c r="H21" s="57">
        <v>6.6666700000000002E-4</v>
      </c>
      <c r="I21" s="19">
        <v>1.9400000000000001E-3</v>
      </c>
      <c r="J21" s="17">
        <v>0.10711</v>
      </c>
      <c r="K21" s="19">
        <v>9.8099999999999993E-3</v>
      </c>
      <c r="L21" s="17">
        <v>2.1800000000000001E-3</v>
      </c>
      <c r="M21" s="19">
        <v>2.0899999999999998E-3</v>
      </c>
      <c r="N21" s="17">
        <v>2.6360000000000001E-2</v>
      </c>
      <c r="O21" s="19">
        <v>6.8900000000000003E-3</v>
      </c>
      <c r="P21" s="57">
        <v>9.3333299999999995E-4</v>
      </c>
      <c r="Q21" s="19">
        <v>4.9399999999999999E-3</v>
      </c>
      <c r="R21" s="17">
        <v>3.7780000000000001E-2</v>
      </c>
      <c r="S21" s="19">
        <v>1.3220000000000001E-2</v>
      </c>
      <c r="T21" s="57">
        <v>8.66667E-4</v>
      </c>
      <c r="U21" s="19">
        <v>1.97E-3</v>
      </c>
      <c r="V21" s="17">
        <v>2.179E-2</v>
      </c>
      <c r="W21" s="19">
        <v>7.0000000000000001E-3</v>
      </c>
    </row>
    <row r="22" spans="3:23" x14ac:dyDescent="0.25">
      <c r="C22" s="62">
        <v>15.00055</v>
      </c>
      <c r="D22" s="17">
        <v>1.1000000000000001E-3</v>
      </c>
      <c r="E22" s="19">
        <v>1.5900000000000001E-3</v>
      </c>
      <c r="F22" s="17">
        <v>0.1132</v>
      </c>
      <c r="G22" s="19">
        <v>7.0099999999999997E-3</v>
      </c>
      <c r="H22" s="57">
        <v>7.8333299999999999E-4</v>
      </c>
      <c r="I22" s="19">
        <v>1.92E-3</v>
      </c>
      <c r="J22" s="17">
        <v>9.9809999999999996E-2</v>
      </c>
      <c r="K22" s="19">
        <v>1.035E-2</v>
      </c>
      <c r="L22" s="17">
        <v>2.1199999999999999E-3</v>
      </c>
      <c r="M22" s="19">
        <v>2.0899999999999998E-3</v>
      </c>
      <c r="N22" s="17">
        <v>2.3609999999999999E-2</v>
      </c>
      <c r="O22" s="19">
        <v>7.3499999999999998E-3</v>
      </c>
      <c r="P22" s="57">
        <v>8.4999999999999995E-4</v>
      </c>
      <c r="Q22" s="19">
        <v>4.9100000000000003E-3</v>
      </c>
      <c r="R22" s="17">
        <v>3.0300000000000001E-2</v>
      </c>
      <c r="S22" s="19">
        <v>1.4149999999999999E-2</v>
      </c>
      <c r="T22" s="57">
        <v>8.0000000000000004E-4</v>
      </c>
      <c r="U22" s="19">
        <v>2.0100000000000001E-3</v>
      </c>
      <c r="V22" s="17">
        <v>2.094E-2</v>
      </c>
      <c r="W22" s="19">
        <v>4.8599999999999997E-3</v>
      </c>
    </row>
    <row r="23" spans="3:23" x14ac:dyDescent="0.25">
      <c r="C23" s="62">
        <v>20.000599999999999</v>
      </c>
      <c r="D23" s="17">
        <v>1.1299999999999999E-3</v>
      </c>
      <c r="E23" s="19">
        <v>1.5299999999999999E-3</v>
      </c>
      <c r="F23" s="17">
        <v>0.10391</v>
      </c>
      <c r="G23" s="19">
        <v>9.0900000000000009E-3</v>
      </c>
      <c r="H23" s="57">
        <v>8.8333300000000003E-4</v>
      </c>
      <c r="I23" s="19">
        <v>1.8799999999999999E-3</v>
      </c>
      <c r="J23" s="17">
        <v>8.4970000000000004E-2</v>
      </c>
      <c r="K23" s="19">
        <v>1.6990000000000002E-2</v>
      </c>
      <c r="L23" s="17">
        <v>1.8500000000000001E-3</v>
      </c>
      <c r="M23" s="19">
        <v>2.0400000000000001E-3</v>
      </c>
      <c r="N23" s="17">
        <v>1.9910000000000001E-2</v>
      </c>
      <c r="O23" s="19">
        <v>7.1500000000000001E-3</v>
      </c>
      <c r="P23" s="57">
        <v>8.0000000000000004E-4</v>
      </c>
      <c r="Q23" s="19">
        <v>4.9500000000000004E-3</v>
      </c>
      <c r="R23" s="17">
        <v>2.2929999999999999E-2</v>
      </c>
      <c r="S23" s="19">
        <v>1.609E-2</v>
      </c>
      <c r="T23" s="57">
        <v>8.3333300000000001E-4</v>
      </c>
      <c r="U23" s="19">
        <v>1.9599999999999999E-3</v>
      </c>
      <c r="V23" s="17">
        <v>1.7350000000000001E-2</v>
      </c>
      <c r="W23" s="19">
        <v>5.5300000000000002E-3</v>
      </c>
    </row>
    <row r="24" spans="3:23" x14ac:dyDescent="0.25">
      <c r="C24" s="62">
        <v>25.000720000000001</v>
      </c>
      <c r="D24" s="17">
        <v>1.17E-3</v>
      </c>
      <c r="E24" s="19">
        <v>1.56E-3</v>
      </c>
      <c r="F24" s="17">
        <v>9.4829999999999998E-2</v>
      </c>
      <c r="G24" s="19">
        <v>9.3200000000000002E-3</v>
      </c>
      <c r="H24" s="17">
        <v>1.3500000000000001E-3</v>
      </c>
      <c r="I24" s="19">
        <v>2.1900000000000001E-3</v>
      </c>
      <c r="J24" s="17">
        <v>6.3869999999999996E-2</v>
      </c>
      <c r="K24" s="19">
        <v>2.955E-2</v>
      </c>
      <c r="L24" s="17">
        <v>1.83E-3</v>
      </c>
      <c r="M24" s="19">
        <v>1.92E-3</v>
      </c>
      <c r="N24" s="17">
        <v>1.6119999999999999E-2</v>
      </c>
      <c r="O24" s="19">
        <v>6.0699999999999999E-3</v>
      </c>
      <c r="P24" s="57">
        <v>7.8333299999999999E-4</v>
      </c>
      <c r="Q24" s="19">
        <v>4.9699999999999996E-3</v>
      </c>
      <c r="R24" s="17">
        <v>1.8599999999999998E-2</v>
      </c>
      <c r="S24" s="19">
        <v>1.427E-2</v>
      </c>
      <c r="T24" s="57">
        <v>7.8333299999999999E-4</v>
      </c>
      <c r="U24" s="19">
        <v>1.97E-3</v>
      </c>
      <c r="V24" s="17">
        <v>1.0359999999999999E-2</v>
      </c>
      <c r="W24" s="19">
        <v>3.8300000000000001E-3</v>
      </c>
    </row>
    <row r="25" spans="3:23" x14ac:dyDescent="0.25">
      <c r="C25" s="62">
        <v>30.000979999999998</v>
      </c>
      <c r="D25" s="17">
        <v>2.0500000000000002E-3</v>
      </c>
      <c r="E25" s="19">
        <v>3.0400000000000002E-3</v>
      </c>
      <c r="F25" s="17">
        <v>8.4059999999999996E-2</v>
      </c>
      <c r="G25" s="19">
        <v>1.022E-2</v>
      </c>
      <c r="H25" s="17">
        <v>1.3699999999999999E-3</v>
      </c>
      <c r="I25" s="19">
        <v>2.0500000000000002E-3</v>
      </c>
      <c r="J25" s="17">
        <v>4.4920000000000002E-2</v>
      </c>
      <c r="K25" s="19">
        <v>3.4790000000000001E-2</v>
      </c>
      <c r="L25" s="17">
        <v>1.97E-3</v>
      </c>
      <c r="M25" s="19">
        <v>1.9599999999999999E-3</v>
      </c>
      <c r="N25" s="17">
        <v>1.119E-2</v>
      </c>
      <c r="O25" s="19">
        <v>4.3899999999999998E-3</v>
      </c>
      <c r="P25" s="57">
        <v>8.3333300000000001E-4</v>
      </c>
      <c r="Q25" s="19">
        <v>4.9100000000000003E-3</v>
      </c>
      <c r="R25" s="17">
        <v>1.341E-2</v>
      </c>
      <c r="S25" s="19">
        <v>1.123E-2</v>
      </c>
      <c r="T25" s="57">
        <v>8.66667E-4</v>
      </c>
      <c r="U25" s="19">
        <v>2.0799999999999998E-3</v>
      </c>
      <c r="V25" s="17">
        <v>5.3600000000000002E-3</v>
      </c>
      <c r="W25" s="19">
        <v>3.2499999999999999E-3</v>
      </c>
    </row>
    <row r="26" spans="3:23" x14ac:dyDescent="0.25">
      <c r="C26" s="62">
        <v>35.001049999999999</v>
      </c>
      <c r="D26" s="17">
        <v>2E-3</v>
      </c>
      <c r="E26" s="19">
        <v>2.9499999999999999E-3</v>
      </c>
      <c r="F26" s="17">
        <v>7.2099999999999997E-2</v>
      </c>
      <c r="G26" s="19">
        <v>1.146E-2</v>
      </c>
      <c r="H26" s="57">
        <v>9.3333299999999995E-4</v>
      </c>
      <c r="I26" s="19">
        <v>1.97E-3</v>
      </c>
      <c r="J26" s="17">
        <v>3.2230000000000002E-2</v>
      </c>
      <c r="K26" s="19">
        <v>3.2969999999999999E-2</v>
      </c>
      <c r="L26" s="17">
        <v>1.8699999999999999E-3</v>
      </c>
      <c r="M26" s="19">
        <v>2.14E-3</v>
      </c>
      <c r="N26" s="17">
        <v>5.0899999999999999E-3</v>
      </c>
      <c r="O26" s="19">
        <v>2.7299999999999998E-3</v>
      </c>
      <c r="P26" s="57">
        <v>8.3333300000000001E-4</v>
      </c>
      <c r="Q26" s="19">
        <v>4.8999999999999998E-3</v>
      </c>
      <c r="R26" s="17">
        <v>7.28E-3</v>
      </c>
      <c r="S26" s="19">
        <v>7.0699999999999999E-3</v>
      </c>
      <c r="T26" s="57">
        <v>8.9999999999999998E-4</v>
      </c>
      <c r="U26" s="19">
        <v>2.0999999999999999E-3</v>
      </c>
      <c r="V26" s="17">
        <v>2.5400000000000002E-3</v>
      </c>
      <c r="W26" s="19">
        <v>2.2300000000000002E-3</v>
      </c>
    </row>
    <row r="27" spans="3:23" x14ac:dyDescent="0.25">
      <c r="C27" s="62">
        <v>40.001350000000002</v>
      </c>
      <c r="D27" s="17">
        <v>1.9499999999999999E-3</v>
      </c>
      <c r="E27" s="19">
        <v>2.97E-3</v>
      </c>
      <c r="F27" s="17">
        <v>5.9299999999999999E-2</v>
      </c>
      <c r="G27" s="19">
        <v>1.3220000000000001E-2</v>
      </c>
      <c r="H27" s="57">
        <v>9.3333299999999995E-4</v>
      </c>
      <c r="I27" s="19">
        <v>2E-3</v>
      </c>
      <c r="J27" s="17">
        <v>2.2700000000000001E-2</v>
      </c>
      <c r="K27" s="19">
        <v>2.7459999999999998E-2</v>
      </c>
      <c r="L27" s="17">
        <v>1.7700000000000001E-3</v>
      </c>
      <c r="M27" s="19">
        <v>2.1800000000000001E-3</v>
      </c>
      <c r="N27" s="57">
        <v>9.6000000000000002E-4</v>
      </c>
      <c r="O27" s="58">
        <v>6.5360500000000003E-4</v>
      </c>
      <c r="P27" s="57">
        <v>7.6666699999999996E-4</v>
      </c>
      <c r="Q27" s="19">
        <v>4.8999999999999998E-3</v>
      </c>
      <c r="R27" s="17">
        <v>2.0600000000000002E-3</v>
      </c>
      <c r="S27" s="19">
        <v>3.0400000000000002E-3</v>
      </c>
      <c r="T27" s="57">
        <v>8.8333300000000003E-4</v>
      </c>
      <c r="U27" s="19">
        <v>2.0899999999999998E-3</v>
      </c>
      <c r="V27" s="17">
        <v>1.14E-3</v>
      </c>
      <c r="W27" s="19">
        <v>2.2000000000000001E-3</v>
      </c>
    </row>
    <row r="28" spans="3:23" x14ac:dyDescent="0.25">
      <c r="C28" s="62">
        <v>45.001480000000001</v>
      </c>
      <c r="D28" s="17">
        <v>2.0300000000000001E-3</v>
      </c>
      <c r="E28" s="19">
        <v>2.8700000000000002E-3</v>
      </c>
      <c r="F28" s="17">
        <v>4.6100000000000002E-2</v>
      </c>
      <c r="G28" s="19">
        <v>1.4789999999999999E-2</v>
      </c>
      <c r="H28" s="57">
        <v>8.1666699999999998E-4</v>
      </c>
      <c r="I28" s="19">
        <v>2.0799999999999998E-3</v>
      </c>
      <c r="J28" s="17">
        <v>1.46E-2</v>
      </c>
      <c r="K28" s="19">
        <v>2.1600000000000001E-2</v>
      </c>
      <c r="L28" s="17">
        <v>1.8699999999999999E-3</v>
      </c>
      <c r="M28" s="19">
        <v>2.1700000000000001E-3</v>
      </c>
      <c r="N28" s="57">
        <v>1.7249999999999999E-4</v>
      </c>
      <c r="O28" s="58">
        <v>1.90509E-4</v>
      </c>
      <c r="P28" s="57">
        <v>8.4999999999999995E-4</v>
      </c>
      <c r="Q28" s="19">
        <v>4.9199999999999999E-3</v>
      </c>
      <c r="R28" s="57">
        <v>2.5000000000000001E-5</v>
      </c>
      <c r="S28" s="58">
        <v>9.1174300000000002E-4</v>
      </c>
      <c r="T28" s="57">
        <v>8.9999999999999998E-4</v>
      </c>
      <c r="U28" s="19">
        <v>2.15E-3</v>
      </c>
      <c r="V28" s="57">
        <v>-2.9E-4</v>
      </c>
      <c r="W28" s="19">
        <v>1.1800000000000001E-3</v>
      </c>
    </row>
    <row r="29" spans="3:23" x14ac:dyDescent="0.25">
      <c r="C29" s="62">
        <v>50.001779999999997</v>
      </c>
      <c r="D29" s="17">
        <v>2.0300000000000001E-3</v>
      </c>
      <c r="E29" s="19">
        <v>2.8400000000000001E-3</v>
      </c>
      <c r="F29" s="17">
        <v>3.3029999999999997E-2</v>
      </c>
      <c r="G29" s="19">
        <v>1.5910000000000001E-2</v>
      </c>
      <c r="H29" s="57">
        <v>9.5E-4</v>
      </c>
      <c r="I29" s="19">
        <v>2.0400000000000001E-3</v>
      </c>
      <c r="J29" s="17">
        <v>8.5800000000000008E-3</v>
      </c>
      <c r="K29" s="19">
        <v>1.504E-2</v>
      </c>
      <c r="L29" s="17">
        <v>2.0999999999999999E-3</v>
      </c>
      <c r="M29" s="19">
        <v>2.16E-3</v>
      </c>
      <c r="N29" s="57">
        <v>1.4750000000000001E-4</v>
      </c>
      <c r="O29" s="58">
        <v>2.98821E-4</v>
      </c>
      <c r="P29" s="57">
        <v>9.3333299999999995E-4</v>
      </c>
      <c r="Q29" s="19">
        <v>4.96E-3</v>
      </c>
      <c r="R29" s="57">
        <v>2.0000000000000001E-4</v>
      </c>
      <c r="S29" s="58">
        <v>4.2941799999999999E-4</v>
      </c>
      <c r="T29" s="57">
        <v>9.6666700000000005E-4</v>
      </c>
      <c r="U29" s="19">
        <v>2.16E-3</v>
      </c>
      <c r="V29" s="57">
        <v>8.3500000000000002E-4</v>
      </c>
      <c r="W29" s="19">
        <v>2E-3</v>
      </c>
    </row>
    <row r="30" spans="3:23" x14ac:dyDescent="0.25">
      <c r="C30" s="62">
        <v>55.001899999999999</v>
      </c>
      <c r="D30" s="17">
        <v>2.0699999999999998E-3</v>
      </c>
      <c r="E30" s="19">
        <v>2.8900000000000002E-3</v>
      </c>
      <c r="F30" s="17">
        <v>2.145E-2</v>
      </c>
      <c r="G30" s="19">
        <v>1.55E-2</v>
      </c>
      <c r="H30" s="57">
        <v>8.9999999999999998E-4</v>
      </c>
      <c r="I30" s="19">
        <v>2.0899999999999998E-3</v>
      </c>
      <c r="J30" s="17">
        <v>4.3499999999999997E-3</v>
      </c>
      <c r="K30" s="19">
        <v>9.3799999999999994E-3</v>
      </c>
      <c r="L30" s="17">
        <v>1.8799999999999999E-3</v>
      </c>
      <c r="M30" s="19">
        <v>2.2399999999999998E-3</v>
      </c>
      <c r="N30" s="57">
        <v>1.35E-4</v>
      </c>
      <c r="O30" s="58">
        <v>1.80485E-4</v>
      </c>
      <c r="P30" s="57">
        <v>8.9999999999999998E-4</v>
      </c>
      <c r="Q30" s="19">
        <v>4.8799999999999998E-3</v>
      </c>
      <c r="R30" s="57">
        <v>-3.5E-4</v>
      </c>
      <c r="S30" s="58">
        <v>8.7886300000000002E-4</v>
      </c>
      <c r="T30" s="17">
        <v>1.0499999999999999E-3</v>
      </c>
      <c r="U30" s="19">
        <v>2.2000000000000001E-3</v>
      </c>
      <c r="V30" s="57">
        <v>-7.5250000000000002E-4</v>
      </c>
      <c r="W30" s="19">
        <v>2.1800000000000001E-3</v>
      </c>
    </row>
    <row r="31" spans="3:23" x14ac:dyDescent="0.25">
      <c r="C31" s="62">
        <v>60.002119999999998</v>
      </c>
      <c r="D31" s="17">
        <v>2.0799999999999998E-3</v>
      </c>
      <c r="E31" s="19">
        <v>2.9199999999999999E-3</v>
      </c>
      <c r="F31" s="17">
        <v>1.338E-2</v>
      </c>
      <c r="G31" s="19">
        <v>1.353E-2</v>
      </c>
      <c r="H31" s="17">
        <v>1.1999999999999999E-3</v>
      </c>
      <c r="I31" s="19">
        <v>2.15E-3</v>
      </c>
      <c r="J31" s="17">
        <v>1.81E-3</v>
      </c>
      <c r="K31" s="19">
        <v>4.8500000000000001E-3</v>
      </c>
      <c r="L31" s="17">
        <v>1.9499999999999999E-3</v>
      </c>
      <c r="M31" s="19">
        <v>2.2599999999999999E-3</v>
      </c>
      <c r="N31" s="57">
        <v>-4.0000000000000003E-5</v>
      </c>
      <c r="O31" s="58">
        <v>1.31149E-4</v>
      </c>
      <c r="P31" s="57">
        <v>8.1666699999999998E-4</v>
      </c>
      <c r="Q31" s="19">
        <v>4.9399999999999999E-3</v>
      </c>
      <c r="R31" s="57">
        <v>-3.3750000000000002E-4</v>
      </c>
      <c r="S31" s="58">
        <v>6.4439399999999996E-4</v>
      </c>
      <c r="T31" s="17">
        <v>1.0200000000000001E-3</v>
      </c>
      <c r="U31" s="19">
        <v>2.16E-3</v>
      </c>
      <c r="V31" s="57">
        <v>1.1E-4</v>
      </c>
      <c r="W31" s="58">
        <v>4.72335E-4</v>
      </c>
    </row>
    <row r="32" spans="3:23" x14ac:dyDescent="0.25">
      <c r="C32" s="62">
        <v>65.002380000000002</v>
      </c>
      <c r="D32" s="17">
        <v>2.1299999999999999E-3</v>
      </c>
      <c r="E32" s="19">
        <v>2.8600000000000001E-3</v>
      </c>
      <c r="F32" s="17">
        <v>8.0999999999999996E-3</v>
      </c>
      <c r="G32" s="19">
        <v>9.7400000000000004E-3</v>
      </c>
      <c r="H32" s="17">
        <v>1.3699999999999999E-3</v>
      </c>
      <c r="I32" s="19">
        <v>2.15E-3</v>
      </c>
      <c r="J32" s="57">
        <v>5.5750000000000005E-4</v>
      </c>
      <c r="K32" s="19">
        <v>1.39E-3</v>
      </c>
      <c r="L32" s="17">
        <v>2.0699999999999998E-3</v>
      </c>
      <c r="M32" s="19">
        <v>2.0899999999999998E-3</v>
      </c>
      <c r="N32" s="57">
        <v>1.225E-4</v>
      </c>
      <c r="O32" s="58">
        <v>2.03823E-4</v>
      </c>
      <c r="P32" s="57">
        <v>9.3333299999999995E-4</v>
      </c>
      <c r="Q32" s="19">
        <v>4.9399999999999999E-3</v>
      </c>
      <c r="R32" s="57">
        <v>1E-4</v>
      </c>
      <c r="S32" s="58">
        <v>2.5573399999999997E-4</v>
      </c>
      <c r="T32" s="17">
        <v>1.1000000000000001E-3</v>
      </c>
      <c r="U32" s="19">
        <v>2.2200000000000002E-3</v>
      </c>
      <c r="V32" s="57">
        <v>1.6000000000000001E-4</v>
      </c>
      <c r="W32" s="58">
        <v>2.7313000000000001E-4</v>
      </c>
    </row>
    <row r="33" spans="2:23" x14ac:dyDescent="0.25">
      <c r="C33" s="63">
        <v>70.002629999999996</v>
      </c>
      <c r="D33" s="17">
        <v>2.0200000000000001E-3</v>
      </c>
      <c r="E33" s="19">
        <v>2.7899999999999999E-3</v>
      </c>
      <c r="F33" s="17">
        <v>4.3800000000000002E-3</v>
      </c>
      <c r="G33" s="19">
        <v>6.4599999999999996E-3</v>
      </c>
      <c r="H33" s="17">
        <v>1.15E-3</v>
      </c>
      <c r="I33" s="19">
        <v>2.0999999999999999E-3</v>
      </c>
      <c r="J33" s="57">
        <v>8.25E-5</v>
      </c>
      <c r="K33" s="58">
        <v>3.1135800000000002E-4</v>
      </c>
      <c r="L33" s="17">
        <v>2.1700000000000001E-3</v>
      </c>
      <c r="M33" s="19">
        <v>2.2799999999999999E-3</v>
      </c>
      <c r="N33" s="57">
        <v>-2.5000000000000002E-6</v>
      </c>
      <c r="O33" s="58">
        <v>9.5098600000000005E-5</v>
      </c>
      <c r="P33" s="57">
        <v>9.1666700000000002E-4</v>
      </c>
      <c r="Q33" s="19">
        <v>4.9300000000000004E-3</v>
      </c>
      <c r="R33" s="57">
        <v>1.25E-4</v>
      </c>
      <c r="S33" s="58">
        <v>3.9720899999999998E-4</v>
      </c>
      <c r="T33" s="17">
        <v>1.17E-3</v>
      </c>
      <c r="U33" s="19">
        <v>2.2599999999999999E-3</v>
      </c>
      <c r="V33" s="57">
        <v>4.7249999999999999E-4</v>
      </c>
      <c r="W33" s="19">
        <v>1.34E-3</v>
      </c>
    </row>
    <row r="34" spans="2:23" x14ac:dyDescent="0.25">
      <c r="C34" s="63">
        <v>75.002780000000001</v>
      </c>
      <c r="D34" s="17">
        <v>2.0999999999999999E-3</v>
      </c>
      <c r="E34" s="19">
        <v>2.82E-3</v>
      </c>
      <c r="F34" s="17">
        <v>2.33E-3</v>
      </c>
      <c r="G34" s="19">
        <v>3.8600000000000001E-3</v>
      </c>
      <c r="H34" s="57">
        <v>8.1666699999999998E-4</v>
      </c>
      <c r="I34" s="19">
        <v>2.14E-3</v>
      </c>
      <c r="J34" s="57">
        <v>-1.05E-4</v>
      </c>
      <c r="K34" s="58">
        <v>6.6895400000000003E-5</v>
      </c>
      <c r="L34" s="17">
        <v>2.1299999999999999E-3</v>
      </c>
      <c r="M34" s="19">
        <v>2.2899999999999999E-3</v>
      </c>
      <c r="N34" s="57">
        <v>-4.0000000000000003E-5</v>
      </c>
      <c r="O34" s="58">
        <v>1.00995E-4</v>
      </c>
      <c r="P34" s="57">
        <v>8.8333300000000003E-4</v>
      </c>
      <c r="Q34" s="19">
        <v>4.9300000000000004E-3</v>
      </c>
      <c r="R34" s="57">
        <v>1.3750000000000001E-4</v>
      </c>
      <c r="S34" s="58">
        <v>5.0669899999999999E-4</v>
      </c>
      <c r="T34" s="17">
        <v>1.17E-3</v>
      </c>
      <c r="U34" s="19">
        <v>2.2499999999999998E-3</v>
      </c>
      <c r="V34" s="57">
        <v>2.5999999999999998E-4</v>
      </c>
      <c r="W34" s="58">
        <v>6.2337799999999995E-4</v>
      </c>
    </row>
    <row r="35" spans="2:23" x14ac:dyDescent="0.25">
      <c r="C35" s="63">
        <v>80.002600000000001</v>
      </c>
      <c r="D35" s="17">
        <v>2.2000000000000001E-3</v>
      </c>
      <c r="E35" s="19">
        <v>2.81E-3</v>
      </c>
      <c r="F35" s="17">
        <v>1.5499999999999999E-3</v>
      </c>
      <c r="G35" s="19">
        <v>2.0899999999999998E-3</v>
      </c>
      <c r="H35" s="17">
        <v>1.0200000000000001E-3</v>
      </c>
      <c r="I35" s="19">
        <v>2.14E-3</v>
      </c>
      <c r="J35" s="57">
        <v>4.5000000000000003E-5</v>
      </c>
      <c r="K35" s="58">
        <v>6.6895400000000003E-5</v>
      </c>
      <c r="L35" s="17">
        <v>2.1199999999999999E-3</v>
      </c>
      <c r="M35" s="19">
        <v>2.2499999999999998E-3</v>
      </c>
      <c r="N35" s="57">
        <v>1.35E-4</v>
      </c>
      <c r="O35" s="58">
        <v>2.1112799999999999E-4</v>
      </c>
      <c r="P35" s="57">
        <v>9.8333300000000008E-4</v>
      </c>
      <c r="Q35" s="19">
        <v>4.9500000000000004E-3</v>
      </c>
      <c r="R35" s="57">
        <v>1.3417E-18</v>
      </c>
      <c r="S35" s="58">
        <v>1.13578E-4</v>
      </c>
      <c r="T35" s="17">
        <v>1.15E-3</v>
      </c>
      <c r="U35" s="19">
        <v>2.2399999999999998E-3</v>
      </c>
      <c r="V35" s="17">
        <v>1.16E-3</v>
      </c>
      <c r="W35" s="19">
        <v>2.9299999999999999E-3</v>
      </c>
    </row>
    <row r="36" spans="2:23" x14ac:dyDescent="0.25">
      <c r="C36" s="63">
        <v>85.002849999999995</v>
      </c>
      <c r="D36" s="17">
        <v>2.1700000000000001E-3</v>
      </c>
      <c r="E36" s="19">
        <v>2.8700000000000002E-3</v>
      </c>
      <c r="F36" s="17">
        <v>1.0499999999999999E-3</v>
      </c>
      <c r="G36" s="19">
        <v>1.57E-3</v>
      </c>
      <c r="H36" s="17">
        <v>1.1199999999999999E-3</v>
      </c>
      <c r="I36" s="19">
        <v>2.0999999999999999E-3</v>
      </c>
      <c r="J36" s="57">
        <v>4.5000000000000003E-5</v>
      </c>
      <c r="K36" s="58">
        <v>5.4543599999999997E-5</v>
      </c>
      <c r="L36" s="17">
        <v>2.1700000000000001E-3</v>
      </c>
      <c r="M36" s="19">
        <v>2.2599999999999999E-3</v>
      </c>
      <c r="N36" s="57">
        <v>-2.7500000000000001E-5</v>
      </c>
      <c r="O36" s="58">
        <v>8.8282200000000007E-5</v>
      </c>
      <c r="P36" s="17">
        <v>1E-3</v>
      </c>
      <c r="Q36" s="19">
        <v>4.9199999999999999E-3</v>
      </c>
      <c r="R36" s="57">
        <v>-1.2500000000000001E-5</v>
      </c>
      <c r="S36" s="58">
        <v>1.5966799999999999E-4</v>
      </c>
      <c r="T36" s="17">
        <v>1.17E-3</v>
      </c>
      <c r="U36" s="19">
        <v>2.2100000000000002E-3</v>
      </c>
      <c r="V36" s="57">
        <v>-8.0250000000000004E-4</v>
      </c>
      <c r="W36" s="19">
        <v>1.97E-3</v>
      </c>
    </row>
    <row r="37" spans="2:23" x14ac:dyDescent="0.25">
      <c r="C37" s="63">
        <v>90.003100000000003</v>
      </c>
      <c r="D37" s="17">
        <v>2.2000000000000001E-3</v>
      </c>
      <c r="E37" s="19">
        <v>2.8600000000000001E-3</v>
      </c>
      <c r="F37" s="17">
        <v>1.0300000000000001E-3</v>
      </c>
      <c r="G37" s="19">
        <v>1.3799999999999999E-3</v>
      </c>
      <c r="H37" s="17">
        <v>1.2700000000000001E-3</v>
      </c>
      <c r="I37" s="19">
        <v>2.14E-3</v>
      </c>
      <c r="J37" s="57">
        <v>3.2499999999999997E-5</v>
      </c>
      <c r="K37" s="58">
        <v>4.68375E-5</v>
      </c>
      <c r="L37" s="17">
        <v>2.2000000000000001E-3</v>
      </c>
      <c r="M37" s="19">
        <v>2.2699999999999999E-3</v>
      </c>
      <c r="N37" s="57">
        <v>-2.5000000000000002E-6</v>
      </c>
      <c r="O37" s="58">
        <v>8.08934E-5</v>
      </c>
      <c r="P37" s="17">
        <v>1.0499999999999999E-3</v>
      </c>
      <c r="Q37" s="19">
        <v>4.96E-3</v>
      </c>
      <c r="R37" s="57">
        <v>6.2500000000000001E-5</v>
      </c>
      <c r="S37" s="58">
        <v>5.6953899999999997E-5</v>
      </c>
      <c r="T37" s="17">
        <v>1.23E-3</v>
      </c>
      <c r="U37" s="19">
        <v>2.2699999999999999E-3</v>
      </c>
      <c r="V37" s="57">
        <v>-5.2749999999999997E-4</v>
      </c>
      <c r="W37" s="19">
        <v>1.5399999999999999E-3</v>
      </c>
    </row>
    <row r="38" spans="2:23" ht="15.75" thickBot="1" x14ac:dyDescent="0.3">
      <c r="C38" s="64">
        <v>95.003150000000005</v>
      </c>
      <c r="D38" s="29">
        <v>2.2499999999999998E-3</v>
      </c>
      <c r="E38" s="23">
        <v>2.8300000000000001E-3</v>
      </c>
      <c r="F38" s="56">
        <v>9.2916699999999995E-4</v>
      </c>
      <c r="G38" s="23">
        <v>1.41E-3</v>
      </c>
      <c r="H38" s="29">
        <v>1.08E-3</v>
      </c>
      <c r="I38" s="23">
        <v>2.1199999999999999E-3</v>
      </c>
      <c r="J38" s="56">
        <v>-1.7499999999999998E-5</v>
      </c>
      <c r="K38" s="59">
        <v>1.09287E-4</v>
      </c>
      <c r="L38" s="29">
        <v>2.33E-3</v>
      </c>
      <c r="M38" s="23">
        <v>2.33E-3</v>
      </c>
      <c r="N38" s="56">
        <v>-6.4999999999999994E-5</v>
      </c>
      <c r="O38" s="59">
        <v>1.6454499999999999E-4</v>
      </c>
      <c r="P38" s="56">
        <v>9.6666700000000005E-4</v>
      </c>
      <c r="Q38" s="23">
        <v>4.96E-3</v>
      </c>
      <c r="R38" s="56">
        <v>-1.875E-4</v>
      </c>
      <c r="S38" s="59">
        <v>4.1108799999999999E-4</v>
      </c>
      <c r="T38" s="29">
        <v>1.1800000000000001E-3</v>
      </c>
      <c r="U38" s="23">
        <v>2.2899999999999999E-3</v>
      </c>
      <c r="V38" s="56">
        <v>-9.0000000000000006E-5</v>
      </c>
      <c r="W38" s="59">
        <v>1.7058700000000001E-4</v>
      </c>
    </row>
    <row r="40" spans="2:23" ht="15.75" thickBot="1" x14ac:dyDescent="0.3"/>
    <row r="41" spans="2:23" ht="15.75" thickBot="1" x14ac:dyDescent="0.3">
      <c r="B41" s="2" t="s">
        <v>3399</v>
      </c>
    </row>
    <row r="42" spans="2:23" ht="15.75" thickBot="1" x14ac:dyDescent="0.3">
      <c r="B42" s="2" t="s">
        <v>3322</v>
      </c>
      <c r="C42" s="3"/>
    </row>
    <row r="43" spans="2:23" ht="15.75" thickBot="1" x14ac:dyDescent="0.3">
      <c r="C43" s="2" t="s">
        <v>3321</v>
      </c>
      <c r="D43" s="13" t="s">
        <v>3312</v>
      </c>
      <c r="E43" s="3" t="s">
        <v>3310</v>
      </c>
      <c r="F43" s="13" t="s">
        <v>3313</v>
      </c>
      <c r="G43" s="3" t="s">
        <v>3310</v>
      </c>
      <c r="H43" s="13" t="s">
        <v>3314</v>
      </c>
      <c r="I43" s="3" t="s">
        <v>3310</v>
      </c>
      <c r="J43" s="13" t="s">
        <v>3315</v>
      </c>
      <c r="K43" s="3" t="s">
        <v>3310</v>
      </c>
      <c r="L43" s="13" t="s">
        <v>3316</v>
      </c>
      <c r="M43" s="3" t="s">
        <v>3310</v>
      </c>
      <c r="N43" s="13" t="s">
        <v>3317</v>
      </c>
      <c r="O43" s="3" t="s">
        <v>3310</v>
      </c>
      <c r="P43" s="13" t="s">
        <v>3318</v>
      </c>
      <c r="Q43" s="3" t="s">
        <v>3310</v>
      </c>
      <c r="R43" s="13" t="s">
        <v>3319</v>
      </c>
      <c r="S43" s="3" t="s">
        <v>3310</v>
      </c>
      <c r="T43" s="13" t="s">
        <v>3320</v>
      </c>
      <c r="U43" s="3" t="s">
        <v>3310</v>
      </c>
    </row>
    <row r="44" spans="2:23" x14ac:dyDescent="0.25">
      <c r="C44" s="61">
        <v>0</v>
      </c>
      <c r="D44" s="17">
        <v>-1.021E-2</v>
      </c>
      <c r="E44" s="19">
        <v>4.1399999999999999E-2</v>
      </c>
      <c r="F44" s="17">
        <v>0.30897999999999998</v>
      </c>
      <c r="G44" s="19">
        <v>8.2919999999999994E-2</v>
      </c>
      <c r="H44" s="17">
        <v>0.74824999999999997</v>
      </c>
      <c r="I44" s="19">
        <v>4.0259999999999997E-2</v>
      </c>
      <c r="J44" s="17">
        <v>0.99994000000000005</v>
      </c>
      <c r="K44" s="19">
        <v>4.9529999999999998E-2</v>
      </c>
      <c r="L44" s="17">
        <v>0.97392999999999996</v>
      </c>
      <c r="M44" s="19">
        <v>5.126E-2</v>
      </c>
      <c r="N44" s="17">
        <v>0.93728</v>
      </c>
      <c r="O44" s="19">
        <v>8.6360000000000006E-2</v>
      </c>
      <c r="P44" s="17">
        <v>0.81766000000000005</v>
      </c>
      <c r="Q44" s="19">
        <v>9.1619999999999993E-2</v>
      </c>
      <c r="R44" s="17">
        <v>0.50539999999999996</v>
      </c>
      <c r="S44" s="19">
        <v>0.23252999999999999</v>
      </c>
      <c r="T44" s="17">
        <v>4.3959999999999999E-2</v>
      </c>
      <c r="U44" s="19">
        <v>2.215E-2</v>
      </c>
    </row>
    <row r="45" spans="2:23" x14ac:dyDescent="0.25">
      <c r="C45" s="61">
        <v>2.5001000000000002</v>
      </c>
      <c r="D45" s="17">
        <v>-1.1050000000000001E-2</v>
      </c>
      <c r="E45" s="19">
        <v>4.0930000000000001E-2</v>
      </c>
      <c r="F45" s="17">
        <v>0.31119000000000002</v>
      </c>
      <c r="G45" s="19">
        <v>6.8500000000000005E-2</v>
      </c>
      <c r="H45" s="17">
        <v>0.75129000000000001</v>
      </c>
      <c r="I45" s="19">
        <v>2.205E-2</v>
      </c>
      <c r="J45" s="17">
        <v>0.95081000000000004</v>
      </c>
      <c r="K45" s="19">
        <v>4.0770000000000001E-2</v>
      </c>
      <c r="L45" s="17">
        <v>0.88256999999999997</v>
      </c>
      <c r="M45" s="19">
        <v>5.9839999999999997E-2</v>
      </c>
      <c r="N45" s="17">
        <v>0.71089999999999998</v>
      </c>
      <c r="O45" s="19">
        <v>0.14519000000000001</v>
      </c>
      <c r="P45" s="17">
        <v>0.51502000000000003</v>
      </c>
      <c r="Q45" s="19">
        <v>0.17058999999999999</v>
      </c>
      <c r="R45" s="17">
        <v>0.16900000000000001</v>
      </c>
      <c r="S45" s="19">
        <v>0.16264999999999999</v>
      </c>
      <c r="T45" s="17">
        <v>2.9899999999999999E-2</v>
      </c>
      <c r="U45" s="19">
        <v>3.1780000000000003E-2</v>
      </c>
    </row>
    <row r="46" spans="2:23" x14ac:dyDescent="0.25">
      <c r="C46" s="61">
        <v>5.0003000000000002</v>
      </c>
      <c r="D46" s="17">
        <v>-1.273E-2</v>
      </c>
      <c r="E46" s="19">
        <v>3.8929999999999999E-2</v>
      </c>
      <c r="F46" s="17">
        <v>0.29852000000000001</v>
      </c>
      <c r="G46" s="19">
        <v>6.1210000000000001E-2</v>
      </c>
      <c r="H46" s="17">
        <v>0.71448</v>
      </c>
      <c r="I46" s="19">
        <v>2.538E-2</v>
      </c>
      <c r="J46" s="17">
        <v>0.84709000000000001</v>
      </c>
      <c r="K46" s="19">
        <v>4.4019999999999997E-2</v>
      </c>
      <c r="L46" s="17">
        <v>0.70975999999999995</v>
      </c>
      <c r="M46" s="19">
        <v>9.1910000000000006E-2</v>
      </c>
      <c r="N46" s="17">
        <v>0.39268999999999998</v>
      </c>
      <c r="O46" s="19">
        <v>0.19144</v>
      </c>
      <c r="P46" s="17">
        <v>0.17968999999999999</v>
      </c>
      <c r="Q46" s="19">
        <v>0.16408</v>
      </c>
      <c r="R46" s="17">
        <v>1.136E-2</v>
      </c>
      <c r="S46" s="19">
        <v>3.0349999999999999E-2</v>
      </c>
      <c r="T46" s="17">
        <v>2.7660000000000001E-2</v>
      </c>
      <c r="U46" s="19">
        <v>2.8139999999999998E-2</v>
      </c>
    </row>
    <row r="47" spans="2:23" x14ac:dyDescent="0.25">
      <c r="C47" s="61">
        <v>7.5006199999999996</v>
      </c>
      <c r="D47" s="17">
        <v>-1.188E-2</v>
      </c>
      <c r="E47" s="19">
        <v>3.6859999999999997E-2</v>
      </c>
      <c r="F47" s="17">
        <v>0.27790999999999999</v>
      </c>
      <c r="G47" s="19">
        <v>5.672E-2</v>
      </c>
      <c r="H47" s="17">
        <v>0.65908999999999995</v>
      </c>
      <c r="I47" s="19">
        <v>3.415E-2</v>
      </c>
      <c r="J47" s="17">
        <v>0.68237000000000003</v>
      </c>
      <c r="K47" s="19">
        <v>8.2040000000000002E-2</v>
      </c>
      <c r="L47" s="17">
        <v>0.46161000000000002</v>
      </c>
      <c r="M47" s="19">
        <v>0.14408000000000001</v>
      </c>
      <c r="N47" s="17">
        <v>0.11297</v>
      </c>
      <c r="O47" s="19">
        <v>0.12427000000000001</v>
      </c>
      <c r="P47" s="17">
        <v>2.7269999999999999E-2</v>
      </c>
      <c r="Q47" s="19">
        <v>7.3810000000000001E-2</v>
      </c>
      <c r="R47" s="17">
        <v>-8.2699999999999996E-3</v>
      </c>
      <c r="S47" s="19">
        <v>1.9519999999999999E-2</v>
      </c>
      <c r="T47" s="17">
        <v>2.521E-2</v>
      </c>
      <c r="U47" s="19">
        <v>3.2039999999999999E-2</v>
      </c>
    </row>
    <row r="48" spans="2:23" x14ac:dyDescent="0.25">
      <c r="C48" s="61">
        <v>10.000719999999999</v>
      </c>
      <c r="D48" s="17">
        <v>-1.593E-2</v>
      </c>
      <c r="E48" s="19">
        <v>3.4860000000000002E-2</v>
      </c>
      <c r="F48" s="17">
        <v>0.25156000000000001</v>
      </c>
      <c r="G48" s="19">
        <v>4.4839999999999998E-2</v>
      </c>
      <c r="H48" s="17">
        <v>0.59304999999999997</v>
      </c>
      <c r="I48" s="19">
        <v>5.1720000000000002E-2</v>
      </c>
      <c r="J48" s="17">
        <v>0.49736999999999998</v>
      </c>
      <c r="K48" s="19">
        <v>0.12091</v>
      </c>
      <c r="L48" s="17">
        <v>0.21393999999999999</v>
      </c>
      <c r="M48" s="19">
        <v>0.15501000000000001</v>
      </c>
      <c r="N48" s="17">
        <v>1.15E-2</v>
      </c>
      <c r="O48" s="19">
        <v>3.2099999999999997E-2</v>
      </c>
      <c r="P48" s="17">
        <v>-7.6E-3</v>
      </c>
      <c r="Q48" s="19">
        <v>1.951E-2</v>
      </c>
      <c r="R48" s="17">
        <v>-1.098E-2</v>
      </c>
      <c r="S48" s="19">
        <v>1.8249999999999999E-2</v>
      </c>
      <c r="T48" s="17">
        <v>3.4110000000000001E-2</v>
      </c>
      <c r="U48" s="19">
        <v>3.6920000000000001E-2</v>
      </c>
    </row>
    <row r="49" spans="3:21" x14ac:dyDescent="0.25">
      <c r="C49" s="61">
        <v>12.5008</v>
      </c>
      <c r="D49" s="17">
        <v>-1.0319999999999999E-2</v>
      </c>
      <c r="E49" s="19">
        <v>3.5709999999999999E-2</v>
      </c>
      <c r="F49" s="17">
        <v>0.22943</v>
      </c>
      <c r="G49" s="19">
        <v>4.231E-2</v>
      </c>
      <c r="H49" s="17">
        <v>0.51637999999999995</v>
      </c>
      <c r="I49" s="19">
        <v>7.1779999999999997E-2</v>
      </c>
      <c r="J49" s="17">
        <v>0.28109000000000001</v>
      </c>
      <c r="K49" s="19">
        <v>0.11702</v>
      </c>
      <c r="L49" s="17">
        <v>6.6949999999999996E-2</v>
      </c>
      <c r="M49" s="19">
        <v>8.4409999999999999E-2</v>
      </c>
      <c r="N49" s="17">
        <v>-2.5300000000000001E-3</v>
      </c>
      <c r="O49" s="19">
        <v>8.4499999999999992E-3</v>
      </c>
      <c r="P49" s="17">
        <v>-8.7899999999999992E-3</v>
      </c>
      <c r="Q49" s="19">
        <v>1.511E-2</v>
      </c>
      <c r="R49" s="17">
        <v>-1.1990000000000001E-2</v>
      </c>
      <c r="S49" s="19">
        <v>2.1770000000000001E-2</v>
      </c>
      <c r="T49" s="17">
        <v>3.9370000000000002E-2</v>
      </c>
      <c r="U49" s="19">
        <v>3.6360000000000003E-2</v>
      </c>
    </row>
    <row r="50" spans="3:21" x14ac:dyDescent="0.25">
      <c r="C50" s="61">
        <v>15.00095</v>
      </c>
      <c r="D50" s="17">
        <v>-1.085E-2</v>
      </c>
      <c r="E50" s="19">
        <v>3.8249999999999999E-2</v>
      </c>
      <c r="F50" s="17">
        <v>0.20985000000000001</v>
      </c>
      <c r="G50" s="19">
        <v>3.5340000000000003E-2</v>
      </c>
      <c r="H50" s="17">
        <v>0.42433999999999999</v>
      </c>
      <c r="I50" s="19">
        <v>0.10582999999999999</v>
      </c>
      <c r="J50" s="17">
        <v>9.9750000000000005E-2</v>
      </c>
      <c r="K50" s="19">
        <v>8.115E-2</v>
      </c>
      <c r="L50" s="17">
        <v>1.167E-2</v>
      </c>
      <c r="M50" s="19">
        <v>1.208E-2</v>
      </c>
      <c r="N50" s="17">
        <v>-3.5500000000000002E-3</v>
      </c>
      <c r="O50" s="19">
        <v>9.3500000000000007E-3</v>
      </c>
      <c r="P50" s="17">
        <v>-9.6299999999999997E-3</v>
      </c>
      <c r="Q50" s="19">
        <v>1.6500000000000001E-2</v>
      </c>
      <c r="R50" s="17">
        <v>-1.115E-2</v>
      </c>
      <c r="S50" s="19">
        <v>2.2429999999999999E-2</v>
      </c>
      <c r="T50" s="17">
        <v>2.129E-2</v>
      </c>
      <c r="U50" s="19">
        <v>2.7539999999999999E-2</v>
      </c>
    </row>
    <row r="51" spans="3:21" x14ac:dyDescent="0.25">
      <c r="C51" s="61">
        <v>17.501069999999999</v>
      </c>
      <c r="D51" s="17">
        <v>-1.54E-2</v>
      </c>
      <c r="E51" s="19">
        <v>3.168E-2</v>
      </c>
      <c r="F51" s="17">
        <v>0.19653999999999999</v>
      </c>
      <c r="G51" s="19">
        <v>5.6210000000000003E-2</v>
      </c>
      <c r="H51" s="17">
        <v>0.32184000000000001</v>
      </c>
      <c r="I51" s="19">
        <v>0.14374999999999999</v>
      </c>
      <c r="J51" s="17">
        <v>2.1129999999999999E-2</v>
      </c>
      <c r="K51" s="19">
        <v>2.9059999999999999E-2</v>
      </c>
      <c r="L51" s="57">
        <v>6.74626E-4</v>
      </c>
      <c r="M51" s="19">
        <v>3.29E-3</v>
      </c>
      <c r="N51" s="17">
        <v>-5.2399999999999999E-3</v>
      </c>
      <c r="O51" s="19">
        <v>7.0600000000000003E-3</v>
      </c>
      <c r="P51" s="17">
        <v>-9.6399999999999993E-3</v>
      </c>
      <c r="Q51" s="19">
        <v>1.4749999999999999E-2</v>
      </c>
      <c r="R51" s="17">
        <v>-1.064E-2</v>
      </c>
      <c r="S51" s="19">
        <v>2.017E-2</v>
      </c>
      <c r="T51" s="17">
        <v>3.6139999999999999E-2</v>
      </c>
      <c r="U51" s="19">
        <v>4.8619999999999997E-2</v>
      </c>
    </row>
    <row r="52" spans="3:21" x14ac:dyDescent="0.25">
      <c r="C52" s="61">
        <v>20.001329999999999</v>
      </c>
      <c r="D52" s="17">
        <v>-1.4370000000000001E-2</v>
      </c>
      <c r="E52" s="19">
        <v>2.9700000000000001E-2</v>
      </c>
      <c r="F52" s="17">
        <v>0.16120999999999999</v>
      </c>
      <c r="G52" s="19">
        <v>3.7850000000000002E-2</v>
      </c>
      <c r="H52" s="17">
        <v>0.21543000000000001</v>
      </c>
      <c r="I52" s="19">
        <v>0.15107000000000001</v>
      </c>
      <c r="J52" s="17">
        <v>5.7400000000000003E-3</v>
      </c>
      <c r="K52" s="19">
        <v>8.8000000000000005E-3</v>
      </c>
      <c r="L52" s="57">
        <v>-3.4260399999999999E-4</v>
      </c>
      <c r="M52" s="19">
        <v>4.2900000000000004E-3</v>
      </c>
      <c r="N52" s="17">
        <v>-4.5599999999999998E-3</v>
      </c>
      <c r="O52" s="19">
        <v>5.2700000000000004E-3</v>
      </c>
      <c r="P52" s="17">
        <v>-1.116E-2</v>
      </c>
      <c r="Q52" s="19">
        <v>1.221E-2</v>
      </c>
      <c r="R52" s="17">
        <v>-9.6299999999999997E-3</v>
      </c>
      <c r="S52" s="19">
        <v>1.5959999999999998E-2</v>
      </c>
      <c r="T52" s="17">
        <v>3.9539999999999999E-2</v>
      </c>
      <c r="U52" s="19">
        <v>6.0740000000000002E-2</v>
      </c>
    </row>
    <row r="53" spans="3:21" x14ac:dyDescent="0.25">
      <c r="C53" s="61">
        <v>22.501429999999999</v>
      </c>
      <c r="D53" s="17">
        <v>-9.2700000000000005E-3</v>
      </c>
      <c r="E53" s="19">
        <v>3.2050000000000002E-2</v>
      </c>
      <c r="F53" s="17">
        <v>0.14079</v>
      </c>
      <c r="G53" s="19">
        <v>5.9540000000000003E-2</v>
      </c>
      <c r="H53" s="17">
        <v>0.13402</v>
      </c>
      <c r="I53" s="19">
        <v>0.1429</v>
      </c>
      <c r="J53" s="17">
        <v>3.8800000000000002E-3</v>
      </c>
      <c r="K53" s="19">
        <v>7.7499999999999999E-3</v>
      </c>
      <c r="L53" s="17">
        <v>-1.1900000000000001E-3</v>
      </c>
      <c r="M53" s="19">
        <v>3.2699999999999999E-3</v>
      </c>
      <c r="N53" s="17">
        <v>-3.2100000000000002E-3</v>
      </c>
      <c r="O53" s="19">
        <v>5.7999999999999996E-3</v>
      </c>
      <c r="P53" s="17">
        <v>-9.9699999999999997E-3</v>
      </c>
      <c r="Q53" s="19">
        <v>1.359E-2</v>
      </c>
      <c r="R53" s="17">
        <v>-8.1099999999999992E-3</v>
      </c>
      <c r="S53" s="19">
        <v>1.4760000000000001E-2</v>
      </c>
      <c r="T53" s="17">
        <v>1.8030000000000001E-2</v>
      </c>
      <c r="U53" s="19">
        <v>2.3879999999999998E-2</v>
      </c>
    </row>
    <row r="54" spans="3:21" x14ac:dyDescent="0.25">
      <c r="C54" s="61">
        <v>25.00168</v>
      </c>
      <c r="D54" s="17">
        <v>-1.436E-2</v>
      </c>
      <c r="E54" s="19">
        <v>2.988E-2</v>
      </c>
      <c r="F54" s="17">
        <v>0.10580000000000001</v>
      </c>
      <c r="G54" s="19">
        <v>4.5109999999999997E-2</v>
      </c>
      <c r="H54" s="17">
        <v>7.9780000000000004E-2</v>
      </c>
      <c r="I54" s="19">
        <v>0.1113</v>
      </c>
      <c r="J54" s="17">
        <v>1.6800000000000001E-3</v>
      </c>
      <c r="K54" s="19">
        <v>5.6600000000000001E-3</v>
      </c>
      <c r="L54" s="57">
        <v>1.6665300000000001E-4</v>
      </c>
      <c r="M54" s="19">
        <v>3.0799999999999998E-3</v>
      </c>
      <c r="N54" s="17">
        <v>-3.0400000000000002E-3</v>
      </c>
      <c r="O54" s="19">
        <v>6.1700000000000001E-3</v>
      </c>
      <c r="P54" s="17">
        <v>-9.2999999999999992E-3</v>
      </c>
      <c r="Q54" s="19">
        <v>1.157E-2</v>
      </c>
      <c r="R54" s="17">
        <v>-8.7799999999999996E-3</v>
      </c>
      <c r="S54" s="19">
        <v>1.728E-2</v>
      </c>
      <c r="T54" s="17">
        <v>1.6060000000000001E-2</v>
      </c>
      <c r="U54" s="19">
        <v>2.128E-2</v>
      </c>
    </row>
    <row r="55" spans="3:21" x14ac:dyDescent="0.25">
      <c r="C55" s="61">
        <v>27.50187</v>
      </c>
      <c r="D55" s="17">
        <v>-1.54E-2</v>
      </c>
      <c r="E55" s="19">
        <v>3.1029999999999999E-2</v>
      </c>
      <c r="F55" s="17">
        <v>8.1979999999999997E-2</v>
      </c>
      <c r="G55" s="19">
        <v>4.6080000000000003E-2</v>
      </c>
      <c r="H55" s="17">
        <v>4.7329999999999997E-2</v>
      </c>
      <c r="I55" s="19">
        <v>7.5630000000000003E-2</v>
      </c>
      <c r="J55" s="17">
        <v>2.7000000000000001E-3</v>
      </c>
      <c r="K55" s="19">
        <v>6.7099999999999998E-3</v>
      </c>
      <c r="L55" s="57">
        <v>5.04069E-4</v>
      </c>
      <c r="M55" s="19">
        <v>2.7799999999999999E-3</v>
      </c>
      <c r="N55" s="17">
        <v>-2.8700000000000002E-3</v>
      </c>
      <c r="O55" s="19">
        <v>5.9699999999999996E-3</v>
      </c>
      <c r="P55" s="17">
        <v>-7.1000000000000004E-3</v>
      </c>
      <c r="Q55" s="19">
        <v>9.9600000000000001E-3</v>
      </c>
      <c r="R55" s="17">
        <v>-7.43E-3</v>
      </c>
      <c r="S55" s="19">
        <v>1.5219999999999999E-2</v>
      </c>
      <c r="T55" s="17">
        <v>1.8259999999999998E-2</v>
      </c>
      <c r="U55" s="19">
        <v>2.4590000000000001E-2</v>
      </c>
    </row>
    <row r="56" spans="3:21" x14ac:dyDescent="0.25">
      <c r="C56" s="61">
        <v>30.002220000000001</v>
      </c>
      <c r="D56" s="17">
        <v>-1.7270000000000001E-2</v>
      </c>
      <c r="E56" s="19">
        <v>3.0380000000000001E-2</v>
      </c>
      <c r="F56" s="17">
        <v>5.6469999999999999E-2</v>
      </c>
      <c r="G56" s="19">
        <v>3.9919999999999997E-2</v>
      </c>
      <c r="H56" s="17">
        <v>2.298E-2</v>
      </c>
      <c r="I56" s="19">
        <v>4.3400000000000001E-2</v>
      </c>
      <c r="J56" s="57">
        <v>-4.93783E-6</v>
      </c>
      <c r="K56" s="19">
        <v>4.3099999999999996E-3</v>
      </c>
      <c r="L56" s="17">
        <v>-2.0300000000000001E-3</v>
      </c>
      <c r="M56" s="19">
        <v>3.3600000000000001E-3</v>
      </c>
      <c r="N56" s="17">
        <v>-3.0400000000000002E-3</v>
      </c>
      <c r="O56" s="19">
        <v>4.4799999999999996E-3</v>
      </c>
      <c r="P56" s="17">
        <v>-7.2700000000000004E-3</v>
      </c>
      <c r="Q56" s="19">
        <v>1.085E-2</v>
      </c>
      <c r="R56" s="17">
        <v>-9.2899999999999996E-3</v>
      </c>
      <c r="S56" s="19">
        <v>1.593E-2</v>
      </c>
      <c r="T56" s="17">
        <v>1.0580000000000001E-2</v>
      </c>
      <c r="U56" s="19">
        <v>1.9640000000000001E-2</v>
      </c>
    </row>
    <row r="57" spans="3:21" x14ac:dyDescent="0.25">
      <c r="C57" s="61">
        <v>32.50235</v>
      </c>
      <c r="D57" s="17">
        <v>-1.456E-2</v>
      </c>
      <c r="E57" s="19">
        <v>3.1899999999999998E-2</v>
      </c>
      <c r="F57" s="17">
        <v>3.7699999999999997E-2</v>
      </c>
      <c r="G57" s="19">
        <v>2.809E-2</v>
      </c>
      <c r="H57" s="17">
        <v>9.4599999999999997E-3</v>
      </c>
      <c r="I57" s="19">
        <v>2.0060000000000001E-2</v>
      </c>
      <c r="J57" s="57">
        <v>6.7236200000000002E-4</v>
      </c>
      <c r="K57" s="19">
        <v>4.1900000000000001E-3</v>
      </c>
      <c r="L57" s="17">
        <v>-1.5200000000000001E-3</v>
      </c>
      <c r="M57" s="19">
        <v>2.0300000000000001E-3</v>
      </c>
      <c r="N57" s="17">
        <v>-3.7200000000000002E-3</v>
      </c>
      <c r="O57" s="19">
        <v>5.2199999999999998E-3</v>
      </c>
      <c r="P57" s="17">
        <v>-7.1000000000000004E-3</v>
      </c>
      <c r="Q57" s="19">
        <v>8.8999999999999999E-3</v>
      </c>
      <c r="R57" s="17">
        <v>-7.43E-3</v>
      </c>
      <c r="S57" s="19">
        <v>1.38E-2</v>
      </c>
      <c r="T57" s="17">
        <v>1.427E-2</v>
      </c>
      <c r="U57" s="19">
        <v>2.043E-2</v>
      </c>
    </row>
    <row r="58" spans="3:21" x14ac:dyDescent="0.25">
      <c r="C58" s="61">
        <v>35.00253</v>
      </c>
      <c r="D58" s="17">
        <v>-1.5049999999999999E-2</v>
      </c>
      <c r="E58" s="19">
        <v>2.9319999999999999E-2</v>
      </c>
      <c r="F58" s="17">
        <v>2.349E-2</v>
      </c>
      <c r="G58" s="19">
        <v>1.6330000000000001E-2</v>
      </c>
      <c r="H58" s="17">
        <v>4.0499999999999998E-3</v>
      </c>
      <c r="I58" s="19">
        <v>6.2899999999999996E-3</v>
      </c>
      <c r="J58" s="57">
        <v>-3.4477399999999999E-6</v>
      </c>
      <c r="K58" s="19">
        <v>3.8E-3</v>
      </c>
      <c r="L58" s="17">
        <v>-1.6900000000000001E-3</v>
      </c>
      <c r="M58" s="19">
        <v>2.99E-3</v>
      </c>
      <c r="N58" s="57">
        <v>-3.3679499999999998E-4</v>
      </c>
      <c r="O58" s="19">
        <v>4.8500000000000001E-3</v>
      </c>
      <c r="P58" s="17">
        <v>-7.4400000000000004E-3</v>
      </c>
      <c r="Q58" s="19">
        <v>1.008E-2</v>
      </c>
      <c r="R58" s="17">
        <v>-7.9399999999999991E-3</v>
      </c>
      <c r="S58" s="19">
        <v>1.423E-2</v>
      </c>
      <c r="T58" s="17">
        <v>2.486E-2</v>
      </c>
      <c r="U58" s="19">
        <v>4.002E-2</v>
      </c>
    </row>
    <row r="59" spans="3:21" x14ac:dyDescent="0.25">
      <c r="C59" s="61">
        <v>37.502780000000001</v>
      </c>
      <c r="D59" s="17">
        <v>-1.6729999999999998E-2</v>
      </c>
      <c r="E59" s="19">
        <v>2.7480000000000001E-2</v>
      </c>
      <c r="F59" s="17">
        <v>1.5049999999999999E-2</v>
      </c>
      <c r="G59" s="19">
        <v>1.3939999999999999E-2</v>
      </c>
      <c r="H59" s="17">
        <v>1.3500000000000001E-3</v>
      </c>
      <c r="I59" s="19">
        <v>3.0699999999999998E-3</v>
      </c>
      <c r="J59" s="57">
        <v>-1.72874E-4</v>
      </c>
      <c r="K59" s="19">
        <v>3.9500000000000004E-3</v>
      </c>
      <c r="L59" s="17">
        <v>-2.3700000000000001E-3</v>
      </c>
      <c r="M59" s="19">
        <v>2.8800000000000002E-3</v>
      </c>
      <c r="N59" s="17">
        <v>-2.3700000000000001E-3</v>
      </c>
      <c r="O59" s="19">
        <v>5.1200000000000004E-3</v>
      </c>
      <c r="P59" s="17">
        <v>-8.1200000000000005E-3</v>
      </c>
      <c r="Q59" s="19">
        <v>8.7799999999999996E-3</v>
      </c>
      <c r="R59" s="17">
        <v>-6.7600000000000004E-3</v>
      </c>
      <c r="S59" s="19">
        <v>9.1500000000000001E-3</v>
      </c>
      <c r="T59" s="17">
        <v>3.4720000000000001E-2</v>
      </c>
      <c r="U59" s="19">
        <v>6.13E-2</v>
      </c>
    </row>
    <row r="60" spans="3:21" x14ac:dyDescent="0.25">
      <c r="C60" s="61">
        <v>40.00282</v>
      </c>
      <c r="D60" s="17">
        <v>-1.3849999999999999E-2</v>
      </c>
      <c r="E60" s="19">
        <v>2.8549999999999999E-2</v>
      </c>
      <c r="F60" s="17">
        <v>1.014E-2</v>
      </c>
      <c r="G60" s="19">
        <v>7.6299999999999996E-3</v>
      </c>
      <c r="H60" s="17">
        <v>2.2000000000000001E-3</v>
      </c>
      <c r="I60" s="19">
        <v>2.5899999999999999E-3</v>
      </c>
      <c r="J60" s="17">
        <v>1.6800000000000001E-3</v>
      </c>
      <c r="K60" s="19">
        <v>3.9500000000000004E-3</v>
      </c>
      <c r="L60" s="57">
        <v>8.4061200000000002E-4</v>
      </c>
      <c r="M60" s="19">
        <v>3.3700000000000002E-3</v>
      </c>
      <c r="N60" s="57">
        <v>-1.7097099999999999E-4</v>
      </c>
      <c r="O60" s="19">
        <v>5.5700000000000003E-3</v>
      </c>
      <c r="P60" s="17">
        <v>-5.2399999999999999E-3</v>
      </c>
      <c r="Q60" s="19">
        <v>7.1399999999999996E-3</v>
      </c>
      <c r="R60" s="17">
        <v>-1.5200000000000001E-3</v>
      </c>
      <c r="S60" s="19">
        <v>7.6899999999999998E-3</v>
      </c>
      <c r="T60" s="17">
        <v>2.1399999999999999E-2</v>
      </c>
      <c r="U60" s="19">
        <v>3.2480000000000002E-2</v>
      </c>
    </row>
    <row r="61" spans="3:21" x14ac:dyDescent="0.25">
      <c r="C61" s="61">
        <v>42.503129999999999</v>
      </c>
      <c r="D61" s="17">
        <v>-1.5730000000000001E-2</v>
      </c>
      <c r="E61" s="19">
        <v>2.9600000000000001E-2</v>
      </c>
      <c r="F61" s="17">
        <v>6.4200000000000004E-3</v>
      </c>
      <c r="G61" s="19">
        <v>7.28E-3</v>
      </c>
      <c r="H61" s="17">
        <v>1.1800000000000001E-3</v>
      </c>
      <c r="I61" s="19">
        <v>2.66E-3</v>
      </c>
      <c r="J61" s="57">
        <v>6.7236300000000004E-4</v>
      </c>
      <c r="K61" s="19">
        <v>3.5899999999999999E-3</v>
      </c>
      <c r="L61" s="57">
        <v>1.66396E-4</v>
      </c>
      <c r="M61" s="19">
        <v>3.2399999999999998E-3</v>
      </c>
      <c r="N61" s="17">
        <v>-1.0200000000000001E-3</v>
      </c>
      <c r="O61" s="19">
        <v>5.0699999999999999E-3</v>
      </c>
      <c r="P61" s="17">
        <v>-4.4000000000000003E-3</v>
      </c>
      <c r="Q61" s="19">
        <v>7.6699999999999997E-3</v>
      </c>
      <c r="R61" s="17">
        <v>-5.2399999999999999E-3</v>
      </c>
      <c r="S61" s="19">
        <v>1.0070000000000001E-2</v>
      </c>
      <c r="T61" s="17">
        <v>2.0879999999999999E-2</v>
      </c>
      <c r="U61" s="19">
        <v>3.3799999999999997E-2</v>
      </c>
    </row>
    <row r="62" spans="3:21" x14ac:dyDescent="0.25">
      <c r="C62" s="61">
        <v>45.003250000000001</v>
      </c>
      <c r="D62" s="17">
        <v>-1.421E-2</v>
      </c>
      <c r="E62" s="19">
        <v>3.0810000000000001E-2</v>
      </c>
      <c r="F62" s="17">
        <v>1.6900000000000001E-3</v>
      </c>
      <c r="G62" s="19">
        <v>2.5300000000000001E-3</v>
      </c>
      <c r="H62" s="17">
        <v>1.1800000000000001E-3</v>
      </c>
      <c r="I62" s="19">
        <v>3.3400000000000001E-3</v>
      </c>
      <c r="J62" s="57">
        <v>6.7112900000000002E-4</v>
      </c>
      <c r="K62" s="19">
        <v>3.8E-3</v>
      </c>
      <c r="L62" s="57">
        <v>3.3484699999999999E-4</v>
      </c>
      <c r="M62" s="19">
        <v>3.1900000000000001E-3</v>
      </c>
      <c r="N62" s="57">
        <v>-3.4060399999999999E-4</v>
      </c>
      <c r="O62" s="19">
        <v>5.8999999999999999E-3</v>
      </c>
      <c r="P62" s="17">
        <v>-5.0699999999999999E-3</v>
      </c>
      <c r="Q62" s="19">
        <v>7.92E-3</v>
      </c>
      <c r="R62" s="17">
        <v>-4.0499999999999998E-3</v>
      </c>
      <c r="S62" s="19">
        <v>9.5399999999999999E-3</v>
      </c>
      <c r="T62" s="17">
        <v>1.55E-2</v>
      </c>
      <c r="U62" s="19">
        <v>1.9449999999999999E-2</v>
      </c>
    </row>
    <row r="63" spans="3:21" x14ac:dyDescent="0.25">
      <c r="C63" s="61">
        <v>47.503430000000002</v>
      </c>
      <c r="D63" s="17">
        <v>-2.5999999999999999E-3</v>
      </c>
      <c r="E63" s="19">
        <v>9.3600000000000003E-3</v>
      </c>
      <c r="F63" s="17">
        <v>2.1900000000000001E-3</v>
      </c>
      <c r="G63" s="19">
        <v>3.8600000000000001E-3</v>
      </c>
      <c r="H63" s="17">
        <v>1.01E-3</v>
      </c>
      <c r="I63" s="19">
        <v>2.9499999999999999E-3</v>
      </c>
      <c r="J63" s="17">
        <v>1.1800000000000001E-3</v>
      </c>
      <c r="K63" s="19">
        <v>3.1099999999999999E-3</v>
      </c>
      <c r="L63" s="57">
        <v>3.3721000000000001E-4</v>
      </c>
      <c r="M63" s="19">
        <v>2.4599999999999999E-3</v>
      </c>
      <c r="N63" s="57">
        <v>6.7539599999999998E-4</v>
      </c>
      <c r="O63" s="19">
        <v>5.0699999999999999E-3</v>
      </c>
      <c r="P63" s="17">
        <v>-5.0699999999999999E-3</v>
      </c>
      <c r="Q63" s="19">
        <v>8.9599999999999992E-3</v>
      </c>
      <c r="R63" s="17">
        <v>-2.8700000000000002E-3</v>
      </c>
      <c r="S63" s="19">
        <v>9.9000000000000008E-3</v>
      </c>
      <c r="T63" s="17">
        <v>1.942E-2</v>
      </c>
      <c r="U63" s="19">
        <v>2.7199999999999998E-2</v>
      </c>
    </row>
    <row r="64" spans="3:21" x14ac:dyDescent="0.25">
      <c r="C64" s="61">
        <v>50.003619999999998</v>
      </c>
      <c r="D64" s="17">
        <v>-1.504E-2</v>
      </c>
      <c r="E64" s="19">
        <v>2.8500000000000001E-2</v>
      </c>
      <c r="F64" s="17">
        <v>2.0200000000000001E-3</v>
      </c>
      <c r="G64" s="19">
        <v>3.8600000000000001E-3</v>
      </c>
      <c r="H64" s="17">
        <v>1.8600000000000001E-3</v>
      </c>
      <c r="I64" s="19">
        <v>3.8400000000000001E-3</v>
      </c>
      <c r="J64" s="17">
        <v>1.3500000000000001E-3</v>
      </c>
      <c r="K64" s="19">
        <v>5.0400000000000002E-3</v>
      </c>
      <c r="L64" s="57">
        <v>5.0329699999999999E-4</v>
      </c>
      <c r="M64" s="19">
        <v>3.65E-3</v>
      </c>
      <c r="N64" s="57">
        <v>-8.4765399999999999E-4</v>
      </c>
      <c r="O64" s="19">
        <v>5.4200000000000003E-3</v>
      </c>
      <c r="P64" s="17">
        <v>-4.0600000000000002E-3</v>
      </c>
      <c r="Q64" s="19">
        <v>5.2199999999999998E-3</v>
      </c>
      <c r="R64" s="17">
        <v>-1.3500000000000001E-3</v>
      </c>
      <c r="S64" s="19">
        <v>5.2900000000000004E-3</v>
      </c>
      <c r="T64" s="17">
        <v>2.5069999999999999E-2</v>
      </c>
      <c r="U64" s="19">
        <v>4.2049999999999997E-2</v>
      </c>
    </row>
    <row r="65" spans="3:21" x14ac:dyDescent="0.25">
      <c r="C65" s="61">
        <v>52.503799999999998</v>
      </c>
      <c r="D65" s="17">
        <v>-1.3509999999999999E-2</v>
      </c>
      <c r="E65" s="19">
        <v>2.8629999999999999E-2</v>
      </c>
      <c r="F65" s="57">
        <v>6.7194599999999998E-4</v>
      </c>
      <c r="G65" s="19">
        <v>4.6499999999999996E-3</v>
      </c>
      <c r="H65" s="57">
        <v>8.4343899999999997E-4</v>
      </c>
      <c r="I65" s="19">
        <v>3.5100000000000001E-3</v>
      </c>
      <c r="J65" s="57">
        <v>6.7231500000000004E-4</v>
      </c>
      <c r="K65" s="19">
        <v>2.96E-3</v>
      </c>
      <c r="L65" s="57">
        <v>1.64704E-4</v>
      </c>
      <c r="M65" s="19">
        <v>3.3899999999999998E-3</v>
      </c>
      <c r="N65" s="57">
        <v>1.6680500000000001E-4</v>
      </c>
      <c r="O65" s="19">
        <v>5.1399999999999996E-3</v>
      </c>
      <c r="P65" s="17">
        <v>-5.5799999999999999E-3</v>
      </c>
      <c r="Q65" s="19">
        <v>6.0800000000000003E-3</v>
      </c>
      <c r="R65" s="17">
        <v>-6.4200000000000004E-3</v>
      </c>
      <c r="S65" s="19">
        <v>1.1039999999999999E-2</v>
      </c>
      <c r="T65" s="17">
        <v>1.295E-2</v>
      </c>
      <c r="U65" s="19">
        <v>1.9529999999999999E-2</v>
      </c>
    </row>
    <row r="66" spans="3:21" x14ac:dyDescent="0.25">
      <c r="C66" s="61">
        <v>55.003990000000002</v>
      </c>
      <c r="D66" s="17">
        <v>-1.417E-2</v>
      </c>
      <c r="E66" s="19">
        <v>2.5829999999999999E-2</v>
      </c>
      <c r="F66" s="57">
        <v>3.3551000000000002E-4</v>
      </c>
      <c r="G66" s="19">
        <v>2.8500000000000001E-3</v>
      </c>
      <c r="H66" s="17">
        <v>1.01E-3</v>
      </c>
      <c r="I66" s="19">
        <v>2.7699999999999999E-3</v>
      </c>
      <c r="J66" s="17">
        <v>1.01E-3</v>
      </c>
      <c r="K66" s="19">
        <v>3.79E-3</v>
      </c>
      <c r="L66" s="57">
        <v>6.7390899999999999E-4</v>
      </c>
      <c r="M66" s="19">
        <v>2.2799999999999999E-3</v>
      </c>
      <c r="N66" s="57">
        <v>6.7354399999999999E-4</v>
      </c>
      <c r="O66" s="19">
        <v>5.3200000000000001E-3</v>
      </c>
      <c r="P66" s="17">
        <v>-3.8899999999999998E-3</v>
      </c>
      <c r="Q66" s="19">
        <v>5.6499999999999996E-3</v>
      </c>
      <c r="R66" s="17">
        <v>-4.5599999999999998E-3</v>
      </c>
      <c r="S66" s="19">
        <v>9.2399999999999999E-3</v>
      </c>
      <c r="T66" s="17">
        <v>3.397E-2</v>
      </c>
      <c r="U66" s="19">
        <v>5.9959999999999999E-2</v>
      </c>
    </row>
    <row r="67" spans="3:21" x14ac:dyDescent="0.25">
      <c r="C67" s="61">
        <v>57.504179999999998</v>
      </c>
      <c r="D67" s="17">
        <v>-1.2840000000000001E-2</v>
      </c>
      <c r="E67" s="19">
        <v>3.0439999999999998E-2</v>
      </c>
      <c r="F67" s="57">
        <v>-3.4070999999999998E-4</v>
      </c>
      <c r="G67" s="19">
        <v>2.5699999999999998E-3</v>
      </c>
      <c r="H67" s="57">
        <v>8.4256900000000004E-4</v>
      </c>
      <c r="I67" s="19">
        <v>3.8600000000000001E-3</v>
      </c>
      <c r="J67" s="17">
        <v>1.1800000000000001E-3</v>
      </c>
      <c r="K67" s="19">
        <v>5.7200000000000003E-3</v>
      </c>
      <c r="L67" s="57">
        <v>-3.4003700000000001E-4</v>
      </c>
      <c r="M67" s="19">
        <v>2.7599999999999999E-3</v>
      </c>
      <c r="N67" s="57">
        <v>3.3442999999999998E-4</v>
      </c>
      <c r="O67" s="19">
        <v>5.7200000000000003E-3</v>
      </c>
      <c r="P67" s="17">
        <v>-4.7299999999999998E-3</v>
      </c>
      <c r="Q67" s="19">
        <v>4.62E-3</v>
      </c>
      <c r="R67" s="17">
        <v>-2.7000000000000001E-3</v>
      </c>
      <c r="S67" s="19">
        <v>4.2900000000000004E-3</v>
      </c>
      <c r="T67" s="17">
        <v>1.6660000000000001E-2</v>
      </c>
      <c r="U67" s="19">
        <v>2.5870000000000001E-2</v>
      </c>
    </row>
    <row r="68" spans="3:21" x14ac:dyDescent="0.25">
      <c r="C68" s="61">
        <v>60.004359999999998</v>
      </c>
      <c r="D68" s="17">
        <v>-1.3820000000000001E-2</v>
      </c>
      <c r="E68" s="19">
        <v>2.4580000000000001E-2</v>
      </c>
      <c r="F68" s="57">
        <v>-8.4776000000000003E-4</v>
      </c>
      <c r="G68" s="19">
        <v>3.14E-3</v>
      </c>
      <c r="H68" s="57">
        <v>-3.38597E-4</v>
      </c>
      <c r="I68" s="19">
        <v>2E-3</v>
      </c>
      <c r="J68" s="57">
        <v>-6.8161399999999998E-4</v>
      </c>
      <c r="K68" s="19">
        <v>4.2500000000000003E-3</v>
      </c>
      <c r="L68" s="57">
        <v>5.0263300000000005E-4</v>
      </c>
      <c r="M68" s="19">
        <v>3.4399999999999999E-3</v>
      </c>
      <c r="N68" s="57">
        <v>-3.4111800000000001E-4</v>
      </c>
      <c r="O68" s="19">
        <v>5.3E-3</v>
      </c>
      <c r="P68" s="17">
        <v>-3.5500000000000002E-3</v>
      </c>
      <c r="Q68" s="19">
        <v>4.3600000000000002E-3</v>
      </c>
      <c r="R68" s="17">
        <v>-2.8700000000000002E-3</v>
      </c>
      <c r="S68" s="19">
        <v>3.5400000000000002E-3</v>
      </c>
      <c r="T68" s="17">
        <v>1.4710000000000001E-2</v>
      </c>
      <c r="U68" s="19">
        <v>2.0060000000000001E-2</v>
      </c>
    </row>
    <row r="69" spans="3:21" x14ac:dyDescent="0.25">
      <c r="C69" s="61">
        <v>62.504550000000002</v>
      </c>
      <c r="D69" s="17">
        <v>-1.384E-2</v>
      </c>
      <c r="E69" s="19">
        <v>2.656E-2</v>
      </c>
      <c r="F69" s="17">
        <v>1.3500000000000001E-3</v>
      </c>
      <c r="G69" s="19">
        <v>3.62E-3</v>
      </c>
      <c r="H69" s="17">
        <v>1.1800000000000001E-3</v>
      </c>
      <c r="I69" s="19">
        <v>2.2399999999999998E-3</v>
      </c>
      <c r="J69" s="57">
        <v>1.6567599999999999E-4</v>
      </c>
      <c r="K69" s="19">
        <v>3.2399999999999998E-3</v>
      </c>
      <c r="L69" s="57">
        <v>8.4297500000000004E-4</v>
      </c>
      <c r="M69" s="19">
        <v>2.3900000000000002E-3</v>
      </c>
      <c r="N69" s="17">
        <v>1.8500000000000001E-3</v>
      </c>
      <c r="O69" s="19">
        <v>6.3600000000000002E-3</v>
      </c>
      <c r="P69" s="17">
        <v>-3.5500000000000002E-3</v>
      </c>
      <c r="Q69" s="19">
        <v>4.5300000000000002E-3</v>
      </c>
      <c r="R69" s="17">
        <v>-1.5200000000000001E-3</v>
      </c>
      <c r="S69" s="19">
        <v>3.8600000000000001E-3</v>
      </c>
      <c r="T69" s="17">
        <v>2.061E-2</v>
      </c>
      <c r="U69" s="19">
        <v>3.3649999999999999E-2</v>
      </c>
    </row>
    <row r="70" spans="3:21" x14ac:dyDescent="0.25">
      <c r="C70" s="61">
        <v>65.004729999999995</v>
      </c>
      <c r="D70" s="17">
        <v>-1.1639999999999999E-2</v>
      </c>
      <c r="E70" s="19">
        <v>2.954E-2</v>
      </c>
      <c r="F70" s="57">
        <v>-2.1626400000000001E-6</v>
      </c>
      <c r="G70" s="19">
        <v>2.3800000000000002E-3</v>
      </c>
      <c r="H70" s="17">
        <v>1.01E-3</v>
      </c>
      <c r="I70" s="19">
        <v>2.5799999999999998E-3</v>
      </c>
      <c r="J70" s="57">
        <v>-1.71535E-4</v>
      </c>
      <c r="K70" s="19">
        <v>1.9599999999999999E-3</v>
      </c>
      <c r="L70" s="57">
        <v>3.36235E-4</v>
      </c>
      <c r="M70" s="19">
        <v>2.2399999999999998E-3</v>
      </c>
      <c r="N70" s="17">
        <v>2.5400000000000002E-3</v>
      </c>
      <c r="O70" s="19">
        <v>6.5799999999999999E-3</v>
      </c>
      <c r="P70" s="17">
        <v>-2.7100000000000002E-3</v>
      </c>
      <c r="Q70" s="19">
        <v>4.3499999999999997E-3</v>
      </c>
      <c r="R70" s="17">
        <v>-1.01E-3</v>
      </c>
      <c r="S70" s="19">
        <v>5.4099999999999999E-3</v>
      </c>
      <c r="T70" s="17">
        <v>7.0200000000000002E-3</v>
      </c>
      <c r="U70" s="19">
        <v>9.9699999999999997E-3</v>
      </c>
    </row>
    <row r="71" spans="3:21" x14ac:dyDescent="0.25">
      <c r="C71" s="61">
        <v>67.504919999999998</v>
      </c>
      <c r="D71" s="17">
        <v>-1.3339999999999999E-2</v>
      </c>
      <c r="E71" s="19">
        <v>2.8549999999999999E-2</v>
      </c>
      <c r="F71" s="17">
        <v>1.6900000000000001E-3</v>
      </c>
      <c r="G71" s="19">
        <v>3.8899999999999998E-3</v>
      </c>
      <c r="H71" s="17">
        <v>1.5200000000000001E-3</v>
      </c>
      <c r="I71" s="19">
        <v>1.6000000000000001E-3</v>
      </c>
      <c r="J71" s="57">
        <v>5.0278400000000004E-4</v>
      </c>
      <c r="K71" s="19">
        <v>3.65E-3</v>
      </c>
      <c r="L71" s="57">
        <v>-2.10691E-6</v>
      </c>
      <c r="M71" s="19">
        <v>2.48E-3</v>
      </c>
      <c r="N71" s="17">
        <v>1.8600000000000001E-3</v>
      </c>
      <c r="O71" s="19">
        <v>4.7999999999999996E-3</v>
      </c>
      <c r="P71" s="17">
        <v>-2.3700000000000001E-3</v>
      </c>
      <c r="Q71" s="19">
        <v>4.4299999999999999E-3</v>
      </c>
      <c r="R71" s="17">
        <v>-3.3800000000000002E-3</v>
      </c>
      <c r="S71" s="19">
        <v>5.4999999999999997E-3</v>
      </c>
      <c r="T71" s="17">
        <v>2.103E-2</v>
      </c>
      <c r="U71" s="19">
        <v>3.0700000000000002E-2</v>
      </c>
    </row>
    <row r="72" spans="3:21" x14ac:dyDescent="0.25">
      <c r="C72" s="61">
        <v>70.005110000000002</v>
      </c>
      <c r="D72" s="17">
        <v>-9.2200000000000008E-3</v>
      </c>
      <c r="E72" s="19">
        <v>2.3800000000000002E-2</v>
      </c>
      <c r="F72" s="17">
        <v>-1.01E-3</v>
      </c>
      <c r="G72" s="19">
        <v>2.15E-3</v>
      </c>
      <c r="H72" s="57">
        <v>5.0479099999999999E-4</v>
      </c>
      <c r="I72" s="19">
        <v>2.2599999999999999E-3</v>
      </c>
      <c r="J72" s="17">
        <v>2.0200000000000001E-3</v>
      </c>
      <c r="K72" s="19">
        <v>4.1799999999999997E-3</v>
      </c>
      <c r="L72" s="57">
        <v>-6.7935200000000004E-4</v>
      </c>
      <c r="M72" s="19">
        <v>3.0500000000000002E-3</v>
      </c>
      <c r="N72" s="57">
        <v>6.7343999999999998E-4</v>
      </c>
      <c r="O72" s="19">
        <v>5.4599999999999996E-3</v>
      </c>
      <c r="P72" s="17">
        <v>-2.5400000000000002E-3</v>
      </c>
      <c r="Q72" s="19">
        <v>4.1200000000000004E-3</v>
      </c>
      <c r="R72" s="17">
        <v>-3.3800000000000002E-3</v>
      </c>
      <c r="S72" s="19">
        <v>2.2399999999999998E-3</v>
      </c>
      <c r="T72" s="17">
        <v>1.0200000000000001E-3</v>
      </c>
      <c r="U72" s="19">
        <v>5.6499999999999996E-3</v>
      </c>
    </row>
    <row r="73" spans="3:21" x14ac:dyDescent="0.25">
      <c r="C73" s="61">
        <v>72.505290000000002</v>
      </c>
      <c r="D73" s="17">
        <v>-1.193E-2</v>
      </c>
      <c r="E73" s="19">
        <v>2.1729999999999999E-2</v>
      </c>
      <c r="F73" s="57">
        <v>6.7487999999999999E-4</v>
      </c>
      <c r="G73" s="19">
        <v>2.0400000000000001E-3</v>
      </c>
      <c r="H73" s="17">
        <v>1.6900000000000001E-3</v>
      </c>
      <c r="I73" s="19">
        <v>2.31E-3</v>
      </c>
      <c r="J73" s="17">
        <v>2.1900000000000001E-3</v>
      </c>
      <c r="K73" s="19">
        <v>4.5900000000000003E-3</v>
      </c>
      <c r="L73" s="57">
        <v>8.4240900000000002E-4</v>
      </c>
      <c r="M73" s="19">
        <v>3.13E-3</v>
      </c>
      <c r="N73" s="17">
        <v>1.6900000000000001E-3</v>
      </c>
      <c r="O73" s="19">
        <v>5.2399999999999999E-3</v>
      </c>
      <c r="P73" s="17">
        <v>-1.3500000000000001E-3</v>
      </c>
      <c r="Q73" s="19">
        <v>3.0799999999999998E-3</v>
      </c>
      <c r="R73" s="17">
        <v>-1.3500000000000001E-3</v>
      </c>
      <c r="S73" s="19">
        <v>1.82E-3</v>
      </c>
      <c r="T73" s="17">
        <v>4.9699999999999996E-3</v>
      </c>
      <c r="U73" s="19">
        <v>8.4799999999999997E-3</v>
      </c>
    </row>
    <row r="74" spans="3:21" x14ac:dyDescent="0.25">
      <c r="C74" s="61">
        <v>75.005480000000006</v>
      </c>
      <c r="D74" s="17">
        <v>-1.3979999999999999E-2</v>
      </c>
      <c r="E74" s="19">
        <v>2.316E-2</v>
      </c>
      <c r="F74" s="17">
        <v>-1.3500000000000001E-3</v>
      </c>
      <c r="G74" s="19">
        <v>1.6800000000000001E-3</v>
      </c>
      <c r="H74" s="17">
        <v>1.01E-3</v>
      </c>
      <c r="I74" s="19">
        <v>3.2799999999999999E-3</v>
      </c>
      <c r="J74" s="17">
        <v>3.8800000000000002E-3</v>
      </c>
      <c r="K74" s="19">
        <v>1.04E-2</v>
      </c>
      <c r="L74" s="57">
        <v>-6.7678499999999995E-4</v>
      </c>
      <c r="M74" s="19">
        <v>2.16E-3</v>
      </c>
      <c r="N74" s="57">
        <v>6.7395499999999995E-4</v>
      </c>
      <c r="O74" s="19">
        <v>4.81E-3</v>
      </c>
      <c r="P74" s="17">
        <v>-2.8800000000000002E-3</v>
      </c>
      <c r="Q74" s="19">
        <v>1.9599999999999999E-3</v>
      </c>
      <c r="R74" s="57">
        <v>-3.3947799999999999E-4</v>
      </c>
      <c r="S74" s="19">
        <v>6.7999999999999996E-3</v>
      </c>
      <c r="T74" s="17">
        <v>4.9199999999999999E-3</v>
      </c>
      <c r="U74" s="19">
        <v>1.243E-2</v>
      </c>
    </row>
    <row r="75" spans="3:21" x14ac:dyDescent="0.25">
      <c r="C75" s="61">
        <v>77.505660000000006</v>
      </c>
      <c r="D75" s="17">
        <v>-1.157E-2</v>
      </c>
      <c r="E75" s="19">
        <v>1.993E-2</v>
      </c>
      <c r="F75" s="57">
        <v>-8.4647200000000002E-4</v>
      </c>
      <c r="G75" s="19">
        <v>2.1700000000000001E-3</v>
      </c>
      <c r="H75" s="17">
        <v>-1.01E-3</v>
      </c>
      <c r="I75" s="19">
        <v>2.0300000000000001E-3</v>
      </c>
      <c r="J75" s="57">
        <v>-6.79818E-4</v>
      </c>
      <c r="K75" s="19">
        <v>3.5200000000000001E-3</v>
      </c>
      <c r="L75" s="57">
        <v>-8.4513299999999997E-4</v>
      </c>
      <c r="M75" s="19">
        <v>1.4499999999999999E-3</v>
      </c>
      <c r="N75" s="57">
        <v>-6.7940999999999997E-4</v>
      </c>
      <c r="O75" s="19">
        <v>4.81E-3</v>
      </c>
      <c r="P75" s="17">
        <v>-3.8899999999999998E-3</v>
      </c>
      <c r="Q75" s="19">
        <v>1.4499999999999999E-3</v>
      </c>
      <c r="R75" s="17">
        <v>-6.43E-3</v>
      </c>
      <c r="S75" s="19">
        <v>5.8199999999999997E-3</v>
      </c>
      <c r="T75" s="17">
        <v>7.6099999999999996E-3</v>
      </c>
      <c r="U75" s="19">
        <v>2.095E-2</v>
      </c>
    </row>
    <row r="76" spans="3:21" x14ac:dyDescent="0.25">
      <c r="C76" s="61">
        <v>80.005849999999995</v>
      </c>
      <c r="D76" s="17">
        <v>-1.093E-2</v>
      </c>
      <c r="E76" s="19">
        <v>2.419E-2</v>
      </c>
      <c r="F76" s="57">
        <v>-3.4070999999999998E-4</v>
      </c>
      <c r="G76" s="19">
        <v>2.4599999999999999E-3</v>
      </c>
      <c r="H76" s="17">
        <v>1.1800000000000001E-3</v>
      </c>
      <c r="I76" s="58">
        <v>9.5551900000000005E-4</v>
      </c>
      <c r="J76" s="17">
        <v>1.8600000000000001E-3</v>
      </c>
      <c r="K76" s="19">
        <v>3.49E-3</v>
      </c>
      <c r="L76" s="57">
        <v>1.6516499999999999E-4</v>
      </c>
      <c r="M76" s="19">
        <v>3.0799999999999998E-3</v>
      </c>
      <c r="N76" s="17">
        <v>1.6900000000000001E-3</v>
      </c>
      <c r="O76" s="19">
        <v>4.4400000000000004E-3</v>
      </c>
      <c r="P76" s="17">
        <v>-1.6900000000000001E-3</v>
      </c>
      <c r="Q76" s="19">
        <v>1.67E-3</v>
      </c>
      <c r="R76" s="57">
        <v>-5.0482800000000003E-4</v>
      </c>
      <c r="S76" s="19">
        <v>5.2300000000000003E-3</v>
      </c>
      <c r="T76" s="17">
        <v>7.5199999999999998E-3</v>
      </c>
      <c r="U76" s="19">
        <v>7.8499999999999993E-3</v>
      </c>
    </row>
    <row r="77" spans="3:21" x14ac:dyDescent="0.25">
      <c r="C77" s="61">
        <v>82.506039999999999</v>
      </c>
      <c r="D77" s="17">
        <v>-7.79E-3</v>
      </c>
      <c r="E77" s="19">
        <v>1.502E-2</v>
      </c>
      <c r="F77" s="57">
        <v>8.4271400000000005E-4</v>
      </c>
      <c r="G77" s="19">
        <v>2.3900000000000002E-3</v>
      </c>
      <c r="H77" s="17">
        <v>1.8600000000000001E-3</v>
      </c>
      <c r="I77" s="19">
        <v>1.72E-3</v>
      </c>
      <c r="J77" s="17">
        <v>3.3700000000000002E-3</v>
      </c>
      <c r="K77" s="19">
        <v>5.5799999999999999E-3</v>
      </c>
      <c r="L77" s="17">
        <v>1.01E-3</v>
      </c>
      <c r="M77" s="19">
        <v>1.01E-3</v>
      </c>
      <c r="N77" s="17">
        <v>2.8800000000000002E-3</v>
      </c>
      <c r="O77" s="19">
        <v>4.0299999999999997E-3</v>
      </c>
      <c r="P77" s="17">
        <v>-1.1800000000000001E-3</v>
      </c>
      <c r="Q77" s="19">
        <v>2.7599999999999999E-3</v>
      </c>
      <c r="R77" s="17">
        <v>-1.6900000000000001E-3</v>
      </c>
      <c r="S77" s="19">
        <v>2.63E-3</v>
      </c>
      <c r="T77" s="17">
        <v>9.7099999999999999E-3</v>
      </c>
      <c r="U77" s="19">
        <v>1.3820000000000001E-2</v>
      </c>
    </row>
    <row r="78" spans="3:21" x14ac:dyDescent="0.25">
      <c r="C78" s="61">
        <v>85.006219999999999</v>
      </c>
      <c r="D78" s="17">
        <v>-3.46E-3</v>
      </c>
      <c r="E78" s="19">
        <v>8.2699999999999996E-3</v>
      </c>
      <c r="F78" s="57">
        <v>6.7333699999999998E-4</v>
      </c>
      <c r="G78" s="19">
        <v>2.97E-3</v>
      </c>
      <c r="H78" s="17">
        <v>1.3500000000000001E-3</v>
      </c>
      <c r="I78" s="19">
        <v>2.82E-3</v>
      </c>
      <c r="J78" s="57">
        <v>8.4020199999999996E-4</v>
      </c>
      <c r="K78" s="19">
        <v>3.8600000000000001E-3</v>
      </c>
      <c r="L78" s="57">
        <v>3.3423099999999999E-4</v>
      </c>
      <c r="M78" s="19">
        <v>3.3500000000000001E-3</v>
      </c>
      <c r="N78" s="57">
        <v>1.6706100000000001E-4</v>
      </c>
      <c r="O78" s="19">
        <v>3.3999999999999998E-3</v>
      </c>
      <c r="P78" s="17">
        <v>-1.5200000000000001E-3</v>
      </c>
      <c r="Q78" s="19">
        <v>1.7600000000000001E-3</v>
      </c>
      <c r="R78" s="57">
        <v>-1.7009600000000001E-4</v>
      </c>
      <c r="S78" s="19">
        <v>3.16E-3</v>
      </c>
      <c r="T78" s="17">
        <v>1.507E-2</v>
      </c>
      <c r="U78" s="19">
        <v>3.2599999999999997E-2</v>
      </c>
    </row>
    <row r="79" spans="3:21" x14ac:dyDescent="0.25">
      <c r="C79" s="61">
        <v>87.506410000000002</v>
      </c>
      <c r="D79" s="17">
        <v>-2.64E-3</v>
      </c>
      <c r="E79" s="19">
        <v>1.4409999999999999E-2</v>
      </c>
      <c r="F79" s="57">
        <v>-1.1316399999999999E-6</v>
      </c>
      <c r="G79" s="19">
        <v>2.3800000000000002E-3</v>
      </c>
      <c r="H79" s="57">
        <v>8.42463E-4</v>
      </c>
      <c r="I79" s="19">
        <v>2.3900000000000002E-3</v>
      </c>
      <c r="J79" s="17">
        <v>2.3600000000000001E-3</v>
      </c>
      <c r="K79" s="19">
        <v>4.3699999999999998E-3</v>
      </c>
      <c r="L79" s="57">
        <v>5.0524999999999995E-4</v>
      </c>
      <c r="M79" s="19">
        <v>1.75E-3</v>
      </c>
      <c r="N79" s="57">
        <v>-5.6619500000000005E-7</v>
      </c>
      <c r="O79" s="19">
        <v>1.7600000000000001E-3</v>
      </c>
      <c r="P79" s="17">
        <v>-1.1800000000000001E-3</v>
      </c>
      <c r="Q79" s="19">
        <v>1.73E-3</v>
      </c>
      <c r="R79" s="17">
        <v>-2.5400000000000002E-3</v>
      </c>
      <c r="S79" s="19">
        <v>3.2100000000000002E-3</v>
      </c>
      <c r="T79" s="17">
        <v>6.4099999999999999E-3</v>
      </c>
      <c r="U79" s="19">
        <v>1.541E-2</v>
      </c>
    </row>
    <row r="80" spans="3:21" x14ac:dyDescent="0.25">
      <c r="C80" s="61">
        <v>90.006590000000003</v>
      </c>
      <c r="D80" s="17">
        <v>-7.0400000000000003E-3</v>
      </c>
      <c r="E80" s="19">
        <v>8.1200000000000005E-3</v>
      </c>
      <c r="F80" s="17">
        <v>1.5200000000000001E-3</v>
      </c>
      <c r="G80" s="19">
        <v>2.2699999999999999E-3</v>
      </c>
      <c r="H80" s="17">
        <v>2.1900000000000001E-3</v>
      </c>
      <c r="I80" s="19">
        <v>2.8700000000000002E-3</v>
      </c>
      <c r="J80" s="17">
        <v>1.3500000000000001E-3</v>
      </c>
      <c r="K80" s="19">
        <v>2.4199999999999998E-3</v>
      </c>
      <c r="L80" s="17">
        <v>2.1900000000000001E-3</v>
      </c>
      <c r="M80" s="19">
        <v>4.3600000000000002E-3</v>
      </c>
      <c r="N80" s="17">
        <v>1.3500000000000001E-3</v>
      </c>
      <c r="O80" s="19">
        <v>2.82E-3</v>
      </c>
      <c r="P80" s="57">
        <v>-3.39217E-4</v>
      </c>
      <c r="Q80" s="19">
        <v>1.4E-3</v>
      </c>
      <c r="R80" s="17">
        <v>-2.2000000000000001E-3</v>
      </c>
      <c r="S80" s="19">
        <v>3.8E-3</v>
      </c>
      <c r="T80" s="17">
        <v>1.111E-2</v>
      </c>
      <c r="U80" s="19">
        <v>2.3980000000000001E-2</v>
      </c>
    </row>
    <row r="81" spans="2:21" x14ac:dyDescent="0.25">
      <c r="C81" s="61">
        <v>92.506780000000006</v>
      </c>
      <c r="D81" s="17">
        <v>-7.4999999999999997E-3</v>
      </c>
      <c r="E81" s="19">
        <v>2.1700000000000001E-2</v>
      </c>
      <c r="F81" s="17">
        <v>1.5200000000000001E-3</v>
      </c>
      <c r="G81" s="19">
        <v>2.2699999999999999E-3</v>
      </c>
      <c r="H81" s="17">
        <v>2.3600000000000001E-3</v>
      </c>
      <c r="I81" s="19">
        <v>1.7700000000000001E-3</v>
      </c>
      <c r="J81" s="17">
        <v>2.1900000000000001E-3</v>
      </c>
      <c r="K81" s="19">
        <v>2.2799999999999999E-3</v>
      </c>
      <c r="L81" s="17">
        <v>1.3500000000000001E-3</v>
      </c>
      <c r="M81" s="19">
        <v>2.63E-3</v>
      </c>
      <c r="N81" s="57">
        <v>8.4446300000000005E-4</v>
      </c>
      <c r="O81" s="19">
        <v>1.2600000000000001E-3</v>
      </c>
      <c r="P81" s="57">
        <v>1.69016E-4</v>
      </c>
      <c r="Q81" s="19">
        <v>1.67E-3</v>
      </c>
      <c r="R81" s="57">
        <v>1.6767900000000001E-4</v>
      </c>
      <c r="S81" s="19">
        <v>2.32E-3</v>
      </c>
      <c r="T81" s="17">
        <v>4.7000000000000002E-3</v>
      </c>
      <c r="U81" s="19">
        <v>9.8700000000000003E-3</v>
      </c>
    </row>
    <row r="82" spans="2:21" x14ac:dyDescent="0.25">
      <c r="C82" s="61">
        <v>95.006969999999995</v>
      </c>
      <c r="D82" s="17">
        <v>-6.5599999999999999E-3</v>
      </c>
      <c r="E82" s="19">
        <v>1.0749999999999999E-2</v>
      </c>
      <c r="F82" s="57">
        <v>3.3612799999999999E-4</v>
      </c>
      <c r="G82" s="19">
        <v>2E-3</v>
      </c>
      <c r="H82" s="57">
        <v>8.4282200000000002E-4</v>
      </c>
      <c r="I82" s="19">
        <v>1.7700000000000001E-3</v>
      </c>
      <c r="J82" s="57">
        <v>8.3948200000000001E-4</v>
      </c>
      <c r="K82" s="19">
        <v>3.5899999999999999E-3</v>
      </c>
      <c r="L82" s="57">
        <v>6.7298300000000004E-4</v>
      </c>
      <c r="M82" s="19">
        <v>2.5999999999999999E-3</v>
      </c>
      <c r="N82" s="57">
        <v>1.67522E-4</v>
      </c>
      <c r="O82" s="19">
        <v>2.5300000000000001E-3</v>
      </c>
      <c r="P82" s="57">
        <v>6.7503400000000003E-4</v>
      </c>
      <c r="Q82" s="19">
        <v>2.1700000000000001E-3</v>
      </c>
      <c r="R82" s="57">
        <v>1.6520799999999999E-4</v>
      </c>
      <c r="S82" s="19">
        <v>4.3299999999999996E-3</v>
      </c>
      <c r="T82" s="17">
        <v>5.1599999999999997E-3</v>
      </c>
      <c r="U82" s="19">
        <v>1.4319999999999999E-2</v>
      </c>
    </row>
    <row r="83" spans="2:21" x14ac:dyDescent="0.25">
      <c r="C83" s="61">
        <v>97.507149999999996</v>
      </c>
      <c r="D83" s="17">
        <v>-6.7000000000000002E-3</v>
      </c>
      <c r="E83" s="19">
        <v>8.43E-3</v>
      </c>
      <c r="F83" s="17">
        <v>1.5200000000000001E-3</v>
      </c>
      <c r="G83" s="19">
        <v>1.9E-3</v>
      </c>
      <c r="H83" s="57">
        <v>8.4431100000000004E-4</v>
      </c>
      <c r="I83" s="58">
        <v>7.55177E-4</v>
      </c>
      <c r="J83" s="57">
        <v>-1.70559E-4</v>
      </c>
      <c r="K83" s="19">
        <v>1.5100000000000001E-3</v>
      </c>
      <c r="L83" s="17">
        <v>1.1800000000000001E-3</v>
      </c>
      <c r="M83" s="19">
        <v>2.9399999999999999E-3</v>
      </c>
      <c r="N83" s="17">
        <v>-1.3500000000000001E-3</v>
      </c>
      <c r="O83" s="19">
        <v>1.1199999999999999E-3</v>
      </c>
      <c r="P83" s="57">
        <v>-1.6999499999999999E-4</v>
      </c>
      <c r="Q83" s="19">
        <v>1.5100000000000001E-3</v>
      </c>
      <c r="R83" s="57">
        <v>-1.6488800000000001E-6</v>
      </c>
      <c r="S83" s="19">
        <v>4.4799999999999996E-3</v>
      </c>
      <c r="T83" s="17">
        <v>1.99E-3</v>
      </c>
      <c r="U83" s="19">
        <v>3.0699999999999998E-3</v>
      </c>
    </row>
    <row r="84" spans="2:21" ht="15.75" thickBot="1" x14ac:dyDescent="0.3">
      <c r="C84" s="66">
        <v>100.00734</v>
      </c>
      <c r="D84" s="29">
        <v>0</v>
      </c>
      <c r="E84" s="23">
        <v>0</v>
      </c>
      <c r="F84" s="29">
        <v>0</v>
      </c>
      <c r="G84" s="23">
        <v>0</v>
      </c>
      <c r="H84" s="29">
        <v>0</v>
      </c>
      <c r="I84" s="23">
        <v>0</v>
      </c>
      <c r="J84" s="29">
        <v>0</v>
      </c>
      <c r="K84" s="23">
        <v>0</v>
      </c>
      <c r="L84" s="29">
        <v>0</v>
      </c>
      <c r="M84" s="23">
        <v>0</v>
      </c>
      <c r="N84" s="29">
        <v>0</v>
      </c>
      <c r="O84" s="23">
        <v>0</v>
      </c>
      <c r="P84" s="29">
        <v>0</v>
      </c>
      <c r="Q84" s="23">
        <v>0</v>
      </c>
      <c r="R84" s="29">
        <v>0</v>
      </c>
      <c r="S84" s="23">
        <v>0</v>
      </c>
      <c r="T84" s="29">
        <v>0</v>
      </c>
      <c r="U84" s="23">
        <v>0</v>
      </c>
    </row>
    <row r="87" spans="2:21" ht="15.75" thickBot="1" x14ac:dyDescent="0.3"/>
    <row r="88" spans="2:21" ht="15.75" thickBot="1" x14ac:dyDescent="0.3">
      <c r="B88" s="2" t="s">
        <v>3344</v>
      </c>
    </row>
    <row r="89" spans="2:21" ht="15.75" thickBot="1" x14ac:dyDescent="0.3">
      <c r="B89" s="2" t="s">
        <v>3400</v>
      </c>
      <c r="C89" s="10" t="s">
        <v>3321</v>
      </c>
      <c r="D89" s="10" t="s">
        <v>3341</v>
      </c>
      <c r="E89" s="10" t="s">
        <v>3342</v>
      </c>
      <c r="F89" s="10" t="s">
        <v>3343</v>
      </c>
      <c r="G89" s="10" t="s">
        <v>3342</v>
      </c>
    </row>
    <row r="90" spans="2:21" x14ac:dyDescent="0.25">
      <c r="C90" s="60">
        <v>0</v>
      </c>
      <c r="D90" s="14">
        <v>0.11258</v>
      </c>
      <c r="E90" s="16">
        <v>1.355E-2</v>
      </c>
      <c r="F90" s="14">
        <v>0.10365000000000001</v>
      </c>
      <c r="G90" s="16">
        <v>1.2E-2</v>
      </c>
    </row>
    <row r="91" spans="2:21" x14ac:dyDescent="0.25">
      <c r="C91" s="61">
        <v>5</v>
      </c>
      <c r="D91" s="17">
        <v>0.10442</v>
      </c>
      <c r="E91" s="19">
        <v>9.7000000000000003E-3</v>
      </c>
      <c r="F91" s="17">
        <v>9.8570000000000005E-2</v>
      </c>
      <c r="G91" s="19">
        <v>1.0619999999999999E-2</v>
      </c>
    </row>
    <row r="92" spans="2:21" x14ac:dyDescent="0.25">
      <c r="C92" s="61">
        <v>10</v>
      </c>
      <c r="D92" s="17">
        <v>9.4579999999999997E-2</v>
      </c>
      <c r="E92" s="19">
        <v>7.6299999999999996E-3</v>
      </c>
      <c r="F92" s="17">
        <v>8.8849999999999998E-2</v>
      </c>
      <c r="G92" s="19">
        <v>9.3600000000000003E-3</v>
      </c>
    </row>
    <row r="93" spans="2:21" x14ac:dyDescent="0.25">
      <c r="C93" s="61">
        <v>15</v>
      </c>
      <c r="D93" s="17">
        <v>8.1079999999999999E-2</v>
      </c>
      <c r="E93" s="19">
        <v>5.0699999999999999E-3</v>
      </c>
      <c r="F93" s="17">
        <v>7.8049999999999994E-2</v>
      </c>
      <c r="G93" s="19">
        <v>8.0000000000000002E-3</v>
      </c>
    </row>
    <row r="94" spans="2:21" x14ac:dyDescent="0.25">
      <c r="C94" s="61">
        <v>20</v>
      </c>
      <c r="D94" s="17">
        <v>7.2370000000000004E-2</v>
      </c>
      <c r="E94" s="19">
        <v>6.8399999999999997E-3</v>
      </c>
      <c r="F94" s="17">
        <v>6.8449999999999997E-2</v>
      </c>
      <c r="G94" s="19">
        <v>9.6500000000000006E-3</v>
      </c>
    </row>
    <row r="95" spans="2:21" x14ac:dyDescent="0.25">
      <c r="C95" s="61">
        <v>25</v>
      </c>
      <c r="D95" s="17">
        <v>6.0330000000000002E-2</v>
      </c>
      <c r="E95" s="19">
        <v>7.6699999999999997E-3</v>
      </c>
      <c r="F95" s="17">
        <v>5.6849999999999998E-2</v>
      </c>
      <c r="G95" s="19">
        <v>1.048E-2</v>
      </c>
    </row>
    <row r="96" spans="2:21" x14ac:dyDescent="0.25">
      <c r="C96" s="61">
        <v>30</v>
      </c>
      <c r="D96" s="17">
        <v>4.6519999999999999E-2</v>
      </c>
      <c r="E96" s="19">
        <v>9.6799999999999994E-3</v>
      </c>
      <c r="F96" s="17">
        <v>4.3569999999999998E-2</v>
      </c>
      <c r="G96" s="19">
        <v>1.077E-2</v>
      </c>
    </row>
    <row r="97" spans="2:13" x14ac:dyDescent="0.25">
      <c r="C97" s="61">
        <v>35</v>
      </c>
      <c r="D97" s="17">
        <v>3.0880000000000001E-2</v>
      </c>
      <c r="E97" s="19">
        <v>1.201E-2</v>
      </c>
      <c r="F97" s="17">
        <v>2.9080000000000002E-2</v>
      </c>
      <c r="G97" s="19">
        <v>1.081E-2</v>
      </c>
    </row>
    <row r="98" spans="2:13" x14ac:dyDescent="0.25">
      <c r="C98" s="61">
        <v>40</v>
      </c>
      <c r="D98" s="17">
        <v>1.66E-2</v>
      </c>
      <c r="E98" s="19">
        <v>1.09E-2</v>
      </c>
      <c r="F98" s="17">
        <v>1.5730000000000001E-2</v>
      </c>
      <c r="G98" s="19">
        <v>9.3699999999999999E-3</v>
      </c>
    </row>
    <row r="99" spans="2:13" x14ac:dyDescent="0.25">
      <c r="C99" s="61">
        <v>45</v>
      </c>
      <c r="D99" s="17">
        <v>7.2700000000000004E-3</v>
      </c>
      <c r="E99" s="19">
        <v>6.6899999999999998E-3</v>
      </c>
      <c r="F99" s="17">
        <v>7.3800000000000003E-3</v>
      </c>
      <c r="G99" s="19">
        <v>5.7499999999999999E-3</v>
      </c>
    </row>
    <row r="100" spans="2:13" x14ac:dyDescent="0.25">
      <c r="C100" s="61">
        <v>50</v>
      </c>
      <c r="D100" s="17">
        <v>3.1800000000000001E-3</v>
      </c>
      <c r="E100" s="19">
        <v>2.8300000000000001E-3</v>
      </c>
      <c r="F100" s="17">
        <v>3.0999999999999999E-3</v>
      </c>
      <c r="G100" s="19">
        <v>2.81E-3</v>
      </c>
    </row>
    <row r="101" spans="2:13" x14ac:dyDescent="0.25">
      <c r="C101" s="61">
        <v>55</v>
      </c>
      <c r="D101" s="17">
        <v>1.82E-3</v>
      </c>
      <c r="E101" s="19">
        <v>1.33E-3</v>
      </c>
      <c r="F101" s="17">
        <v>1.7700000000000001E-3</v>
      </c>
      <c r="G101" s="19">
        <v>1.5900000000000001E-3</v>
      </c>
    </row>
    <row r="102" spans="2:13" ht="15.75" thickBot="1" x14ac:dyDescent="0.3">
      <c r="C102" s="66">
        <v>60</v>
      </c>
      <c r="D102" s="29">
        <v>1.6999999999999999E-3</v>
      </c>
      <c r="E102" s="23">
        <v>1.1199999999999999E-3</v>
      </c>
      <c r="F102" s="29">
        <v>1.47E-3</v>
      </c>
      <c r="G102" s="23">
        <v>1.7600000000000001E-3</v>
      </c>
    </row>
    <row r="108" spans="2:13" ht="15.75" thickBot="1" x14ac:dyDescent="0.3"/>
    <row r="109" spans="2:13" ht="15.75" thickBot="1" x14ac:dyDescent="0.3">
      <c r="B109" s="2" t="s">
        <v>3351</v>
      </c>
    </row>
    <row r="110" spans="2:13" ht="15.75" thickBot="1" x14ac:dyDescent="0.3">
      <c r="B110" s="2" t="s">
        <v>3401</v>
      </c>
      <c r="C110" s="2" t="s">
        <v>3301</v>
      </c>
      <c r="D110" s="13" t="s">
        <v>3345</v>
      </c>
      <c r="E110" s="3" t="s">
        <v>3346</v>
      </c>
      <c r="F110" s="13" t="s">
        <v>3347</v>
      </c>
      <c r="G110" s="3" t="s">
        <v>3346</v>
      </c>
      <c r="H110" s="13" t="s">
        <v>3348</v>
      </c>
      <c r="I110" s="3" t="s">
        <v>3346</v>
      </c>
      <c r="J110" s="13" t="s">
        <v>3349</v>
      </c>
      <c r="K110" s="3" t="s">
        <v>3346</v>
      </c>
      <c r="L110" s="13" t="s">
        <v>3350</v>
      </c>
      <c r="M110" s="3" t="s">
        <v>3346</v>
      </c>
    </row>
    <row r="111" spans="2:13" x14ac:dyDescent="0.25">
      <c r="C111" s="61">
        <v>0</v>
      </c>
      <c r="D111" s="17">
        <v>0.10045</v>
      </c>
      <c r="E111" s="19">
        <v>7.7400000000000004E-3</v>
      </c>
      <c r="F111" s="17">
        <v>0.10421999999999999</v>
      </c>
      <c r="G111" s="19">
        <v>8.6300000000000005E-3</v>
      </c>
      <c r="H111" s="17">
        <v>9.5070000000000002E-2</v>
      </c>
      <c r="I111" s="19">
        <v>1.491E-2</v>
      </c>
      <c r="J111" s="17">
        <v>9.1069999999999998E-2</v>
      </c>
      <c r="K111" s="19">
        <v>4.6100000000000004E-3</v>
      </c>
      <c r="L111" s="17">
        <v>5.9810000000000002E-2</v>
      </c>
      <c r="M111" s="19">
        <v>6.4099999999999999E-3</v>
      </c>
    </row>
    <row r="112" spans="2:13" x14ac:dyDescent="0.25">
      <c r="C112" s="61">
        <v>2.5</v>
      </c>
      <c r="D112" s="17">
        <v>0.1008</v>
      </c>
      <c r="E112" s="19">
        <v>1.1990000000000001E-2</v>
      </c>
      <c r="F112" s="17">
        <v>9.9750000000000005E-2</v>
      </c>
      <c r="G112" s="19">
        <v>7.2399999999999999E-3</v>
      </c>
      <c r="H112" s="17">
        <v>9.5909999999999995E-2</v>
      </c>
      <c r="I112" s="19">
        <v>1.282E-2</v>
      </c>
      <c r="J112" s="17">
        <v>9.2319999999999999E-2</v>
      </c>
      <c r="K112" s="19">
        <v>3.7399999999999998E-3</v>
      </c>
      <c r="L112" s="17">
        <v>6.2230000000000001E-2</v>
      </c>
      <c r="M112" s="19">
        <v>5.7800000000000004E-3</v>
      </c>
    </row>
    <row r="113" spans="3:13" x14ac:dyDescent="0.25">
      <c r="C113" s="61">
        <v>5</v>
      </c>
      <c r="D113" s="17">
        <v>0.10767</v>
      </c>
      <c r="E113" s="19">
        <v>1.265E-2</v>
      </c>
      <c r="F113" s="17">
        <v>9.8489999999999994E-2</v>
      </c>
      <c r="G113" s="19">
        <v>6.4099999999999999E-3</v>
      </c>
      <c r="H113" s="17">
        <v>9.4909999999999994E-2</v>
      </c>
      <c r="I113" s="19">
        <v>1.0019999999999999E-2</v>
      </c>
      <c r="J113" s="17">
        <v>9.2170000000000002E-2</v>
      </c>
      <c r="K113" s="19">
        <v>3.8E-3</v>
      </c>
      <c r="L113" s="17">
        <v>6.0060000000000002E-2</v>
      </c>
      <c r="M113" s="19">
        <v>5.0899999999999999E-3</v>
      </c>
    </row>
    <row r="114" spans="3:13" x14ac:dyDescent="0.25">
      <c r="C114" s="61">
        <v>7.5</v>
      </c>
      <c r="D114" s="17">
        <v>0.10178</v>
      </c>
      <c r="E114" s="19">
        <v>1.443E-2</v>
      </c>
      <c r="F114" s="17">
        <v>9.6640000000000004E-2</v>
      </c>
      <c r="G114" s="19">
        <v>6.3E-3</v>
      </c>
      <c r="H114" s="17">
        <v>9.1560000000000002E-2</v>
      </c>
      <c r="I114" s="19">
        <v>9.2499999999999995E-3</v>
      </c>
      <c r="J114" s="17">
        <v>8.8169999999999998E-2</v>
      </c>
      <c r="K114" s="19">
        <v>3.9199999999999999E-3</v>
      </c>
      <c r="L114" s="17">
        <v>5.6710000000000003E-2</v>
      </c>
      <c r="M114" s="19">
        <v>5.0200000000000002E-3</v>
      </c>
    </row>
    <row r="115" spans="3:13" x14ac:dyDescent="0.25">
      <c r="C115" s="61">
        <v>10</v>
      </c>
      <c r="D115" s="17">
        <v>0.10009999999999999</v>
      </c>
      <c r="E115" s="19">
        <v>1.975E-2</v>
      </c>
      <c r="F115" s="17">
        <v>9.3920000000000003E-2</v>
      </c>
      <c r="G115" s="19">
        <v>4.81E-3</v>
      </c>
      <c r="H115" s="17">
        <v>8.7520000000000001E-2</v>
      </c>
      <c r="I115" s="19">
        <v>1.061E-2</v>
      </c>
      <c r="J115" s="17">
        <v>8.387E-2</v>
      </c>
      <c r="K115" s="19">
        <v>3.7499999999999999E-3</v>
      </c>
      <c r="L115" s="17">
        <v>5.1659999999999998E-2</v>
      </c>
      <c r="M115" s="19">
        <v>4.5799999999999999E-3</v>
      </c>
    </row>
    <row r="116" spans="3:13" x14ac:dyDescent="0.25">
      <c r="C116" s="61">
        <v>12.5</v>
      </c>
      <c r="D116" s="17">
        <v>9.2499999999999999E-2</v>
      </c>
      <c r="E116" s="19">
        <v>1.107E-2</v>
      </c>
      <c r="F116" s="17">
        <v>9.0950000000000003E-2</v>
      </c>
      <c r="G116" s="19">
        <v>5.1700000000000001E-3</v>
      </c>
      <c r="H116" s="17">
        <v>8.097E-2</v>
      </c>
      <c r="I116" s="19">
        <v>9.3699999999999999E-3</v>
      </c>
      <c r="J116" s="17">
        <v>7.8140000000000001E-2</v>
      </c>
      <c r="K116" s="19">
        <v>5.1999999999999998E-3</v>
      </c>
      <c r="L116" s="17">
        <v>4.546E-2</v>
      </c>
      <c r="M116" s="19">
        <v>4.5500000000000002E-3</v>
      </c>
    </row>
    <row r="117" spans="3:13" x14ac:dyDescent="0.25">
      <c r="C117" s="61">
        <v>15</v>
      </c>
      <c r="D117" s="17">
        <v>8.7730000000000002E-2</v>
      </c>
      <c r="E117" s="19">
        <v>1.755E-2</v>
      </c>
      <c r="F117" s="17">
        <v>8.6470000000000005E-2</v>
      </c>
      <c r="G117" s="19">
        <v>6.4200000000000004E-3</v>
      </c>
      <c r="H117" s="17">
        <v>7.2669999999999998E-2</v>
      </c>
      <c r="I117" s="19">
        <v>1.042E-2</v>
      </c>
      <c r="J117" s="17">
        <v>7.1389999999999995E-2</v>
      </c>
      <c r="K117" s="19">
        <v>6.8900000000000003E-3</v>
      </c>
      <c r="L117" s="17">
        <v>3.721E-2</v>
      </c>
      <c r="M117" s="19">
        <v>5.1599999999999997E-3</v>
      </c>
    </row>
    <row r="118" spans="3:13" x14ac:dyDescent="0.25">
      <c r="C118" s="61">
        <v>17.5</v>
      </c>
      <c r="D118" s="17">
        <v>9.0130000000000002E-2</v>
      </c>
      <c r="E118" s="19">
        <v>1.7180000000000001E-2</v>
      </c>
      <c r="F118" s="17">
        <v>8.0869999999999997E-2</v>
      </c>
      <c r="G118" s="19">
        <v>9.4299999999999991E-3</v>
      </c>
      <c r="H118" s="17">
        <v>6.3170000000000004E-2</v>
      </c>
      <c r="I118" s="19">
        <v>1.171E-2</v>
      </c>
      <c r="J118" s="17">
        <v>6.2869999999999995E-2</v>
      </c>
      <c r="K118" s="19">
        <v>8.3700000000000007E-3</v>
      </c>
      <c r="L118" s="17">
        <v>2.7709999999999999E-2</v>
      </c>
      <c r="M118" s="19">
        <v>6.3200000000000001E-3</v>
      </c>
    </row>
    <row r="119" spans="3:13" x14ac:dyDescent="0.25">
      <c r="C119" s="61">
        <v>20</v>
      </c>
      <c r="D119" s="17">
        <v>8.967E-2</v>
      </c>
      <c r="E119" s="19">
        <v>2.1919999999999999E-2</v>
      </c>
      <c r="F119" s="17">
        <v>7.3599999999999999E-2</v>
      </c>
      <c r="G119" s="19">
        <v>1.367E-2</v>
      </c>
      <c r="H119" s="17">
        <v>5.3620000000000001E-2</v>
      </c>
      <c r="I119" s="19">
        <v>1.5939999999999999E-2</v>
      </c>
      <c r="J119" s="17">
        <v>5.3870000000000001E-2</v>
      </c>
      <c r="K119" s="19">
        <v>1.184E-2</v>
      </c>
      <c r="L119" s="17">
        <v>1.8429999999999998E-2</v>
      </c>
      <c r="M119" s="19">
        <v>7.0299999999999998E-3</v>
      </c>
    </row>
    <row r="120" spans="3:13" x14ac:dyDescent="0.25">
      <c r="C120" s="61">
        <v>22.5</v>
      </c>
      <c r="D120" s="17">
        <v>8.7069999999999995E-2</v>
      </c>
      <c r="E120" s="19">
        <v>2.845E-2</v>
      </c>
      <c r="F120" s="17">
        <v>6.5970000000000001E-2</v>
      </c>
      <c r="G120" s="19">
        <v>1.8319999999999999E-2</v>
      </c>
      <c r="H120" s="17">
        <v>4.1820000000000003E-2</v>
      </c>
      <c r="I120" s="19">
        <v>1.8450000000000001E-2</v>
      </c>
      <c r="J120" s="17">
        <v>4.444E-2</v>
      </c>
      <c r="K120" s="19">
        <v>1.435E-2</v>
      </c>
      <c r="L120" s="17">
        <v>9.8499999999999994E-3</v>
      </c>
      <c r="M120" s="19">
        <v>5.2900000000000004E-3</v>
      </c>
    </row>
    <row r="121" spans="3:13" x14ac:dyDescent="0.25">
      <c r="C121" s="61">
        <v>25</v>
      </c>
      <c r="D121" s="17">
        <v>8.455E-2</v>
      </c>
      <c r="E121" s="19">
        <v>3.1820000000000001E-2</v>
      </c>
      <c r="F121" s="17">
        <v>5.8139999999999997E-2</v>
      </c>
      <c r="G121" s="19">
        <v>2.1610000000000001E-2</v>
      </c>
      <c r="H121" s="17">
        <v>3.1269999999999999E-2</v>
      </c>
      <c r="I121" s="19">
        <v>2.0410000000000001E-2</v>
      </c>
      <c r="J121" s="17">
        <v>3.4590000000000003E-2</v>
      </c>
      <c r="K121" s="19">
        <v>1.499E-2</v>
      </c>
      <c r="L121" s="17">
        <v>3.3E-3</v>
      </c>
      <c r="M121" s="19">
        <v>2.8900000000000002E-3</v>
      </c>
    </row>
    <row r="122" spans="3:13" x14ac:dyDescent="0.25">
      <c r="C122" s="61">
        <v>27.5</v>
      </c>
      <c r="D122" s="17">
        <v>7.9519999999999993E-2</v>
      </c>
      <c r="E122" s="19">
        <v>3.3919999999999999E-2</v>
      </c>
      <c r="F122" s="17">
        <v>5.0819999999999997E-2</v>
      </c>
      <c r="G122" s="19">
        <v>2.316E-2</v>
      </c>
      <c r="H122" s="17">
        <v>2.2460000000000001E-2</v>
      </c>
      <c r="I122" s="19">
        <v>2.0160000000000001E-2</v>
      </c>
      <c r="J122" s="17">
        <v>2.4840000000000001E-2</v>
      </c>
      <c r="K122" s="19">
        <v>1.61E-2</v>
      </c>
      <c r="L122" s="57">
        <v>5.7857099999999995E-4</v>
      </c>
      <c r="M122" s="19">
        <v>1.5299999999999999E-3</v>
      </c>
    </row>
    <row r="123" spans="3:13" x14ac:dyDescent="0.25">
      <c r="C123" s="61">
        <v>30</v>
      </c>
      <c r="D123" s="17">
        <v>7.5429999999999997E-2</v>
      </c>
      <c r="E123" s="19">
        <v>3.3550000000000003E-2</v>
      </c>
      <c r="F123" s="17">
        <v>4.4519999999999997E-2</v>
      </c>
      <c r="G123" s="19">
        <v>2.2749999999999999E-2</v>
      </c>
      <c r="H123" s="17">
        <v>1.651E-2</v>
      </c>
      <c r="I123" s="19">
        <v>1.8929999999999999E-2</v>
      </c>
      <c r="J123" s="17">
        <v>1.6920000000000001E-2</v>
      </c>
      <c r="K123" s="19">
        <v>1.4489999999999999E-2</v>
      </c>
      <c r="L123" s="57">
        <v>-7.1428599999999996E-5</v>
      </c>
      <c r="M123" s="19">
        <v>1.1999999999999999E-3</v>
      </c>
    </row>
    <row r="124" spans="3:13" x14ac:dyDescent="0.25">
      <c r="C124" s="61">
        <v>32.5</v>
      </c>
      <c r="D124" s="17">
        <v>7.1980000000000002E-2</v>
      </c>
      <c r="E124" s="19">
        <v>3.1260000000000003E-2</v>
      </c>
      <c r="F124" s="17">
        <v>3.6999999999999998E-2</v>
      </c>
      <c r="G124" s="19">
        <v>2.2749999999999999E-2</v>
      </c>
      <c r="H124" s="17">
        <v>1.047E-2</v>
      </c>
      <c r="I124" s="19">
        <v>1.4930000000000001E-2</v>
      </c>
      <c r="J124" s="17">
        <v>1.1690000000000001E-2</v>
      </c>
      <c r="K124" s="19">
        <v>1.106E-2</v>
      </c>
      <c r="L124" s="57">
        <v>-3.2142899999999997E-4</v>
      </c>
      <c r="M124" s="19">
        <v>1.1299999999999999E-3</v>
      </c>
    </row>
    <row r="125" spans="3:13" x14ac:dyDescent="0.25">
      <c r="C125" s="61">
        <v>35</v>
      </c>
      <c r="D125" s="17">
        <v>6.4829999999999999E-2</v>
      </c>
      <c r="E125" s="19">
        <v>2.9270000000000001E-2</v>
      </c>
      <c r="F125" s="17">
        <v>3.0669999999999999E-2</v>
      </c>
      <c r="G125" s="19">
        <v>2.0750000000000001E-2</v>
      </c>
      <c r="H125" s="17">
        <v>6.8700000000000002E-3</v>
      </c>
      <c r="I125" s="19">
        <v>1.1270000000000001E-2</v>
      </c>
      <c r="J125" s="17">
        <v>6.3699999999999998E-3</v>
      </c>
      <c r="K125" s="19">
        <v>7.8300000000000002E-3</v>
      </c>
      <c r="L125" s="57">
        <v>-1.2142900000000001E-4</v>
      </c>
      <c r="M125" s="19">
        <v>1.1100000000000001E-3</v>
      </c>
    </row>
    <row r="126" spans="3:13" x14ac:dyDescent="0.25">
      <c r="C126" s="61">
        <v>37.5</v>
      </c>
      <c r="D126" s="17">
        <v>5.688E-2</v>
      </c>
      <c r="E126" s="19">
        <v>2.7810000000000001E-2</v>
      </c>
      <c r="F126" s="17">
        <v>2.3890000000000002E-2</v>
      </c>
      <c r="G126" s="19">
        <v>1.753E-2</v>
      </c>
      <c r="H126" s="17">
        <v>3.79E-3</v>
      </c>
      <c r="I126" s="19">
        <v>7.9100000000000004E-3</v>
      </c>
      <c r="J126" s="17">
        <v>3.5699999999999998E-3</v>
      </c>
      <c r="K126" s="19">
        <v>4.9100000000000003E-3</v>
      </c>
      <c r="L126" s="57">
        <v>-4.38095E-4</v>
      </c>
      <c r="M126" s="58">
        <v>9.3531099999999998E-4</v>
      </c>
    </row>
    <row r="127" spans="3:13" x14ac:dyDescent="0.25">
      <c r="C127" s="61">
        <v>40</v>
      </c>
      <c r="D127" s="17">
        <v>5.1630000000000002E-2</v>
      </c>
      <c r="E127" s="19">
        <v>2.511E-2</v>
      </c>
      <c r="F127" s="17">
        <v>1.7749999999999998E-2</v>
      </c>
      <c r="G127" s="19">
        <v>1.4E-2</v>
      </c>
      <c r="H127" s="17">
        <v>1.6100000000000001E-3</v>
      </c>
      <c r="I127" s="19">
        <v>4.8900000000000002E-3</v>
      </c>
      <c r="J127" s="57">
        <v>7.5238099999999999E-4</v>
      </c>
      <c r="K127" s="19">
        <v>2.4299999999999999E-3</v>
      </c>
      <c r="L127" s="57">
        <v>-5.0476199999999996E-4</v>
      </c>
      <c r="M127" s="58">
        <v>8.4320700000000001E-4</v>
      </c>
    </row>
    <row r="128" spans="3:13" x14ac:dyDescent="0.25">
      <c r="C128" s="61">
        <v>42.5</v>
      </c>
      <c r="D128" s="17">
        <v>4.5900000000000003E-2</v>
      </c>
      <c r="E128" s="19">
        <v>2.2849999999999999E-2</v>
      </c>
      <c r="F128" s="17">
        <v>1.282E-2</v>
      </c>
      <c r="G128" s="19">
        <v>1.0540000000000001E-2</v>
      </c>
      <c r="H128" s="57">
        <v>1.57143E-4</v>
      </c>
      <c r="I128" s="19">
        <v>2.7000000000000001E-3</v>
      </c>
      <c r="J128" s="57">
        <v>-1.14286E-4</v>
      </c>
      <c r="K128" s="19">
        <v>1.15E-3</v>
      </c>
      <c r="L128" s="57">
        <v>-6.7142899999999997E-4</v>
      </c>
      <c r="M128" s="58">
        <v>7.2847799999999996E-4</v>
      </c>
    </row>
    <row r="129" spans="3:13" x14ac:dyDescent="0.25">
      <c r="C129" s="61">
        <v>45</v>
      </c>
      <c r="D129" s="17">
        <v>3.9899999999999998E-2</v>
      </c>
      <c r="E129" s="19">
        <v>2.1430000000000001E-2</v>
      </c>
      <c r="F129" s="17">
        <v>8.3400000000000002E-3</v>
      </c>
      <c r="G129" s="19">
        <v>7.4400000000000004E-3</v>
      </c>
      <c r="H129" s="57">
        <v>-5.7618999999999997E-4</v>
      </c>
      <c r="I129" s="19">
        <v>1.4499999999999999E-3</v>
      </c>
      <c r="J129" s="57">
        <v>-2.97619E-4</v>
      </c>
      <c r="K129" s="58">
        <v>7.4090500000000004E-4</v>
      </c>
      <c r="L129" s="57">
        <v>-5.3809500000000004E-4</v>
      </c>
      <c r="M129" s="58">
        <v>7.7123700000000003E-4</v>
      </c>
    </row>
    <row r="130" spans="3:13" x14ac:dyDescent="0.25">
      <c r="C130" s="61">
        <v>47.5</v>
      </c>
      <c r="D130" s="17">
        <v>3.2870000000000003E-2</v>
      </c>
      <c r="E130" s="19">
        <v>2.1129999999999999E-2</v>
      </c>
      <c r="F130" s="17">
        <v>5.0699999999999999E-3</v>
      </c>
      <c r="G130" s="19">
        <v>5.0299999999999997E-3</v>
      </c>
      <c r="H130" s="57">
        <v>-7.7618999999999995E-4</v>
      </c>
      <c r="I130" s="19">
        <v>1.0300000000000001E-3</v>
      </c>
      <c r="J130" s="57">
        <v>-3.9761899999999999E-4</v>
      </c>
      <c r="K130" s="58">
        <v>6.37993E-4</v>
      </c>
      <c r="L130" s="57">
        <v>-6.5476200000000003E-4</v>
      </c>
      <c r="M130" s="58">
        <v>7.1225499999999996E-4</v>
      </c>
    </row>
    <row r="131" spans="3:13" x14ac:dyDescent="0.25">
      <c r="C131" s="61">
        <v>50</v>
      </c>
      <c r="D131" s="17">
        <v>2.7519999999999999E-2</v>
      </c>
      <c r="E131" s="19">
        <v>1.9120000000000002E-2</v>
      </c>
      <c r="F131" s="17">
        <v>2.9199999999999999E-3</v>
      </c>
      <c r="G131" s="19">
        <v>3.2200000000000002E-3</v>
      </c>
      <c r="H131" s="57">
        <v>-8.2618999999999998E-4</v>
      </c>
      <c r="I131" s="58">
        <v>9.3074499999999997E-4</v>
      </c>
      <c r="J131" s="57">
        <v>-2.80952E-4</v>
      </c>
      <c r="K131" s="58">
        <v>7.7383499999999995E-4</v>
      </c>
      <c r="L131" s="57">
        <v>-5.3809500000000004E-4</v>
      </c>
      <c r="M131" s="58">
        <v>7.3390499999999997E-4</v>
      </c>
    </row>
    <row r="132" spans="3:13" x14ac:dyDescent="0.25">
      <c r="C132" s="61">
        <v>52.5</v>
      </c>
      <c r="D132" s="17">
        <v>2.2349999999999998E-2</v>
      </c>
      <c r="E132" s="19">
        <v>1.737E-2</v>
      </c>
      <c r="F132" s="17">
        <v>1.4499999999999999E-3</v>
      </c>
      <c r="G132" s="19">
        <v>1.9300000000000001E-3</v>
      </c>
      <c r="H132" s="57">
        <v>-6.9285699999999996E-4</v>
      </c>
      <c r="I132" s="58">
        <v>8.0933100000000005E-4</v>
      </c>
      <c r="J132" s="57">
        <v>-3.8095199999999999E-4</v>
      </c>
      <c r="K132" s="58">
        <v>5.4838499999999997E-4</v>
      </c>
      <c r="L132" s="57">
        <v>-4.38095E-4</v>
      </c>
      <c r="M132" s="58">
        <v>5.5681700000000003E-4</v>
      </c>
    </row>
    <row r="133" spans="3:13" x14ac:dyDescent="0.25">
      <c r="C133" s="61">
        <v>55</v>
      </c>
      <c r="D133" s="17">
        <v>1.8169999999999999E-2</v>
      </c>
      <c r="E133" s="19">
        <v>1.5810000000000001E-2</v>
      </c>
      <c r="F133" s="57">
        <v>4.5238100000000002E-4</v>
      </c>
      <c r="G133" s="19">
        <v>1.0399999999999999E-3</v>
      </c>
      <c r="H133" s="57">
        <v>-5.7618999999999997E-4</v>
      </c>
      <c r="I133" s="58">
        <v>8.5215499999999995E-4</v>
      </c>
      <c r="J133" s="57">
        <v>-2.80952E-4</v>
      </c>
      <c r="K133" s="58">
        <v>5.5528800000000003E-4</v>
      </c>
      <c r="L133" s="57">
        <v>-4.38095E-4</v>
      </c>
      <c r="M133" s="58">
        <v>7.0139200000000001E-4</v>
      </c>
    </row>
    <row r="134" spans="3:13" x14ac:dyDescent="0.25">
      <c r="C134" s="61">
        <v>57.5</v>
      </c>
      <c r="D134" s="17">
        <v>1.523E-2</v>
      </c>
      <c r="E134" s="19">
        <v>1.404E-2</v>
      </c>
      <c r="F134" s="57">
        <v>-4.7618999999999999E-5</v>
      </c>
      <c r="G134" s="58">
        <v>5.8149899999999997E-4</v>
      </c>
      <c r="H134" s="57">
        <v>-5.42857E-4</v>
      </c>
      <c r="I134" s="58">
        <v>5.9091799999999996E-4</v>
      </c>
      <c r="J134" s="57">
        <v>-3.1428599999999999E-4</v>
      </c>
      <c r="K134" s="58">
        <v>4.0228900000000001E-4</v>
      </c>
      <c r="L134" s="57">
        <v>-4.38095E-4</v>
      </c>
      <c r="M134" s="58">
        <v>4.9956899999999995E-4</v>
      </c>
    </row>
    <row r="135" spans="3:13" x14ac:dyDescent="0.25">
      <c r="C135" s="61">
        <v>60</v>
      </c>
      <c r="D135" s="17">
        <v>1.2829999999999999E-2</v>
      </c>
      <c r="E135" s="19">
        <v>1.2359999999999999E-2</v>
      </c>
      <c r="F135" s="57">
        <v>-1.8095200000000001E-4</v>
      </c>
      <c r="G135" s="58">
        <v>5.2467499999999995E-4</v>
      </c>
      <c r="H135" s="57">
        <v>-4.4285700000000001E-4</v>
      </c>
      <c r="I135" s="58">
        <v>6.4707600000000001E-4</v>
      </c>
      <c r="J135" s="57">
        <v>-2.97619E-4</v>
      </c>
      <c r="K135" s="58">
        <v>4.4815700000000003E-4</v>
      </c>
      <c r="L135" s="57">
        <v>-4.0476200000000003E-4</v>
      </c>
      <c r="M135" s="58">
        <v>5.7449599999999997E-4</v>
      </c>
    </row>
    <row r="136" spans="3:13" x14ac:dyDescent="0.25">
      <c r="C136" s="61">
        <v>62.5</v>
      </c>
      <c r="D136" s="17">
        <v>1.057E-2</v>
      </c>
      <c r="E136" s="19">
        <v>1.098E-2</v>
      </c>
      <c r="F136" s="57">
        <v>-1.14286E-4</v>
      </c>
      <c r="G136" s="58">
        <v>3.8323699999999998E-4</v>
      </c>
      <c r="H136" s="57">
        <v>-4.9285699999999997E-4</v>
      </c>
      <c r="I136" s="58">
        <v>6.3678300000000003E-4</v>
      </c>
      <c r="J136" s="57">
        <v>-1.9761900000000001E-4</v>
      </c>
      <c r="K136" s="58">
        <v>3.3930899999999999E-4</v>
      </c>
      <c r="L136" s="57">
        <v>-2.2142900000000001E-4</v>
      </c>
      <c r="M136" s="58">
        <v>5.0458800000000004E-4</v>
      </c>
    </row>
    <row r="137" spans="3:13" x14ac:dyDescent="0.25">
      <c r="C137" s="61">
        <v>65</v>
      </c>
      <c r="D137" s="17">
        <v>8.9999999999999993E-3</v>
      </c>
      <c r="E137" s="19">
        <v>9.5099999999999994E-3</v>
      </c>
      <c r="F137" s="57">
        <v>-2.14286E-4</v>
      </c>
      <c r="G137" s="58">
        <v>3.8509699999999999E-4</v>
      </c>
      <c r="H137" s="57">
        <v>-5.42857E-4</v>
      </c>
      <c r="I137" s="58">
        <v>6.4227499999999999E-4</v>
      </c>
      <c r="J137" s="57">
        <v>-1.9761900000000001E-4</v>
      </c>
      <c r="K137" s="58">
        <v>4.2413699999999999E-4</v>
      </c>
      <c r="L137" s="57">
        <v>-3.54762E-4</v>
      </c>
      <c r="M137" s="58">
        <v>4.3058400000000002E-4</v>
      </c>
    </row>
    <row r="138" spans="3:13" x14ac:dyDescent="0.25">
      <c r="C138" s="61">
        <v>67.5</v>
      </c>
      <c r="D138" s="17">
        <v>8.3700000000000007E-3</v>
      </c>
      <c r="E138" s="19">
        <v>8.8299999999999993E-3</v>
      </c>
      <c r="F138" s="57">
        <v>-2.97619E-4</v>
      </c>
      <c r="G138" s="58">
        <v>3.6667399999999999E-4</v>
      </c>
      <c r="H138" s="57">
        <v>-6.0952399999999996E-4</v>
      </c>
      <c r="I138" s="58">
        <v>4.2870400000000002E-4</v>
      </c>
      <c r="J138" s="57">
        <v>-3.6428600000000002E-4</v>
      </c>
      <c r="K138" s="58">
        <v>3.0402599999999999E-4</v>
      </c>
      <c r="L138" s="57">
        <v>-4.38095E-4</v>
      </c>
      <c r="M138" s="58">
        <v>3.6651199999999999E-4</v>
      </c>
    </row>
    <row r="139" spans="3:13" x14ac:dyDescent="0.25">
      <c r="C139" s="61">
        <v>70</v>
      </c>
      <c r="D139" s="17">
        <v>5.9199999999999999E-3</v>
      </c>
      <c r="E139" s="19">
        <v>7.5799999999999999E-3</v>
      </c>
      <c r="F139" s="57">
        <v>-1.9761900000000001E-4</v>
      </c>
      <c r="G139" s="58">
        <v>2.9142099999999999E-4</v>
      </c>
      <c r="H139" s="57">
        <v>-4.9285699999999997E-4</v>
      </c>
      <c r="I139" s="58">
        <v>5.0593399999999998E-4</v>
      </c>
      <c r="J139" s="57">
        <v>-1.14286E-4</v>
      </c>
      <c r="K139" s="58">
        <v>1.8107799999999999E-4</v>
      </c>
      <c r="L139" s="57">
        <v>-3.3809500000000001E-4</v>
      </c>
      <c r="M139" s="58">
        <v>3.7865400000000002E-4</v>
      </c>
    </row>
    <row r="140" spans="3:13" x14ac:dyDescent="0.25">
      <c r="C140" s="61">
        <v>72.5</v>
      </c>
      <c r="D140" s="17">
        <v>5.13E-3</v>
      </c>
      <c r="E140" s="19">
        <v>6.6800000000000002E-3</v>
      </c>
      <c r="F140" s="57">
        <v>-1.9761900000000001E-4</v>
      </c>
      <c r="G140" s="58">
        <v>4.8272300000000001E-4</v>
      </c>
      <c r="H140" s="57">
        <v>-3.5952400000000001E-4</v>
      </c>
      <c r="I140" s="58">
        <v>5.0341800000000005E-4</v>
      </c>
      <c r="J140" s="57">
        <v>-1.9761900000000001E-4</v>
      </c>
      <c r="K140" s="58">
        <v>3.3149999999999998E-4</v>
      </c>
      <c r="L140" s="57">
        <v>-1.5476199999999999E-4</v>
      </c>
      <c r="M140" s="58">
        <v>4.50579E-4</v>
      </c>
    </row>
    <row r="141" spans="3:13" x14ac:dyDescent="0.25">
      <c r="C141" s="61">
        <v>75</v>
      </c>
      <c r="D141" s="17">
        <v>3.8999999999999998E-3</v>
      </c>
      <c r="E141" s="19">
        <v>5.7600000000000004E-3</v>
      </c>
      <c r="F141" s="57">
        <v>-2.4761899999999997E-4</v>
      </c>
      <c r="G141" s="58">
        <v>4.13519E-4</v>
      </c>
      <c r="H141" s="57">
        <v>-4.4285700000000001E-4</v>
      </c>
      <c r="I141" s="58">
        <v>3.8190400000000002E-4</v>
      </c>
      <c r="J141" s="57">
        <v>-2.6428600000000002E-4</v>
      </c>
      <c r="K141" s="58">
        <v>2.3513599999999999E-4</v>
      </c>
      <c r="L141" s="57">
        <v>-3.0476199999999998E-4</v>
      </c>
      <c r="M141" s="58">
        <v>3.6845600000000002E-4</v>
      </c>
    </row>
    <row r="142" spans="3:13" x14ac:dyDescent="0.25">
      <c r="C142" s="61">
        <v>77.5</v>
      </c>
      <c r="D142" s="17">
        <v>2.8800000000000002E-3</v>
      </c>
      <c r="E142" s="19">
        <v>4.9399999999999999E-3</v>
      </c>
      <c r="F142" s="57">
        <v>-3.1428599999999999E-4</v>
      </c>
      <c r="G142" s="58">
        <v>4.0849799999999998E-4</v>
      </c>
      <c r="H142" s="57">
        <v>-4.9285699999999997E-4</v>
      </c>
      <c r="I142" s="58">
        <v>4.9209700000000004E-4</v>
      </c>
      <c r="J142" s="57">
        <v>-2.3095200000000001E-4</v>
      </c>
      <c r="K142" s="58">
        <v>2.3681799999999999E-4</v>
      </c>
      <c r="L142" s="57">
        <v>-4.7619000000000001E-6</v>
      </c>
      <c r="M142" s="58">
        <v>5.3322700000000005E-4</v>
      </c>
    </row>
    <row r="143" spans="3:13" x14ac:dyDescent="0.25">
      <c r="C143" s="61">
        <v>80</v>
      </c>
      <c r="D143" s="17">
        <v>2.4299999999999999E-3</v>
      </c>
      <c r="E143" s="19">
        <v>4.1099999999999999E-3</v>
      </c>
      <c r="F143" s="57">
        <v>-1.6428600000000001E-4</v>
      </c>
      <c r="G143" s="58">
        <v>2.1567E-4</v>
      </c>
      <c r="H143" s="57">
        <v>-3.0952399999999999E-4</v>
      </c>
      <c r="I143" s="58">
        <v>3.4911600000000001E-4</v>
      </c>
      <c r="J143" s="57">
        <v>-1.3095199999999999E-4</v>
      </c>
      <c r="K143" s="58">
        <v>1.4601699999999999E-4</v>
      </c>
      <c r="L143" s="57">
        <v>-1.38095E-4</v>
      </c>
      <c r="M143" s="58">
        <v>2.9608199999999997E-4</v>
      </c>
    </row>
    <row r="144" spans="3:13" x14ac:dyDescent="0.25">
      <c r="C144" s="61">
        <v>82.5</v>
      </c>
      <c r="D144" s="17">
        <v>1.9300000000000001E-3</v>
      </c>
      <c r="E144" s="19">
        <v>3.64E-3</v>
      </c>
      <c r="F144" s="57">
        <v>-1.8095200000000001E-4</v>
      </c>
      <c r="G144" s="58">
        <v>2.2477E-4</v>
      </c>
      <c r="H144" s="57">
        <v>-2.42857E-4</v>
      </c>
      <c r="I144" s="58">
        <v>3.5475399999999999E-4</v>
      </c>
      <c r="J144" s="57">
        <v>-1.4761900000000001E-4</v>
      </c>
      <c r="K144" s="58">
        <v>1.4884300000000001E-4</v>
      </c>
      <c r="L144" s="57">
        <v>-2.14286E-5</v>
      </c>
      <c r="M144" s="58">
        <v>2.4753900000000002E-4</v>
      </c>
    </row>
    <row r="145" spans="2:19" x14ac:dyDescent="0.25">
      <c r="C145" s="61">
        <v>85</v>
      </c>
      <c r="D145" s="17">
        <v>1.58E-3</v>
      </c>
      <c r="E145" s="19">
        <v>3.0699999999999998E-3</v>
      </c>
      <c r="F145" s="57">
        <v>1.90476E-5</v>
      </c>
      <c r="G145" s="58">
        <v>1.09317E-4</v>
      </c>
      <c r="H145" s="57">
        <v>4.0476199999999997E-5</v>
      </c>
      <c r="I145" s="58">
        <v>7.9528400000000005E-4</v>
      </c>
      <c r="J145" s="57">
        <v>-6.4285699999999993E-5</v>
      </c>
      <c r="K145" s="58">
        <v>1.31125E-4</v>
      </c>
      <c r="L145" s="57">
        <v>1.19048E-5</v>
      </c>
      <c r="M145" s="58">
        <v>1.62342E-4</v>
      </c>
    </row>
    <row r="146" spans="2:19" x14ac:dyDescent="0.25">
      <c r="C146" s="61">
        <v>87.5</v>
      </c>
      <c r="D146" s="57">
        <v>5.8333300000000001E-4</v>
      </c>
      <c r="E146" s="19">
        <v>1.1199999999999999E-3</v>
      </c>
      <c r="F146" s="57">
        <v>-1.14286E-4</v>
      </c>
      <c r="G146" s="58">
        <v>1.07855E-4</v>
      </c>
      <c r="H146" s="57">
        <v>5.7142899999999998E-5</v>
      </c>
      <c r="I146" s="58">
        <v>6.87399E-4</v>
      </c>
      <c r="J146" s="57">
        <v>-1.6428600000000001E-4</v>
      </c>
      <c r="K146" s="58">
        <v>7.9003099999999996E-5</v>
      </c>
      <c r="L146" s="57">
        <v>-5.4761900000000002E-5</v>
      </c>
      <c r="M146" s="58">
        <v>1.05436E-4</v>
      </c>
    </row>
    <row r="147" spans="2:19" x14ac:dyDescent="0.25">
      <c r="C147" s="61">
        <v>90</v>
      </c>
      <c r="D147" s="57">
        <v>4.4999999999999999E-4</v>
      </c>
      <c r="E147" s="58">
        <v>6.6612599999999996E-4</v>
      </c>
      <c r="F147" s="57">
        <v>8.5714299999999993E-5</v>
      </c>
      <c r="G147" s="58">
        <v>2.6042900000000001E-4</v>
      </c>
      <c r="H147" s="57">
        <v>-9.2857100000000002E-5</v>
      </c>
      <c r="I147" s="58">
        <v>2.4740100000000001E-4</v>
      </c>
      <c r="J147" s="57">
        <v>-6.4285699999999993E-5</v>
      </c>
      <c r="K147" s="58">
        <v>1.7876200000000001E-4</v>
      </c>
      <c r="L147" s="57">
        <v>-3.8095200000000001E-5</v>
      </c>
      <c r="M147" s="58">
        <v>2.1054900000000001E-4</v>
      </c>
    </row>
    <row r="148" spans="2:19" x14ac:dyDescent="0.25">
      <c r="C148" s="61">
        <v>92.5</v>
      </c>
      <c r="D148" s="57">
        <v>3.33333E-4</v>
      </c>
      <c r="E148" s="58">
        <v>3.8805900000000001E-4</v>
      </c>
      <c r="F148" s="57">
        <v>1.90476E-5</v>
      </c>
      <c r="G148" s="58">
        <v>2.0481699999999999E-4</v>
      </c>
      <c r="H148" s="57">
        <v>-2.6190499999999999E-5</v>
      </c>
      <c r="I148" s="58">
        <v>1.9784800000000001E-4</v>
      </c>
      <c r="J148" s="57">
        <v>1.90476E-5</v>
      </c>
      <c r="K148" s="58">
        <v>1.72549E-4</v>
      </c>
      <c r="L148" s="57">
        <v>-3.8095200000000001E-5</v>
      </c>
      <c r="M148" s="58">
        <v>1.8269799999999999E-4</v>
      </c>
    </row>
    <row r="149" spans="2:19" x14ac:dyDescent="0.25">
      <c r="C149" s="61">
        <v>95</v>
      </c>
      <c r="D149" s="57">
        <v>3.3333300000000002E-5</v>
      </c>
      <c r="E149" s="58">
        <v>1.3493899999999999E-4</v>
      </c>
      <c r="F149" s="57">
        <v>1.90476E-5</v>
      </c>
      <c r="G149" s="58">
        <v>9.5357099999999995E-5</v>
      </c>
      <c r="H149" s="57">
        <v>-5.9523800000000001E-5</v>
      </c>
      <c r="I149" s="58">
        <v>1.4992400000000001E-4</v>
      </c>
      <c r="J149" s="57">
        <v>-4.7618999999999999E-5</v>
      </c>
      <c r="K149" s="58">
        <v>9.1349199999999996E-5</v>
      </c>
      <c r="L149" s="57">
        <v>-7.1428599999999996E-5</v>
      </c>
      <c r="M149" s="58">
        <v>1.50283E-4</v>
      </c>
    </row>
    <row r="150" spans="2:19" x14ac:dyDescent="0.25">
      <c r="C150" s="61">
        <v>97.5</v>
      </c>
      <c r="D150" s="57">
        <v>3.3333300000000002E-5</v>
      </c>
      <c r="E150" s="58">
        <v>9.0601399999999996E-5</v>
      </c>
      <c r="F150" s="57">
        <v>-3.0952399999999999E-5</v>
      </c>
      <c r="G150" s="58">
        <v>6.3039099999999998E-5</v>
      </c>
      <c r="H150" s="57">
        <v>2.38095E-5</v>
      </c>
      <c r="I150" s="58">
        <v>1.09005E-4</v>
      </c>
      <c r="J150" s="57">
        <v>-4.7618999999999999E-5</v>
      </c>
      <c r="K150" s="58">
        <v>9.3919399999999994E-5</v>
      </c>
      <c r="L150" s="57">
        <v>-5.4761900000000002E-5</v>
      </c>
      <c r="M150" s="58">
        <v>9.5979300000000004E-5</v>
      </c>
    </row>
    <row r="151" spans="2:19" x14ac:dyDescent="0.25">
      <c r="C151" s="61">
        <v>100</v>
      </c>
      <c r="D151" s="57">
        <v>-1.4999999999999999E-4</v>
      </c>
      <c r="E151" s="58">
        <v>1.1510099999999999E-4</v>
      </c>
      <c r="F151" s="57">
        <v>-1.4761900000000001E-4</v>
      </c>
      <c r="G151" s="58">
        <v>1.4490600000000001E-4</v>
      </c>
      <c r="H151" s="57">
        <v>-1.09524E-4</v>
      </c>
      <c r="I151" s="58">
        <v>1.02242E-4</v>
      </c>
      <c r="J151" s="57">
        <v>-4.7618999999999999E-5</v>
      </c>
      <c r="K151" s="58">
        <v>8.5978399999999997E-5</v>
      </c>
      <c r="L151" s="57">
        <v>-3.8095200000000001E-5</v>
      </c>
      <c r="M151" s="58">
        <v>1.2742E-4</v>
      </c>
    </row>
    <row r="152" spans="2:19" x14ac:dyDescent="0.25">
      <c r="C152" s="61">
        <v>102.5</v>
      </c>
      <c r="D152" s="57">
        <v>-1.16667E-4</v>
      </c>
      <c r="E152" s="58">
        <v>1.20491E-4</v>
      </c>
      <c r="F152" s="57">
        <v>5.2380999999999999E-5</v>
      </c>
      <c r="G152" s="58">
        <v>1.21685E-4</v>
      </c>
      <c r="H152" s="57">
        <v>4.0476199999999997E-5</v>
      </c>
      <c r="I152" s="58">
        <v>1.4832800000000001E-4</v>
      </c>
      <c r="J152" s="57">
        <v>8.5714299999999993E-5</v>
      </c>
      <c r="K152" s="58">
        <v>1.5408300000000001E-4</v>
      </c>
      <c r="L152" s="57">
        <v>4.5238100000000003E-5</v>
      </c>
      <c r="M152" s="58">
        <v>5.0451500000000003E-5</v>
      </c>
    </row>
    <row r="153" spans="2:19" x14ac:dyDescent="0.25">
      <c r="C153" s="61">
        <v>105</v>
      </c>
      <c r="D153" s="57">
        <v>5.0000000000000002E-5</v>
      </c>
      <c r="E153" s="58">
        <v>2.7759300000000002E-4</v>
      </c>
      <c r="F153" s="57">
        <v>6.9047600000000006E-5</v>
      </c>
      <c r="G153" s="58">
        <v>1.22173E-4</v>
      </c>
      <c r="H153" s="57">
        <v>1.07143E-4</v>
      </c>
      <c r="I153" s="58">
        <v>1.6552299999999999E-4</v>
      </c>
      <c r="J153" s="57">
        <v>5.2380999999999999E-5</v>
      </c>
      <c r="K153" s="58">
        <v>1.12385E-4</v>
      </c>
      <c r="L153" s="57">
        <v>1.2857100000000001E-4</v>
      </c>
      <c r="M153" s="58">
        <v>1.8571399999999999E-4</v>
      </c>
    </row>
    <row r="154" spans="2:19" ht="15.75" thickBot="1" x14ac:dyDescent="0.3">
      <c r="C154" s="66">
        <v>107.5</v>
      </c>
      <c r="D154" s="56">
        <v>-1.8333299999999999E-4</v>
      </c>
      <c r="E154" s="59">
        <v>1.7523899999999999E-4</v>
      </c>
      <c r="F154" s="56">
        <v>1.90476E-5</v>
      </c>
      <c r="G154" s="59">
        <v>1.6343799999999999E-4</v>
      </c>
      <c r="H154" s="56">
        <v>2.38095E-5</v>
      </c>
      <c r="I154" s="59">
        <v>1.3793099999999999E-4</v>
      </c>
      <c r="J154" s="56">
        <v>-1.4285699999999999E-5</v>
      </c>
      <c r="K154" s="59">
        <v>6.49437E-5</v>
      </c>
      <c r="L154" s="56">
        <v>2.8571399999999999E-5</v>
      </c>
      <c r="M154" s="59">
        <v>1.5496299999999999E-4</v>
      </c>
    </row>
    <row r="156" spans="2:19" ht="15.75" thickBot="1" x14ac:dyDescent="0.3"/>
    <row r="157" spans="2:19" ht="15.75" thickBot="1" x14ac:dyDescent="0.3">
      <c r="B157" s="2" t="s">
        <v>3402</v>
      </c>
    </row>
    <row r="158" spans="2:19" ht="15.75" thickBot="1" x14ac:dyDescent="0.3">
      <c r="B158" s="2" t="s">
        <v>3360</v>
      </c>
    </row>
    <row r="159" spans="2:19" ht="15.75" thickBot="1" x14ac:dyDescent="0.3">
      <c r="C159" s="13" t="s">
        <v>3321</v>
      </c>
      <c r="D159" s="13" t="s">
        <v>3311</v>
      </c>
      <c r="E159" s="3" t="s">
        <v>3342</v>
      </c>
      <c r="F159" s="13" t="s">
        <v>3352</v>
      </c>
      <c r="G159" s="3" t="s">
        <v>3342</v>
      </c>
      <c r="H159" s="96" t="s">
        <v>3353</v>
      </c>
      <c r="I159" s="96" t="s">
        <v>3342</v>
      </c>
      <c r="J159" s="13" t="s">
        <v>3354</v>
      </c>
      <c r="K159" s="3" t="s">
        <v>3359</v>
      </c>
      <c r="L159" s="96" t="s">
        <v>3355</v>
      </c>
      <c r="M159" s="96" t="s">
        <v>3342</v>
      </c>
      <c r="N159" s="13" t="s">
        <v>3356</v>
      </c>
      <c r="O159" s="3" t="s">
        <v>3342</v>
      </c>
      <c r="P159" s="13" t="s">
        <v>3357</v>
      </c>
      <c r="Q159" s="3" t="s">
        <v>3342</v>
      </c>
      <c r="R159" s="96" t="s">
        <v>3358</v>
      </c>
      <c r="S159" s="3" t="s">
        <v>3342</v>
      </c>
    </row>
    <row r="160" spans="2:19" x14ac:dyDescent="0.25">
      <c r="C160" s="17">
        <v>0</v>
      </c>
      <c r="D160" s="17">
        <v>-6.3400000000000001E-3</v>
      </c>
      <c r="E160" s="58">
        <v>2.4094700000000001E-4</v>
      </c>
      <c r="F160" s="17">
        <v>-2.65E-3</v>
      </c>
      <c r="G160" s="19">
        <v>3.0799999999999998E-3</v>
      </c>
      <c r="H160" s="18">
        <v>-3.3700000000000002E-3</v>
      </c>
      <c r="I160" s="18">
        <v>1.5900000000000001E-3</v>
      </c>
      <c r="J160" s="17">
        <v>0.20036000000000001</v>
      </c>
      <c r="K160" s="19">
        <v>3.6319999999999998E-2</v>
      </c>
      <c r="L160" s="18">
        <v>0.13597999999999999</v>
      </c>
      <c r="M160" s="18">
        <v>8.2000000000000007E-3</v>
      </c>
      <c r="N160" s="17">
        <v>1.2279999999999999E-2</v>
      </c>
      <c r="O160" s="19">
        <v>7.26E-3</v>
      </c>
      <c r="P160" s="17">
        <v>0.16466</v>
      </c>
      <c r="Q160" s="19">
        <v>8.3400000000000002E-3</v>
      </c>
      <c r="R160" s="18">
        <v>-1.8400000000000001E-3</v>
      </c>
      <c r="S160" s="19">
        <v>1.1999999999999999E-3</v>
      </c>
    </row>
    <row r="161" spans="3:19" x14ac:dyDescent="0.25">
      <c r="C161" s="17">
        <v>5</v>
      </c>
      <c r="D161" s="17">
        <v>-6.1500000000000001E-3</v>
      </c>
      <c r="E161" s="58">
        <v>3.1446600000000001E-4</v>
      </c>
      <c r="F161" s="17">
        <v>-3.3E-3</v>
      </c>
      <c r="G161" s="19">
        <v>1.9599999999999999E-3</v>
      </c>
      <c r="H161" s="18">
        <v>-3.3500000000000001E-3</v>
      </c>
      <c r="I161" s="18">
        <v>1.6100000000000001E-3</v>
      </c>
      <c r="J161" s="17">
        <v>0.16019</v>
      </c>
      <c r="K161" s="19">
        <v>3.6080000000000001E-2</v>
      </c>
      <c r="L161" s="18">
        <v>0.1278</v>
      </c>
      <c r="M161" s="18">
        <v>6.5199999999999998E-3</v>
      </c>
      <c r="N161" s="17">
        <v>1.086E-2</v>
      </c>
      <c r="O161" s="19">
        <v>5.62E-3</v>
      </c>
      <c r="P161" s="17">
        <v>0.15454999999999999</v>
      </c>
      <c r="Q161" s="19">
        <v>1.255E-2</v>
      </c>
      <c r="R161" s="18">
        <v>-2.5699999999999998E-3</v>
      </c>
      <c r="S161" s="58">
        <v>9.3050200000000004E-4</v>
      </c>
    </row>
    <row r="162" spans="3:19" x14ac:dyDescent="0.25">
      <c r="C162" s="17">
        <v>10</v>
      </c>
      <c r="D162" s="17">
        <v>-5.7999999999999996E-3</v>
      </c>
      <c r="E162" s="58">
        <v>2.4094700000000001E-4</v>
      </c>
      <c r="F162" s="17">
        <v>-3.0999999999999999E-3</v>
      </c>
      <c r="G162" s="19">
        <v>1.8400000000000001E-3</v>
      </c>
      <c r="H162" s="18">
        <v>-3.5699999999999998E-3</v>
      </c>
      <c r="I162" s="18">
        <v>1.73E-3</v>
      </c>
      <c r="J162" s="17">
        <v>0.15584999999999999</v>
      </c>
      <c r="K162" s="19">
        <v>3.4450000000000001E-2</v>
      </c>
      <c r="L162" s="18">
        <v>0.12091</v>
      </c>
      <c r="M162" s="18">
        <v>6.8999999999999999E-3</v>
      </c>
      <c r="N162" s="17">
        <v>6.9199999999999999E-3</v>
      </c>
      <c r="O162" s="19">
        <v>4.5999999999999999E-3</v>
      </c>
      <c r="P162" s="17">
        <v>0.1774</v>
      </c>
      <c r="Q162" s="19">
        <v>1.6920000000000001E-2</v>
      </c>
      <c r="R162" s="18">
        <v>-2.5400000000000002E-3</v>
      </c>
      <c r="S162" s="58">
        <v>8.5521299999999996E-4</v>
      </c>
    </row>
    <row r="163" spans="3:19" x14ac:dyDescent="0.25">
      <c r="C163" s="17">
        <v>15</v>
      </c>
      <c r="D163" s="17">
        <v>-5.7200000000000003E-3</v>
      </c>
      <c r="E163" s="58">
        <v>4.2031700000000002E-4</v>
      </c>
      <c r="F163" s="17">
        <v>-3.0999999999999999E-3</v>
      </c>
      <c r="G163" s="19">
        <v>1.83E-3</v>
      </c>
      <c r="H163" s="18">
        <v>-3.3400000000000001E-3</v>
      </c>
      <c r="I163" s="18">
        <v>1.9E-3</v>
      </c>
      <c r="J163" s="17">
        <v>0.15051999999999999</v>
      </c>
      <c r="K163" s="19">
        <v>3.2410000000000001E-2</v>
      </c>
      <c r="L163" s="18">
        <v>0.1132</v>
      </c>
      <c r="M163" s="18">
        <v>7.0099999999999997E-3</v>
      </c>
      <c r="N163" s="17">
        <v>3.16E-3</v>
      </c>
      <c r="O163" s="19">
        <v>2.8600000000000001E-3</v>
      </c>
      <c r="P163" s="17">
        <v>0.19470999999999999</v>
      </c>
      <c r="Q163" s="19">
        <v>1.8700000000000001E-2</v>
      </c>
      <c r="R163" s="18">
        <v>-2.5500000000000002E-3</v>
      </c>
      <c r="S163" s="58">
        <v>7.5645400000000005E-4</v>
      </c>
    </row>
    <row r="164" spans="3:19" x14ac:dyDescent="0.25">
      <c r="C164" s="17">
        <v>20</v>
      </c>
      <c r="D164" s="17">
        <v>-5.8399999999999997E-3</v>
      </c>
      <c r="E164" s="58">
        <v>3.3375000000000001E-4</v>
      </c>
      <c r="F164" s="17">
        <v>-3.2699999999999999E-3</v>
      </c>
      <c r="G164" s="19">
        <v>1.73E-3</v>
      </c>
      <c r="H164" s="18">
        <v>-3.5899999999999999E-3</v>
      </c>
      <c r="I164" s="18">
        <v>1.7899999999999999E-3</v>
      </c>
      <c r="J164" s="17">
        <v>0.14535999999999999</v>
      </c>
      <c r="K164" s="19">
        <v>2.818E-2</v>
      </c>
      <c r="L164" s="18">
        <v>0.10391</v>
      </c>
      <c r="M164" s="18">
        <v>9.0900000000000009E-3</v>
      </c>
      <c r="N164" s="57">
        <v>5.5916699999999995E-4</v>
      </c>
      <c r="O164" s="19">
        <v>1.5100000000000001E-3</v>
      </c>
      <c r="P164" s="17">
        <v>0.21074999999999999</v>
      </c>
      <c r="Q164" s="19">
        <v>2.068E-2</v>
      </c>
      <c r="R164" s="18">
        <v>-2.8E-3</v>
      </c>
      <c r="S164" s="58">
        <v>8.6490199999999997E-4</v>
      </c>
    </row>
    <row r="165" spans="3:19" x14ac:dyDescent="0.25">
      <c r="C165" s="17">
        <v>25</v>
      </c>
      <c r="D165" s="17">
        <v>-5.79E-3</v>
      </c>
      <c r="E165" s="58">
        <v>3.3993499999999998E-4</v>
      </c>
      <c r="F165" s="17">
        <v>-2.7399999999999998E-3</v>
      </c>
      <c r="G165" s="19">
        <v>2.0500000000000002E-3</v>
      </c>
      <c r="H165" s="18">
        <v>-3.9500000000000004E-3</v>
      </c>
      <c r="I165" s="18">
        <v>1.1999999999999999E-3</v>
      </c>
      <c r="J165" s="17">
        <v>0.13814000000000001</v>
      </c>
      <c r="K165" s="19">
        <v>2.3879999999999998E-2</v>
      </c>
      <c r="L165" s="18">
        <v>9.4829999999999998E-2</v>
      </c>
      <c r="M165" s="18">
        <v>9.3200000000000002E-3</v>
      </c>
      <c r="N165" s="57">
        <v>-8.0083300000000004E-4</v>
      </c>
      <c r="O165" s="58">
        <v>9.9277400000000009E-4</v>
      </c>
      <c r="P165" s="17">
        <v>0.22381000000000001</v>
      </c>
      <c r="Q165" s="19">
        <v>2.2630000000000001E-2</v>
      </c>
      <c r="R165" s="18">
        <v>-2.8E-3</v>
      </c>
      <c r="S165" s="58">
        <v>7.9878399999999997E-4</v>
      </c>
    </row>
    <row r="166" spans="3:19" x14ac:dyDescent="0.25">
      <c r="C166" s="17">
        <v>30</v>
      </c>
      <c r="D166" s="17">
        <v>-5.79E-3</v>
      </c>
      <c r="E166" s="58">
        <v>3.4480300000000003E-4</v>
      </c>
      <c r="F166" s="17">
        <v>-2.7000000000000001E-3</v>
      </c>
      <c r="G166" s="19">
        <v>2.3900000000000002E-3</v>
      </c>
      <c r="H166" s="18">
        <v>-4.0400000000000002E-3</v>
      </c>
      <c r="I166" s="18">
        <v>1.1800000000000001E-3</v>
      </c>
      <c r="J166" s="17">
        <v>0.13014999999999999</v>
      </c>
      <c r="K166" s="19">
        <v>1.9130000000000001E-2</v>
      </c>
      <c r="L166" s="18">
        <v>8.4059999999999996E-2</v>
      </c>
      <c r="M166" s="18">
        <v>1.022E-2</v>
      </c>
      <c r="N166" s="17">
        <v>-1.4400000000000001E-3</v>
      </c>
      <c r="O166" s="19">
        <v>1.0499999999999999E-3</v>
      </c>
      <c r="P166" s="17">
        <v>0.23474999999999999</v>
      </c>
      <c r="Q166" s="19">
        <v>2.3480000000000001E-2</v>
      </c>
      <c r="R166" s="18">
        <v>-3.1199999999999999E-3</v>
      </c>
      <c r="S166" s="58">
        <v>8.4656200000000003E-4</v>
      </c>
    </row>
    <row r="167" spans="3:19" x14ac:dyDescent="0.25">
      <c r="C167" s="17">
        <v>35</v>
      </c>
      <c r="D167" s="17">
        <v>-5.7400000000000003E-3</v>
      </c>
      <c r="E167" s="58">
        <v>3.0230600000000002E-4</v>
      </c>
      <c r="F167" s="17">
        <v>-2.6199999999999999E-3</v>
      </c>
      <c r="G167" s="19">
        <v>2.5999999999999999E-3</v>
      </c>
      <c r="H167" s="18">
        <v>-3.9699999999999996E-3</v>
      </c>
      <c r="I167" s="18">
        <v>1.31E-3</v>
      </c>
      <c r="J167" s="17">
        <v>0.11919</v>
      </c>
      <c r="K167" s="19">
        <v>1.3100000000000001E-2</v>
      </c>
      <c r="L167" s="18">
        <v>7.2099999999999997E-2</v>
      </c>
      <c r="M167" s="18">
        <v>1.146E-2</v>
      </c>
      <c r="N167" s="17">
        <v>-1.4599999999999999E-3</v>
      </c>
      <c r="O167" s="19">
        <v>1.08E-3</v>
      </c>
      <c r="P167" s="17">
        <v>0.24249999999999999</v>
      </c>
      <c r="Q167" s="19">
        <v>2.274E-2</v>
      </c>
      <c r="R167" s="18">
        <v>-3.0699999999999998E-3</v>
      </c>
      <c r="S167" s="58">
        <v>8.6168400000000004E-4</v>
      </c>
    </row>
    <row r="168" spans="3:19" x14ac:dyDescent="0.25">
      <c r="C168" s="17">
        <v>40</v>
      </c>
      <c r="D168" s="17">
        <v>-5.7200000000000003E-3</v>
      </c>
      <c r="E168" s="58">
        <v>3.3166199999999998E-4</v>
      </c>
      <c r="F168" s="17">
        <v>-2.7699999999999999E-3</v>
      </c>
      <c r="G168" s="19">
        <v>2.4599999999999999E-3</v>
      </c>
      <c r="H168" s="18">
        <v>-4.0499999999999998E-3</v>
      </c>
      <c r="I168" s="18">
        <v>1.1900000000000001E-3</v>
      </c>
      <c r="J168" s="17">
        <v>0.10732</v>
      </c>
      <c r="K168" s="19">
        <v>6.96E-3</v>
      </c>
      <c r="L168" s="18">
        <v>5.9299999999999999E-2</v>
      </c>
      <c r="M168" s="18">
        <v>1.3220000000000001E-2</v>
      </c>
      <c r="N168" s="17">
        <v>-1.3799999999999999E-3</v>
      </c>
      <c r="O168" s="58">
        <v>9.6457200000000002E-4</v>
      </c>
      <c r="P168" s="17">
        <v>0.24965000000000001</v>
      </c>
      <c r="Q168" s="19">
        <v>2.2950000000000002E-2</v>
      </c>
      <c r="R168" s="18">
        <v>-3.0999999999999999E-3</v>
      </c>
      <c r="S168" s="58">
        <v>8.5715900000000002E-4</v>
      </c>
    </row>
    <row r="169" spans="3:19" x14ac:dyDescent="0.25">
      <c r="C169" s="17">
        <v>45</v>
      </c>
      <c r="D169" s="17">
        <v>-5.7400000000000003E-3</v>
      </c>
      <c r="E169" s="58">
        <v>2.7938399999999998E-4</v>
      </c>
      <c r="F169" s="17">
        <v>-2.7000000000000001E-3</v>
      </c>
      <c r="G169" s="19">
        <v>2.65E-3</v>
      </c>
      <c r="H169" s="18">
        <v>-3.8899999999999998E-3</v>
      </c>
      <c r="I169" s="18">
        <v>1.2600000000000001E-3</v>
      </c>
      <c r="J169" s="17">
        <v>9.4780000000000003E-2</v>
      </c>
      <c r="K169" s="19">
        <v>4.3299999999999996E-3</v>
      </c>
      <c r="L169" s="18">
        <v>4.6100000000000002E-2</v>
      </c>
      <c r="M169" s="18">
        <v>1.4789999999999999E-2</v>
      </c>
      <c r="N169" s="17">
        <v>-1.6800000000000001E-3</v>
      </c>
      <c r="O169" s="19">
        <v>1.0200000000000001E-3</v>
      </c>
      <c r="P169" s="17">
        <v>0.25442999999999999</v>
      </c>
      <c r="Q169" s="19">
        <v>2.4140000000000002E-2</v>
      </c>
      <c r="R169" s="18">
        <v>-3.2499999999999999E-3</v>
      </c>
      <c r="S169" s="58">
        <v>7.9721700000000002E-4</v>
      </c>
    </row>
    <row r="170" spans="3:19" x14ac:dyDescent="0.25">
      <c r="C170" s="17">
        <v>50</v>
      </c>
      <c r="D170" s="17">
        <v>-5.6899999999999997E-3</v>
      </c>
      <c r="E170" s="58">
        <v>3.4480300000000003E-4</v>
      </c>
      <c r="F170" s="17">
        <v>-2.64E-3</v>
      </c>
      <c r="G170" s="19">
        <v>2.5999999999999999E-3</v>
      </c>
      <c r="H170" s="18">
        <v>-3.9199999999999999E-3</v>
      </c>
      <c r="I170" s="18">
        <v>1.1900000000000001E-3</v>
      </c>
      <c r="J170" s="17">
        <v>8.1689999999999999E-2</v>
      </c>
      <c r="K170" s="19">
        <v>8.6800000000000002E-3</v>
      </c>
      <c r="L170" s="18">
        <v>3.3029999999999997E-2</v>
      </c>
      <c r="M170" s="18">
        <v>1.5910000000000001E-2</v>
      </c>
      <c r="N170" s="17">
        <v>-1.66E-3</v>
      </c>
      <c r="O170" s="19">
        <v>1.14E-3</v>
      </c>
      <c r="P170" s="17">
        <v>0.25640000000000002</v>
      </c>
      <c r="Q170" s="19">
        <v>2.3029999999999998E-2</v>
      </c>
      <c r="R170" s="18">
        <v>-3.15E-3</v>
      </c>
      <c r="S170" s="58">
        <v>8.4787299999999996E-4</v>
      </c>
    </row>
    <row r="171" spans="3:19" x14ac:dyDescent="0.25">
      <c r="C171" s="17">
        <v>55</v>
      </c>
      <c r="D171" s="17">
        <v>-5.5999999999999999E-3</v>
      </c>
      <c r="E171" s="58">
        <v>3.5315999999999999E-4</v>
      </c>
      <c r="F171" s="17">
        <v>-2.6700000000000001E-3</v>
      </c>
      <c r="G171" s="19">
        <v>2.4399999999999999E-3</v>
      </c>
      <c r="H171" s="18">
        <v>-4.0000000000000001E-3</v>
      </c>
      <c r="I171" s="18">
        <v>1.17E-3</v>
      </c>
      <c r="J171" s="17">
        <v>6.8159999999999998E-2</v>
      </c>
      <c r="K171" s="19">
        <v>1.2760000000000001E-2</v>
      </c>
      <c r="L171" s="18">
        <v>2.145E-2</v>
      </c>
      <c r="M171" s="18">
        <v>1.55E-2</v>
      </c>
      <c r="N171" s="17">
        <v>-1.7600000000000001E-3</v>
      </c>
      <c r="O171" s="19">
        <v>1.1900000000000001E-3</v>
      </c>
      <c r="P171" s="17">
        <v>0.25678000000000001</v>
      </c>
      <c r="Q171" s="19">
        <v>2.3120000000000002E-2</v>
      </c>
      <c r="R171" s="18">
        <v>-3.2399999999999998E-3</v>
      </c>
      <c r="S171" s="58">
        <v>8.0501900000000003E-4</v>
      </c>
    </row>
    <row r="172" spans="3:19" x14ac:dyDescent="0.25">
      <c r="C172" s="17">
        <v>60</v>
      </c>
      <c r="D172" s="17">
        <v>-5.6899999999999997E-3</v>
      </c>
      <c r="E172" s="58">
        <v>3.34996E-4</v>
      </c>
      <c r="F172" s="17">
        <v>-2.47E-3</v>
      </c>
      <c r="G172" s="19">
        <v>2.82E-3</v>
      </c>
      <c r="H172" s="18">
        <v>-3.9699999999999996E-3</v>
      </c>
      <c r="I172" s="18">
        <v>1.2800000000000001E-3</v>
      </c>
      <c r="J172" s="17">
        <v>5.5960000000000003E-2</v>
      </c>
      <c r="K172" s="19">
        <v>1.4880000000000001E-2</v>
      </c>
      <c r="L172" s="18">
        <v>1.338E-2</v>
      </c>
      <c r="M172" s="18">
        <v>1.353E-2</v>
      </c>
      <c r="N172" s="17">
        <v>-1.6800000000000001E-3</v>
      </c>
      <c r="O172" s="19">
        <v>1.0300000000000001E-3</v>
      </c>
      <c r="P172" s="17">
        <v>0.25628000000000001</v>
      </c>
      <c r="Q172" s="19">
        <v>2.307E-2</v>
      </c>
      <c r="R172" s="18">
        <v>-3.1199999999999999E-3</v>
      </c>
      <c r="S172" s="58">
        <v>8.4852799999999998E-4</v>
      </c>
    </row>
    <row r="173" spans="3:19" x14ac:dyDescent="0.25">
      <c r="C173" s="17">
        <v>65</v>
      </c>
      <c r="D173" s="17">
        <v>-5.5900000000000004E-3</v>
      </c>
      <c r="E173" s="58">
        <v>3.1446600000000001E-4</v>
      </c>
      <c r="F173" s="17">
        <v>-2.5699999999999998E-3</v>
      </c>
      <c r="G173" s="19">
        <v>2.4499999999999999E-3</v>
      </c>
      <c r="H173" s="18">
        <v>-4.0000000000000001E-3</v>
      </c>
      <c r="I173" s="18">
        <v>1.25E-3</v>
      </c>
      <c r="J173" s="17">
        <v>4.4659999999999998E-2</v>
      </c>
      <c r="K173" s="19">
        <v>1.372E-2</v>
      </c>
      <c r="L173" s="18">
        <v>8.0999999999999996E-3</v>
      </c>
      <c r="M173" s="18">
        <v>9.7400000000000004E-3</v>
      </c>
      <c r="N173" s="17">
        <v>-1.74E-3</v>
      </c>
      <c r="O173" s="19">
        <v>1.1000000000000001E-3</v>
      </c>
      <c r="P173" s="17">
        <v>0.25564999999999999</v>
      </c>
      <c r="Q173" s="19">
        <v>2.3539999999999998E-2</v>
      </c>
      <c r="R173" s="18">
        <v>-3.14E-3</v>
      </c>
      <c r="S173" s="58">
        <v>8.09149E-4</v>
      </c>
    </row>
    <row r="174" spans="3:19" x14ac:dyDescent="0.25">
      <c r="C174" s="17">
        <v>70</v>
      </c>
      <c r="D174" s="17">
        <v>-5.62E-3</v>
      </c>
      <c r="E174" s="58">
        <v>2.9439199999999998E-4</v>
      </c>
      <c r="F174" s="17">
        <v>-2.7000000000000001E-3</v>
      </c>
      <c r="G174" s="19">
        <v>2.48E-3</v>
      </c>
      <c r="H174" s="18">
        <v>-4.0699999999999998E-3</v>
      </c>
      <c r="I174" s="18">
        <v>1.23E-3</v>
      </c>
      <c r="J174" s="17">
        <v>3.3939999999999998E-2</v>
      </c>
      <c r="K174" s="19">
        <v>1.242E-2</v>
      </c>
      <c r="L174" s="18">
        <v>4.3800000000000002E-3</v>
      </c>
      <c r="M174" s="18">
        <v>6.4599999999999996E-3</v>
      </c>
      <c r="N174" s="17">
        <v>-1.82E-3</v>
      </c>
      <c r="O174" s="19">
        <v>1.0499999999999999E-3</v>
      </c>
      <c r="P174" s="17">
        <v>0.25216</v>
      </c>
      <c r="Q174" s="19">
        <v>2.4060000000000002E-2</v>
      </c>
      <c r="R174" s="18">
        <v>-3.2200000000000002E-3</v>
      </c>
      <c r="S174" s="58">
        <v>7.3711100000000004E-4</v>
      </c>
    </row>
    <row r="175" spans="3:19" x14ac:dyDescent="0.25">
      <c r="C175" s="17">
        <v>75</v>
      </c>
      <c r="D175" s="17">
        <v>-5.4900000000000001E-3</v>
      </c>
      <c r="E175" s="58">
        <v>3.0912099999999998E-4</v>
      </c>
      <c r="F175" s="17">
        <v>-2.5699999999999998E-3</v>
      </c>
      <c r="G175" s="19">
        <v>2.4099999999999998E-3</v>
      </c>
      <c r="H175" s="18">
        <v>-4.0200000000000001E-3</v>
      </c>
      <c r="I175" s="18">
        <v>1.2199999999999999E-3</v>
      </c>
      <c r="J175" s="17">
        <v>2.529E-2</v>
      </c>
      <c r="K175" s="19">
        <v>9.7900000000000001E-3</v>
      </c>
      <c r="L175" s="18">
        <v>2.33E-3</v>
      </c>
      <c r="M175" s="18">
        <v>3.8600000000000001E-3</v>
      </c>
      <c r="N175" s="17">
        <v>-1.74E-3</v>
      </c>
      <c r="O175" s="19">
        <v>1.08E-3</v>
      </c>
      <c r="P175" s="17">
        <v>0.24929999999999999</v>
      </c>
      <c r="Q175" s="19">
        <v>2.383E-2</v>
      </c>
      <c r="R175" s="18">
        <v>-3.1900000000000001E-3</v>
      </c>
      <c r="S175" s="58">
        <v>7.6739099999999997E-4</v>
      </c>
    </row>
    <row r="176" spans="3:19" x14ac:dyDescent="0.25">
      <c r="C176" s="17">
        <v>80</v>
      </c>
      <c r="D176" s="17">
        <v>-5.47E-3</v>
      </c>
      <c r="E176" s="58">
        <v>3.77492E-4</v>
      </c>
      <c r="F176" s="17">
        <v>-2.5400000000000002E-3</v>
      </c>
      <c r="G176" s="19">
        <v>2.3900000000000002E-3</v>
      </c>
      <c r="H176" s="18">
        <v>-3.8999999999999998E-3</v>
      </c>
      <c r="I176" s="18">
        <v>1.23E-3</v>
      </c>
      <c r="J176" s="17">
        <v>1.7610000000000001E-2</v>
      </c>
      <c r="K176" s="19">
        <v>7.3000000000000001E-3</v>
      </c>
      <c r="L176" s="18">
        <v>1.5499999999999999E-3</v>
      </c>
      <c r="M176" s="18">
        <v>2.0899999999999998E-3</v>
      </c>
      <c r="N176" s="17">
        <v>-1.6199999999999999E-3</v>
      </c>
      <c r="O176" s="19">
        <v>1.16E-3</v>
      </c>
      <c r="P176" s="17">
        <v>0.24515999999999999</v>
      </c>
      <c r="Q176" s="19">
        <v>2.4639999999999999E-2</v>
      </c>
      <c r="R176" s="18">
        <v>-3.2000000000000002E-3</v>
      </c>
      <c r="S176" s="58">
        <v>8.2141500000000004E-4</v>
      </c>
    </row>
    <row r="177" spans="3:19" x14ac:dyDescent="0.25">
      <c r="C177" s="17">
        <v>85</v>
      </c>
      <c r="D177" s="17">
        <v>-5.5399999999999998E-3</v>
      </c>
      <c r="E177" s="58">
        <v>3.4359199999999999E-4</v>
      </c>
      <c r="F177" s="17">
        <v>-2.5400000000000002E-3</v>
      </c>
      <c r="G177" s="19">
        <v>2.4499999999999999E-3</v>
      </c>
      <c r="H177" s="18">
        <v>-3.9500000000000004E-3</v>
      </c>
      <c r="I177" s="18">
        <v>1.24E-3</v>
      </c>
      <c r="J177" s="17">
        <v>9.8499999999999994E-3</v>
      </c>
      <c r="K177" s="19">
        <v>5.8999999999999999E-3</v>
      </c>
      <c r="L177" s="18">
        <v>1.0499999999999999E-3</v>
      </c>
      <c r="M177" s="18">
        <v>1.57E-3</v>
      </c>
      <c r="N177" s="17">
        <v>-1.6800000000000001E-3</v>
      </c>
      <c r="O177" s="19">
        <v>1.0200000000000001E-3</v>
      </c>
      <c r="P177" s="17">
        <v>0.23780000000000001</v>
      </c>
      <c r="Q177" s="19">
        <v>2.6409999999999999E-2</v>
      </c>
      <c r="R177" s="18">
        <v>-3.1700000000000001E-3</v>
      </c>
      <c r="S177" s="58">
        <v>9.8446300000000009E-4</v>
      </c>
    </row>
    <row r="178" spans="3:19" x14ac:dyDescent="0.25">
      <c r="C178" s="17">
        <v>90</v>
      </c>
      <c r="D178" s="17">
        <v>-5.5399999999999998E-3</v>
      </c>
      <c r="E178" s="58">
        <v>3.8477999999999999E-4</v>
      </c>
      <c r="F178" s="17">
        <v>-2.5999999999999999E-3</v>
      </c>
      <c r="G178" s="19">
        <v>2.3500000000000001E-3</v>
      </c>
      <c r="H178" s="18">
        <v>-4.0499999999999998E-3</v>
      </c>
      <c r="I178" s="18">
        <v>1.1999999999999999E-3</v>
      </c>
      <c r="J178" s="17">
        <v>7.7799999999999996E-3</v>
      </c>
      <c r="K178" s="19">
        <v>4.5100000000000001E-3</v>
      </c>
      <c r="L178" s="18">
        <v>1.0300000000000001E-3</v>
      </c>
      <c r="M178" s="18">
        <v>1.3799999999999999E-3</v>
      </c>
      <c r="N178" s="17">
        <v>-1.9E-3</v>
      </c>
      <c r="O178" s="19">
        <v>1.0499999999999999E-3</v>
      </c>
      <c r="P178" s="17">
        <v>0.23515</v>
      </c>
      <c r="Q178" s="19">
        <v>2.5399999999999999E-2</v>
      </c>
      <c r="R178" s="18">
        <v>-3.2699999999999999E-3</v>
      </c>
      <c r="S178" s="58">
        <v>8.0570900000000005E-4</v>
      </c>
    </row>
    <row r="179" spans="3:19" x14ac:dyDescent="0.25">
      <c r="C179" s="17">
        <v>95</v>
      </c>
      <c r="D179" s="17">
        <v>-5.4900000000000001E-3</v>
      </c>
      <c r="E179" s="58">
        <v>3.29983E-4</v>
      </c>
      <c r="F179" s="17">
        <v>-2.5400000000000002E-3</v>
      </c>
      <c r="G179" s="19">
        <v>2.4199999999999998E-3</v>
      </c>
      <c r="H179" s="18">
        <v>-3.8999999999999998E-3</v>
      </c>
      <c r="I179" s="18">
        <v>1.25E-3</v>
      </c>
      <c r="J179" s="17">
        <v>4.9800000000000001E-3</v>
      </c>
      <c r="K179" s="19">
        <v>3.2699999999999999E-3</v>
      </c>
      <c r="L179" s="94">
        <v>9.2916699999999995E-4</v>
      </c>
      <c r="M179" s="18">
        <v>1.41E-3</v>
      </c>
      <c r="N179" s="17">
        <v>-1.8E-3</v>
      </c>
      <c r="O179" s="19">
        <v>1.1000000000000001E-3</v>
      </c>
      <c r="P179" s="17">
        <v>0.22897999999999999</v>
      </c>
      <c r="Q179" s="19">
        <v>2.5999999999999999E-2</v>
      </c>
      <c r="R179" s="18">
        <v>-3.3E-3</v>
      </c>
      <c r="S179" s="58">
        <v>8.6297299999999995E-4</v>
      </c>
    </row>
    <row r="180" spans="3:19" x14ac:dyDescent="0.25">
      <c r="C180" s="17">
        <v>100</v>
      </c>
      <c r="D180" s="17">
        <v>-5.4000000000000003E-3</v>
      </c>
      <c r="E180" s="58">
        <v>3.1841600000000002E-4</v>
      </c>
      <c r="F180" s="17">
        <v>-2.5999999999999999E-3</v>
      </c>
      <c r="G180" s="19">
        <v>2.3700000000000001E-3</v>
      </c>
      <c r="H180" s="18">
        <v>-3.9199999999999999E-3</v>
      </c>
      <c r="I180" s="18">
        <v>1.2099999999999999E-3</v>
      </c>
      <c r="J180" s="17">
        <v>3.4099999999999998E-3</v>
      </c>
      <c r="K180" s="19">
        <v>2.8600000000000001E-3</v>
      </c>
      <c r="L180" s="94">
        <v>7.7916699999999999E-4</v>
      </c>
      <c r="M180" s="18">
        <v>1.49E-3</v>
      </c>
      <c r="N180" s="17">
        <v>-1.7799999999999999E-3</v>
      </c>
      <c r="O180" s="58">
        <v>9.992E-4</v>
      </c>
      <c r="P180" s="17">
        <v>0.22086</v>
      </c>
      <c r="Q180" s="19">
        <v>2.673E-2</v>
      </c>
      <c r="R180" s="18">
        <v>-3.3400000000000001E-3</v>
      </c>
      <c r="S180" s="58">
        <v>8.1938300000000003E-4</v>
      </c>
    </row>
    <row r="181" spans="3:19" x14ac:dyDescent="0.25">
      <c r="C181" s="17"/>
      <c r="D181" s="17"/>
      <c r="E181" s="19"/>
      <c r="F181" s="17"/>
      <c r="G181" s="19"/>
      <c r="H181" s="18"/>
      <c r="I181" s="18"/>
      <c r="J181" s="17"/>
      <c r="K181" s="19"/>
      <c r="L181" s="18"/>
      <c r="M181" s="18"/>
      <c r="N181" s="17"/>
      <c r="O181" s="19"/>
      <c r="P181" s="17"/>
      <c r="Q181" s="19"/>
      <c r="R181" s="18"/>
      <c r="S181" s="19"/>
    </row>
    <row r="182" spans="3:19" x14ac:dyDescent="0.25">
      <c r="C182" s="17"/>
      <c r="D182" s="17"/>
      <c r="E182" s="19"/>
      <c r="F182" s="17"/>
      <c r="G182" s="19"/>
      <c r="H182" s="18"/>
      <c r="I182" s="18"/>
      <c r="J182" s="17"/>
      <c r="K182" s="19"/>
      <c r="L182" s="18"/>
      <c r="M182" s="18"/>
      <c r="N182" s="17"/>
      <c r="O182" s="19"/>
      <c r="P182" s="17"/>
      <c r="Q182" s="19"/>
      <c r="R182" s="18"/>
      <c r="S182" s="19"/>
    </row>
    <row r="183" spans="3:19" x14ac:dyDescent="0.25">
      <c r="C183" s="17">
        <v>115</v>
      </c>
      <c r="D183" s="17">
        <v>-6.1900000000000002E-3</v>
      </c>
      <c r="E183" s="58">
        <v>2.8674400000000002E-4</v>
      </c>
      <c r="F183" s="17">
        <v>-3.7200000000000002E-3</v>
      </c>
      <c r="G183" s="19">
        <v>1.6999999999999999E-3</v>
      </c>
      <c r="H183" s="18">
        <v>-3.7200000000000002E-3</v>
      </c>
      <c r="I183" s="18">
        <v>1.0399999999999999E-3</v>
      </c>
      <c r="J183" s="17">
        <v>0.12034</v>
      </c>
      <c r="K183" s="19">
        <v>2.5850000000000001E-2</v>
      </c>
      <c r="L183" s="18">
        <v>2.29E-2</v>
      </c>
      <c r="M183" s="18">
        <v>7.26E-3</v>
      </c>
      <c r="N183" s="17">
        <v>1.7010000000000001E-2</v>
      </c>
      <c r="O183" s="19">
        <v>1.0240000000000001E-2</v>
      </c>
      <c r="P183" s="17">
        <v>0.27210000000000001</v>
      </c>
      <c r="Q183" s="19">
        <v>3.024E-2</v>
      </c>
      <c r="R183" s="18">
        <v>-1.1999999999999999E-3</v>
      </c>
      <c r="S183" s="19">
        <v>2.2399999999999998E-3</v>
      </c>
    </row>
    <row r="184" spans="3:19" x14ac:dyDescent="0.25">
      <c r="C184" s="17">
        <v>120</v>
      </c>
      <c r="D184" s="17">
        <v>-5.7000000000000002E-3</v>
      </c>
      <c r="E184" s="58">
        <v>5.6396400000000002E-4</v>
      </c>
      <c r="F184" s="17">
        <v>-3.5000000000000001E-3</v>
      </c>
      <c r="G184" s="19">
        <v>1.3699999999999999E-3</v>
      </c>
      <c r="H184" s="18">
        <v>-3.3999999999999998E-3</v>
      </c>
      <c r="I184" s="18">
        <v>1.34E-3</v>
      </c>
      <c r="J184" s="17">
        <v>0.10342</v>
      </c>
      <c r="K184" s="19">
        <v>2.3810000000000001E-2</v>
      </c>
      <c r="L184" s="18">
        <v>1.9050000000000001E-2</v>
      </c>
      <c r="M184" s="18">
        <v>7.5799999999999999E-3</v>
      </c>
      <c r="N184" s="17">
        <v>1.353E-2</v>
      </c>
      <c r="O184" s="19">
        <v>8.6999999999999994E-3</v>
      </c>
      <c r="P184" s="17">
        <v>0.27981</v>
      </c>
      <c r="Q184" s="19">
        <v>3.0929999999999999E-2</v>
      </c>
      <c r="R184" s="18">
        <v>-1.4400000000000001E-3</v>
      </c>
      <c r="S184" s="19">
        <v>1.7799999999999999E-3</v>
      </c>
    </row>
    <row r="185" spans="3:19" x14ac:dyDescent="0.25">
      <c r="C185" s="17">
        <v>125</v>
      </c>
      <c r="D185" s="17">
        <v>-5.5199999999999997E-3</v>
      </c>
      <c r="E185" s="58">
        <v>5.4160299999999998E-4</v>
      </c>
      <c r="F185" s="17">
        <v>-3.49E-3</v>
      </c>
      <c r="G185" s="19">
        <v>1.2800000000000001E-3</v>
      </c>
      <c r="H185" s="18">
        <v>-3.2499999999999999E-3</v>
      </c>
      <c r="I185" s="18">
        <v>1.97E-3</v>
      </c>
      <c r="J185" s="17">
        <v>9.6659999999999996E-2</v>
      </c>
      <c r="K185" s="19">
        <v>2.2329999999999999E-2</v>
      </c>
      <c r="L185" s="18">
        <v>1.515E-2</v>
      </c>
      <c r="M185" s="18">
        <v>6.9699999999999996E-3</v>
      </c>
      <c r="N185" s="17">
        <v>1.038E-2</v>
      </c>
      <c r="O185" s="19">
        <v>7.1599999999999997E-3</v>
      </c>
      <c r="P185" s="17">
        <v>0.27533000000000002</v>
      </c>
      <c r="Q185" s="19">
        <v>3.005E-2</v>
      </c>
      <c r="R185" s="18">
        <v>-1.89E-3</v>
      </c>
      <c r="S185" s="19">
        <v>1.56E-3</v>
      </c>
    </row>
    <row r="186" spans="3:19" x14ac:dyDescent="0.25">
      <c r="C186" s="17">
        <v>130</v>
      </c>
      <c r="D186" s="17">
        <v>-5.3400000000000001E-3</v>
      </c>
      <c r="E186" s="58">
        <v>5.0138699999999995E-4</v>
      </c>
      <c r="F186" s="17">
        <v>-3.3500000000000001E-3</v>
      </c>
      <c r="G186" s="19">
        <v>1.2999999999999999E-3</v>
      </c>
      <c r="H186" s="18">
        <v>-3.15E-3</v>
      </c>
      <c r="I186" s="18">
        <v>2.1900000000000001E-3</v>
      </c>
      <c r="J186" s="17">
        <v>9.0319999999999998E-2</v>
      </c>
      <c r="K186" s="19">
        <v>1.942E-2</v>
      </c>
      <c r="L186" s="18">
        <v>1.125E-2</v>
      </c>
      <c r="M186" s="18">
        <v>6.11E-3</v>
      </c>
      <c r="N186" s="17">
        <v>7.3800000000000003E-3</v>
      </c>
      <c r="O186" s="19">
        <v>5.47E-3</v>
      </c>
      <c r="P186" s="17">
        <v>0.26740000000000003</v>
      </c>
      <c r="Q186" s="19">
        <v>3.0669999999999999E-2</v>
      </c>
      <c r="R186" s="18">
        <v>-2.14E-3</v>
      </c>
      <c r="S186" s="19">
        <v>1.5499999999999999E-3</v>
      </c>
    </row>
    <row r="187" spans="3:19" x14ac:dyDescent="0.25">
      <c r="C187" s="17">
        <v>135</v>
      </c>
      <c r="D187" s="17">
        <v>-5.3E-3</v>
      </c>
      <c r="E187" s="58">
        <v>5.36708E-4</v>
      </c>
      <c r="F187" s="17">
        <v>-3.3400000000000001E-3</v>
      </c>
      <c r="G187" s="19">
        <v>1.15E-3</v>
      </c>
      <c r="H187" s="18">
        <v>-3.3400000000000001E-3</v>
      </c>
      <c r="I187" s="18">
        <v>1.9499999999999999E-3</v>
      </c>
      <c r="J187" s="17">
        <v>8.4159999999999999E-2</v>
      </c>
      <c r="K187" s="19">
        <v>1.7430000000000001E-2</v>
      </c>
      <c r="L187" s="18">
        <v>7.7799999999999996E-3</v>
      </c>
      <c r="M187" s="18">
        <v>5.0000000000000001E-3</v>
      </c>
      <c r="N187" s="17">
        <v>4.7000000000000002E-3</v>
      </c>
      <c r="O187" s="19">
        <v>3.98E-3</v>
      </c>
      <c r="P187" s="17">
        <v>0.26025999999999999</v>
      </c>
      <c r="Q187" s="19">
        <v>3.1449999999999999E-2</v>
      </c>
      <c r="R187" s="18">
        <v>-2.2200000000000002E-3</v>
      </c>
      <c r="S187" s="19">
        <v>1.48E-3</v>
      </c>
    </row>
    <row r="188" spans="3:19" x14ac:dyDescent="0.25">
      <c r="C188" s="17">
        <v>140</v>
      </c>
      <c r="D188" s="17">
        <v>-5.2900000000000004E-3</v>
      </c>
      <c r="E188" s="58">
        <v>4.8876300000000002E-4</v>
      </c>
      <c r="F188" s="17">
        <v>-3.3700000000000002E-3</v>
      </c>
      <c r="G188" s="19">
        <v>1.34E-3</v>
      </c>
      <c r="H188" s="18">
        <v>-3.3999999999999998E-3</v>
      </c>
      <c r="I188" s="18">
        <v>1.89E-3</v>
      </c>
      <c r="J188" s="17">
        <v>7.6119999999999993E-2</v>
      </c>
      <c r="K188" s="19">
        <v>1.461E-2</v>
      </c>
      <c r="L188" s="18">
        <v>5.2300000000000003E-3</v>
      </c>
      <c r="M188" s="18">
        <v>3.7200000000000002E-3</v>
      </c>
      <c r="N188" s="17">
        <v>2.8999999999999998E-3</v>
      </c>
      <c r="O188" s="19">
        <v>3.0100000000000001E-3</v>
      </c>
      <c r="P188" s="17">
        <v>0.25324999999999998</v>
      </c>
      <c r="Q188" s="19">
        <v>3.2379999999999999E-2</v>
      </c>
      <c r="R188" s="18">
        <v>-2.3E-3</v>
      </c>
      <c r="S188" s="19">
        <v>1.4499999999999999E-3</v>
      </c>
    </row>
    <row r="189" spans="3:19" x14ac:dyDescent="0.25">
      <c r="C189" s="17">
        <v>145</v>
      </c>
      <c r="D189" s="17">
        <v>-5.3200000000000001E-3</v>
      </c>
      <c r="E189" s="58">
        <v>5.0662299999999999E-4</v>
      </c>
      <c r="F189" s="17">
        <v>-3.2000000000000002E-3</v>
      </c>
      <c r="G189" s="19">
        <v>1.3500000000000001E-3</v>
      </c>
      <c r="H189" s="18">
        <v>-3.1900000000000001E-3</v>
      </c>
      <c r="I189" s="18">
        <v>1.8E-3</v>
      </c>
      <c r="J189" s="17">
        <v>6.9389999999999993E-2</v>
      </c>
      <c r="K189" s="19">
        <v>1.4500000000000001E-2</v>
      </c>
      <c r="L189" s="18">
        <v>3.2599999999999999E-3</v>
      </c>
      <c r="M189" s="18">
        <v>2.47E-3</v>
      </c>
      <c r="N189" s="17">
        <v>1.7099999999999999E-3</v>
      </c>
      <c r="O189" s="19">
        <v>2.3800000000000002E-3</v>
      </c>
      <c r="P189" s="17">
        <v>0.24587999999999999</v>
      </c>
      <c r="Q189" s="19">
        <v>3.2870000000000003E-2</v>
      </c>
      <c r="R189" s="18">
        <v>-2.3700000000000001E-3</v>
      </c>
      <c r="S189" s="19">
        <v>1.5100000000000001E-3</v>
      </c>
    </row>
    <row r="190" spans="3:19" x14ac:dyDescent="0.25">
      <c r="C190" s="17">
        <v>150</v>
      </c>
      <c r="D190" s="17">
        <v>-5.2500000000000003E-3</v>
      </c>
      <c r="E190" s="58">
        <v>4.53382E-4</v>
      </c>
      <c r="F190" s="17">
        <v>-3.3E-3</v>
      </c>
      <c r="G190" s="19">
        <v>1.41E-3</v>
      </c>
      <c r="H190" s="18">
        <v>-3.3899999999999998E-3</v>
      </c>
      <c r="I190" s="18">
        <v>1.81E-3</v>
      </c>
      <c r="J190" s="17">
        <v>6.012E-2</v>
      </c>
      <c r="K190" s="19">
        <v>9.1500000000000001E-3</v>
      </c>
      <c r="L190" s="18">
        <v>2.2100000000000002E-3</v>
      </c>
      <c r="M190" s="18">
        <v>1.5399999999999999E-3</v>
      </c>
      <c r="N190" s="17">
        <v>1.2099999999999999E-3</v>
      </c>
      <c r="O190" s="19">
        <v>2.0100000000000001E-3</v>
      </c>
      <c r="P190" s="17">
        <v>0.23988000000000001</v>
      </c>
      <c r="Q190" s="19">
        <v>3.3309999999999999E-2</v>
      </c>
      <c r="R190" s="18">
        <v>-2.3700000000000001E-3</v>
      </c>
      <c r="S190" s="19">
        <v>1.49E-3</v>
      </c>
    </row>
    <row r="191" spans="3:19" x14ac:dyDescent="0.25">
      <c r="C191" s="17">
        <v>155</v>
      </c>
      <c r="D191" s="17">
        <v>-5.2700000000000004E-3</v>
      </c>
      <c r="E191" s="58">
        <v>5.1234800000000004E-4</v>
      </c>
      <c r="F191" s="17">
        <v>-3.4499999999999999E-3</v>
      </c>
      <c r="G191" s="19">
        <v>1.16E-3</v>
      </c>
      <c r="H191" s="18">
        <v>-3.5400000000000002E-3</v>
      </c>
      <c r="I191" s="18">
        <v>1.91E-3</v>
      </c>
      <c r="J191" s="17">
        <v>5.1290000000000002E-2</v>
      </c>
      <c r="K191" s="19">
        <v>6.2599999999999999E-3</v>
      </c>
      <c r="L191" s="18">
        <v>1.3500000000000001E-3</v>
      </c>
      <c r="M191" s="18">
        <v>1.5200000000000001E-3</v>
      </c>
      <c r="N191" s="57">
        <v>7.45833E-4</v>
      </c>
      <c r="O191" s="19">
        <v>2.0100000000000001E-3</v>
      </c>
      <c r="P191" s="17">
        <v>0.23347999999999999</v>
      </c>
      <c r="Q191" s="19">
        <v>3.3360000000000001E-2</v>
      </c>
      <c r="R191" s="18">
        <v>-2.5699999999999998E-3</v>
      </c>
      <c r="S191" s="19">
        <v>1.48E-3</v>
      </c>
    </row>
    <row r="192" spans="3:19" x14ac:dyDescent="0.25">
      <c r="C192" s="17">
        <v>160</v>
      </c>
      <c r="D192" s="17">
        <v>-5.2500000000000003E-3</v>
      </c>
      <c r="E192" s="58">
        <v>4.8534099999999997E-4</v>
      </c>
      <c r="F192" s="17">
        <v>-3.5699999999999998E-3</v>
      </c>
      <c r="G192" s="19">
        <v>1.15E-3</v>
      </c>
      <c r="H192" s="18">
        <v>-3.5000000000000001E-3</v>
      </c>
      <c r="I192" s="18">
        <v>1.98E-3</v>
      </c>
      <c r="J192" s="17">
        <v>4.2709999999999998E-2</v>
      </c>
      <c r="K192" s="19">
        <v>4.3200000000000001E-3</v>
      </c>
      <c r="L192" s="94">
        <v>9.2916699999999995E-4</v>
      </c>
      <c r="M192" s="18">
        <v>1.39E-3</v>
      </c>
      <c r="N192" s="57">
        <v>4.9583299999999999E-4</v>
      </c>
      <c r="O192" s="19">
        <v>1.8799999999999999E-3</v>
      </c>
      <c r="P192" s="17">
        <v>0.22863</v>
      </c>
      <c r="Q192" s="19">
        <v>3.3369999999999997E-2</v>
      </c>
      <c r="R192" s="18">
        <v>-2.5899999999999999E-3</v>
      </c>
      <c r="S192" s="19">
        <v>1.56E-3</v>
      </c>
    </row>
    <row r="193" spans="3:19" x14ac:dyDescent="0.25">
      <c r="C193" s="17">
        <v>165</v>
      </c>
      <c r="D193" s="17">
        <v>-5.4000000000000003E-3</v>
      </c>
      <c r="E193" s="58">
        <v>4.5246199999999999E-4</v>
      </c>
      <c r="F193" s="17">
        <v>-3.64E-3</v>
      </c>
      <c r="G193" s="19">
        <v>1.15E-3</v>
      </c>
      <c r="H193" s="18">
        <v>-3.5899999999999999E-3</v>
      </c>
      <c r="I193" s="18">
        <v>1.9E-3</v>
      </c>
      <c r="J193" s="17">
        <v>3.456E-2</v>
      </c>
      <c r="K193" s="19">
        <v>3.2499999999999999E-3</v>
      </c>
      <c r="L193" s="94">
        <v>7.2916699999999997E-4</v>
      </c>
      <c r="M193" s="18">
        <v>1.2999999999999999E-3</v>
      </c>
      <c r="N193" s="57">
        <v>3.95833E-4</v>
      </c>
      <c r="O193" s="19">
        <v>1.74E-3</v>
      </c>
      <c r="P193" s="17">
        <v>0.22334999999999999</v>
      </c>
      <c r="Q193" s="19">
        <v>3.218E-2</v>
      </c>
      <c r="R193" s="18">
        <v>-2.64E-3</v>
      </c>
      <c r="S193" s="19">
        <v>1.4599999999999999E-3</v>
      </c>
    </row>
    <row r="194" spans="3:19" x14ac:dyDescent="0.25">
      <c r="C194" s="17">
        <v>170</v>
      </c>
      <c r="D194" s="17">
        <v>-5.2500000000000003E-3</v>
      </c>
      <c r="E194" s="58">
        <v>5.1532100000000001E-4</v>
      </c>
      <c r="F194" s="17">
        <v>-3.4399999999999999E-3</v>
      </c>
      <c r="G194" s="19">
        <v>1.1800000000000001E-3</v>
      </c>
      <c r="H194" s="18">
        <v>-3.64E-3</v>
      </c>
      <c r="I194" s="18">
        <v>1.92E-3</v>
      </c>
      <c r="J194" s="17">
        <v>2.5940000000000001E-2</v>
      </c>
      <c r="K194" s="19">
        <v>4.6600000000000001E-3</v>
      </c>
      <c r="L194" s="94">
        <v>5.9583300000000004E-4</v>
      </c>
      <c r="M194" s="18">
        <v>1.49E-3</v>
      </c>
      <c r="N194" s="57">
        <v>3.6249999999999998E-4</v>
      </c>
      <c r="O194" s="19">
        <v>1.7700000000000001E-3</v>
      </c>
      <c r="P194" s="17">
        <v>0.21845999999999999</v>
      </c>
      <c r="Q194" s="19">
        <v>3.2259999999999997E-2</v>
      </c>
      <c r="R194" s="18">
        <v>-2.5899999999999999E-3</v>
      </c>
      <c r="S194" s="19">
        <v>1.4599999999999999E-3</v>
      </c>
    </row>
    <row r="195" spans="3:19" x14ac:dyDescent="0.25">
      <c r="C195" s="17">
        <v>175</v>
      </c>
      <c r="D195" s="17">
        <v>-5.3400000000000001E-3</v>
      </c>
      <c r="E195" s="58">
        <v>4.6338100000000001E-4</v>
      </c>
      <c r="F195" s="17">
        <v>-3.5200000000000001E-3</v>
      </c>
      <c r="G195" s="19">
        <v>1.2199999999999999E-3</v>
      </c>
      <c r="H195" s="18">
        <v>-3.65E-3</v>
      </c>
      <c r="I195" s="18">
        <v>1.92E-3</v>
      </c>
      <c r="J195" s="17">
        <v>1.9220000000000001E-2</v>
      </c>
      <c r="K195" s="19">
        <v>4.9300000000000004E-3</v>
      </c>
      <c r="L195" s="94">
        <v>5.4583300000000002E-4</v>
      </c>
      <c r="M195" s="18">
        <v>1.4499999999999999E-3</v>
      </c>
      <c r="N195" s="57">
        <v>3.29167E-4</v>
      </c>
      <c r="O195" s="19">
        <v>1.7099999999999999E-3</v>
      </c>
      <c r="P195" s="17">
        <v>0.21373</v>
      </c>
      <c r="Q195" s="19">
        <v>3.1739999999999997E-2</v>
      </c>
      <c r="R195" s="18">
        <v>-2.65E-3</v>
      </c>
      <c r="S195" s="19">
        <v>1.56E-3</v>
      </c>
    </row>
    <row r="196" spans="3:19" x14ac:dyDescent="0.25">
      <c r="C196" s="17">
        <v>180</v>
      </c>
      <c r="D196" s="17">
        <v>-5.3E-3</v>
      </c>
      <c r="E196" s="58">
        <v>5.1126199999999996E-4</v>
      </c>
      <c r="F196" s="17">
        <v>-3.3500000000000001E-3</v>
      </c>
      <c r="G196" s="19">
        <v>1.2600000000000001E-3</v>
      </c>
      <c r="H196" s="18">
        <v>-3.5000000000000001E-3</v>
      </c>
      <c r="I196" s="18">
        <v>1.9E-3</v>
      </c>
      <c r="J196" s="17">
        <v>1.345E-2</v>
      </c>
      <c r="K196" s="19">
        <v>4.81E-3</v>
      </c>
      <c r="L196" s="94">
        <v>6.7916700000000005E-4</v>
      </c>
      <c r="M196" s="18">
        <v>1.5100000000000001E-3</v>
      </c>
      <c r="N196" s="57">
        <v>5.1250000000000004E-4</v>
      </c>
      <c r="O196" s="19">
        <v>1.73E-3</v>
      </c>
      <c r="P196" s="17">
        <v>0.2087</v>
      </c>
      <c r="Q196" s="19">
        <v>3.1040000000000002E-2</v>
      </c>
      <c r="R196" s="18">
        <v>-2.5500000000000002E-3</v>
      </c>
      <c r="S196" s="19">
        <v>1.5499999999999999E-3</v>
      </c>
    </row>
    <row r="197" spans="3:19" x14ac:dyDescent="0.25">
      <c r="C197" s="17">
        <v>185</v>
      </c>
      <c r="D197" s="17">
        <v>-5.3E-3</v>
      </c>
      <c r="E197" s="58">
        <v>4.8790900000000002E-4</v>
      </c>
      <c r="F197" s="17">
        <v>-3.49E-3</v>
      </c>
      <c r="G197" s="19">
        <v>1.1800000000000001E-3</v>
      </c>
      <c r="H197" s="18">
        <v>-3.62E-3</v>
      </c>
      <c r="I197" s="18">
        <v>1.99E-3</v>
      </c>
      <c r="J197" s="17">
        <v>8.9800000000000001E-3</v>
      </c>
      <c r="K197" s="19">
        <v>3.8800000000000002E-3</v>
      </c>
      <c r="L197" s="94">
        <v>4.9583299999999999E-4</v>
      </c>
      <c r="M197" s="18">
        <v>1.41E-3</v>
      </c>
      <c r="N197" s="57">
        <v>2.7916699999999998E-4</v>
      </c>
      <c r="O197" s="19">
        <v>1.6900000000000001E-3</v>
      </c>
      <c r="P197" s="17">
        <v>0.20344999999999999</v>
      </c>
      <c r="Q197" s="19">
        <v>3.048E-2</v>
      </c>
      <c r="R197" s="18">
        <v>-2.5500000000000002E-3</v>
      </c>
      <c r="S197" s="19">
        <v>1.47E-3</v>
      </c>
    </row>
    <row r="198" spans="3:19" x14ac:dyDescent="0.25">
      <c r="C198" s="17">
        <v>190</v>
      </c>
      <c r="D198" s="17">
        <v>-5.3499999999999997E-3</v>
      </c>
      <c r="E198" s="58">
        <v>3.9440500000000002E-4</v>
      </c>
      <c r="F198" s="17">
        <v>-3.5000000000000001E-3</v>
      </c>
      <c r="G198" s="19">
        <v>1.2700000000000001E-3</v>
      </c>
      <c r="H198" s="18">
        <v>-3.62E-3</v>
      </c>
      <c r="I198" s="18">
        <v>2.0100000000000001E-3</v>
      </c>
      <c r="J198" s="17">
        <v>5.7400000000000003E-3</v>
      </c>
      <c r="K198" s="19">
        <v>3.15E-3</v>
      </c>
      <c r="L198" s="94">
        <v>4.6250000000000002E-4</v>
      </c>
      <c r="M198" s="18">
        <v>1.5399999999999999E-3</v>
      </c>
      <c r="N198" s="57">
        <v>2.9583300000000001E-4</v>
      </c>
      <c r="O198" s="19">
        <v>1.7600000000000001E-3</v>
      </c>
      <c r="P198" s="17">
        <v>0.19742999999999999</v>
      </c>
      <c r="Q198" s="19">
        <v>3.0620000000000001E-2</v>
      </c>
      <c r="R198" s="18">
        <v>-2.7200000000000002E-3</v>
      </c>
      <c r="S198" s="19">
        <v>1.47E-3</v>
      </c>
    </row>
    <row r="199" spans="3:19" x14ac:dyDescent="0.25">
      <c r="C199" s="17">
        <v>195</v>
      </c>
      <c r="D199" s="17">
        <v>-5.1900000000000002E-3</v>
      </c>
      <c r="E199" s="58">
        <v>4.53382E-4</v>
      </c>
      <c r="F199" s="17">
        <v>-3.3E-3</v>
      </c>
      <c r="G199" s="19">
        <v>1.1999999999999999E-3</v>
      </c>
      <c r="H199" s="18">
        <v>-3.49E-3</v>
      </c>
      <c r="I199" s="18">
        <v>2.0799999999999998E-3</v>
      </c>
      <c r="J199" s="17">
        <v>4.0499999999999998E-3</v>
      </c>
      <c r="K199" s="19">
        <v>2.6199999999999999E-3</v>
      </c>
      <c r="L199" s="94">
        <v>5.7916700000000001E-4</v>
      </c>
      <c r="M199" s="18">
        <v>1.4599999999999999E-3</v>
      </c>
      <c r="N199" s="57">
        <v>3.6249999999999998E-4</v>
      </c>
      <c r="O199" s="19">
        <v>1.74E-3</v>
      </c>
      <c r="P199" s="17">
        <v>0.19248000000000001</v>
      </c>
      <c r="Q199" s="19">
        <v>2.9819999999999999E-2</v>
      </c>
      <c r="R199" s="18">
        <v>-2.5400000000000002E-3</v>
      </c>
      <c r="S199" s="19">
        <v>1.49E-3</v>
      </c>
    </row>
    <row r="200" spans="3:19" x14ac:dyDescent="0.25">
      <c r="C200" s="17"/>
      <c r="D200" s="17"/>
      <c r="E200" s="19"/>
      <c r="F200" s="17"/>
      <c r="G200" s="19"/>
      <c r="H200" s="18"/>
      <c r="I200" s="18"/>
      <c r="J200" s="17"/>
      <c r="K200" s="19"/>
      <c r="L200" s="18"/>
      <c r="M200" s="18"/>
      <c r="N200" s="17"/>
      <c r="O200" s="19"/>
      <c r="P200" s="17"/>
      <c r="Q200" s="19"/>
      <c r="R200" s="18"/>
      <c r="S200" s="19"/>
    </row>
    <row r="201" spans="3:19" x14ac:dyDescent="0.25">
      <c r="C201" s="17"/>
      <c r="D201" s="17"/>
      <c r="E201" s="19"/>
      <c r="F201" s="17"/>
      <c r="G201" s="19"/>
      <c r="H201" s="18"/>
      <c r="I201" s="18"/>
      <c r="J201" s="17"/>
      <c r="K201" s="19"/>
      <c r="L201" s="18"/>
      <c r="M201" s="18"/>
      <c r="N201" s="17"/>
      <c r="O201" s="19"/>
      <c r="P201" s="17"/>
      <c r="Q201" s="19"/>
      <c r="R201" s="18"/>
      <c r="S201" s="19"/>
    </row>
    <row r="202" spans="3:19" x14ac:dyDescent="0.25">
      <c r="C202" s="17">
        <v>210</v>
      </c>
      <c r="D202" s="17">
        <v>-5.9699999999999996E-3</v>
      </c>
      <c r="E202" s="58">
        <v>3.77492E-4</v>
      </c>
      <c r="F202" s="17">
        <v>-3.3E-3</v>
      </c>
      <c r="G202" s="19">
        <v>1.98E-3</v>
      </c>
      <c r="H202" s="18">
        <v>-3.49E-3</v>
      </c>
      <c r="I202" s="18">
        <v>1.1999999999999999E-3</v>
      </c>
      <c r="J202" s="17">
        <v>3.9940000000000003E-2</v>
      </c>
      <c r="K202" s="19">
        <v>7.1000000000000004E-3</v>
      </c>
      <c r="L202" s="94">
        <v>2.7916699999999998E-4</v>
      </c>
      <c r="M202" s="18">
        <v>1.6800000000000001E-3</v>
      </c>
      <c r="N202" s="17">
        <v>2.2599999999999999E-3</v>
      </c>
      <c r="O202" s="19">
        <v>7.9399999999999991E-3</v>
      </c>
      <c r="P202" s="17">
        <v>0.1487</v>
      </c>
      <c r="Q202" s="19">
        <v>1.5869999999999999E-2</v>
      </c>
      <c r="R202" s="18">
        <v>-2.3E-3</v>
      </c>
      <c r="S202" s="19">
        <v>1.1000000000000001E-3</v>
      </c>
    </row>
    <row r="203" spans="3:19" x14ac:dyDescent="0.25">
      <c r="C203" s="17">
        <v>215</v>
      </c>
      <c r="D203" s="17">
        <v>-5.7000000000000002E-3</v>
      </c>
      <c r="E203" s="58">
        <v>3.2360800000000002E-4</v>
      </c>
      <c r="F203" s="17">
        <v>-3.2200000000000002E-3</v>
      </c>
      <c r="G203" s="19">
        <v>1.72E-3</v>
      </c>
      <c r="H203" s="18">
        <v>-2.6700000000000001E-3</v>
      </c>
      <c r="I203" s="18">
        <v>1.91E-3</v>
      </c>
      <c r="J203" s="17">
        <v>3.0949999999999998E-2</v>
      </c>
      <c r="K203" s="19">
        <v>4.6699999999999997E-3</v>
      </c>
      <c r="L203" s="94">
        <v>4.6250000000000002E-4</v>
      </c>
      <c r="M203" s="18">
        <v>1.56E-3</v>
      </c>
      <c r="N203" s="17">
        <v>1.56E-3</v>
      </c>
      <c r="O203" s="19">
        <v>6.4000000000000003E-3</v>
      </c>
      <c r="P203" s="17">
        <v>0.1484</v>
      </c>
      <c r="Q203" s="19">
        <v>2.2200000000000001E-2</v>
      </c>
      <c r="R203" s="94">
        <v>-7.5416700000000003E-4</v>
      </c>
      <c r="S203" s="19">
        <v>3.2699999999999999E-3</v>
      </c>
    </row>
    <row r="204" spans="3:19" x14ac:dyDescent="0.25">
      <c r="C204" s="17">
        <v>220</v>
      </c>
      <c r="D204" s="17">
        <v>-5.5199999999999997E-3</v>
      </c>
      <c r="E204" s="58">
        <v>3.41565E-4</v>
      </c>
      <c r="F204" s="17">
        <v>-3.29E-3</v>
      </c>
      <c r="G204" s="19">
        <v>1.5E-3</v>
      </c>
      <c r="H204" s="18">
        <v>-2.5500000000000002E-3</v>
      </c>
      <c r="I204" s="18">
        <v>2.2899999999999999E-3</v>
      </c>
      <c r="J204" s="17">
        <v>2.6610000000000002E-2</v>
      </c>
      <c r="K204" s="19">
        <v>4.2199999999999998E-3</v>
      </c>
      <c r="L204" s="94">
        <v>3.1250000000000001E-4</v>
      </c>
      <c r="M204" s="18">
        <v>1.6900000000000001E-3</v>
      </c>
      <c r="N204" s="57">
        <v>3.9916700000000002E-4</v>
      </c>
      <c r="O204" s="19">
        <v>4.5999999999999999E-3</v>
      </c>
      <c r="P204" s="17">
        <v>0.14198</v>
      </c>
      <c r="Q204" s="19">
        <v>2.2689999999999998E-2</v>
      </c>
      <c r="R204" s="94">
        <v>-8.3750000000000003E-4</v>
      </c>
      <c r="S204" s="19">
        <v>3.13E-3</v>
      </c>
    </row>
    <row r="205" spans="3:19" x14ac:dyDescent="0.25">
      <c r="C205" s="17">
        <v>225</v>
      </c>
      <c r="D205" s="17">
        <v>-5.62E-3</v>
      </c>
      <c r="E205" s="58">
        <v>3.4641000000000001E-4</v>
      </c>
      <c r="F205" s="17">
        <v>-3.0400000000000002E-3</v>
      </c>
      <c r="G205" s="19">
        <v>1.5100000000000001E-3</v>
      </c>
      <c r="H205" s="18">
        <v>-2.8999999999999998E-3</v>
      </c>
      <c r="I205" s="18">
        <v>1.75E-3</v>
      </c>
      <c r="J205" s="17">
        <v>2.2360000000000001E-2</v>
      </c>
      <c r="K205" s="19">
        <v>4.2500000000000003E-3</v>
      </c>
      <c r="L205" s="94">
        <v>1.6249999999999999E-4</v>
      </c>
      <c r="M205" s="18">
        <v>1.6199999999999999E-3</v>
      </c>
      <c r="N205" s="17">
        <v>1.2999999999999999E-3</v>
      </c>
      <c r="O205" s="19">
        <v>6.5700000000000003E-3</v>
      </c>
      <c r="P205" s="17">
        <v>0.13192999999999999</v>
      </c>
      <c r="Q205" s="19">
        <v>2.0580000000000001E-2</v>
      </c>
      <c r="R205" s="94">
        <v>-4.8749999999999998E-4</v>
      </c>
      <c r="S205" s="19">
        <v>3.7599999999999999E-3</v>
      </c>
    </row>
    <row r="206" spans="3:19" x14ac:dyDescent="0.25">
      <c r="C206" s="17">
        <v>230</v>
      </c>
      <c r="D206" s="17">
        <v>-5.5199999999999997E-3</v>
      </c>
      <c r="E206" s="58">
        <v>3.1091300000000001E-4</v>
      </c>
      <c r="F206" s="17">
        <v>-2.7699999999999999E-3</v>
      </c>
      <c r="G206" s="19">
        <v>1.7899999999999999E-3</v>
      </c>
      <c r="H206" s="18">
        <v>-3.64E-3</v>
      </c>
      <c r="I206" s="18">
        <v>1.2600000000000001E-3</v>
      </c>
      <c r="J206" s="17">
        <v>1.8010000000000002E-2</v>
      </c>
      <c r="K206" s="19">
        <v>4.5500000000000002E-3</v>
      </c>
      <c r="L206" s="94">
        <v>1.125E-4</v>
      </c>
      <c r="M206" s="18">
        <v>1.65E-3</v>
      </c>
      <c r="N206" s="17">
        <v>-1.92E-3</v>
      </c>
      <c r="O206" s="58">
        <v>8.1240399999999997E-4</v>
      </c>
      <c r="P206" s="17">
        <v>0.12528</v>
      </c>
      <c r="Q206" s="19">
        <v>1.9650000000000001E-2</v>
      </c>
      <c r="R206" s="18">
        <v>-1.5499999999999999E-3</v>
      </c>
      <c r="S206" s="19">
        <v>2.1700000000000001E-3</v>
      </c>
    </row>
    <row r="207" spans="3:19" x14ac:dyDescent="0.25">
      <c r="C207" s="17">
        <v>235</v>
      </c>
      <c r="D207" s="17">
        <v>-5.62E-3</v>
      </c>
      <c r="E207" s="58">
        <v>4.08248E-4</v>
      </c>
      <c r="F207" s="17">
        <v>-3.0999999999999999E-3</v>
      </c>
      <c r="G207" s="19">
        <v>1.4499999999999999E-3</v>
      </c>
      <c r="H207" s="18">
        <v>-3.7200000000000002E-3</v>
      </c>
      <c r="I207" s="18">
        <v>1.2700000000000001E-3</v>
      </c>
      <c r="J207" s="17">
        <v>1.3950000000000001E-2</v>
      </c>
      <c r="K207" s="19">
        <v>4.3800000000000002E-3</v>
      </c>
      <c r="L207" s="94">
        <v>4.58333E-5</v>
      </c>
      <c r="M207" s="18">
        <v>1.72E-3</v>
      </c>
      <c r="N207" s="17">
        <v>-1.9400000000000001E-3</v>
      </c>
      <c r="O207" s="58">
        <v>7.0256699999999997E-4</v>
      </c>
      <c r="P207" s="17">
        <v>0.11691</v>
      </c>
      <c r="Q207" s="19">
        <v>1.924E-2</v>
      </c>
      <c r="R207" s="18">
        <v>-2.5400000000000002E-3</v>
      </c>
      <c r="S207" s="58">
        <v>9.1545400000000001E-4</v>
      </c>
    </row>
    <row r="208" spans="3:19" x14ac:dyDescent="0.25">
      <c r="C208" s="17">
        <v>240</v>
      </c>
      <c r="D208" s="17">
        <v>-5.47E-3</v>
      </c>
      <c r="E208" s="58">
        <v>3.40343E-4</v>
      </c>
      <c r="F208" s="17">
        <v>-3.14E-3</v>
      </c>
      <c r="G208" s="19">
        <v>1.34E-3</v>
      </c>
      <c r="H208" s="18">
        <v>-3.7499999999999999E-3</v>
      </c>
      <c r="I208" s="18">
        <v>1.2700000000000001E-3</v>
      </c>
      <c r="J208" s="17">
        <v>1.065E-2</v>
      </c>
      <c r="K208" s="19">
        <v>4.0400000000000002E-3</v>
      </c>
      <c r="L208" s="94">
        <v>9.5833299999999996E-5</v>
      </c>
      <c r="M208" s="18">
        <v>1.72E-3</v>
      </c>
      <c r="N208" s="17">
        <v>-2E-3</v>
      </c>
      <c r="O208" s="58">
        <v>7.5736399999999995E-4</v>
      </c>
      <c r="P208" s="17">
        <v>0.11083</v>
      </c>
      <c r="Q208" s="19">
        <v>1.8720000000000001E-2</v>
      </c>
      <c r="R208" s="18">
        <v>-2.6199999999999999E-3</v>
      </c>
      <c r="S208" s="19">
        <v>1.14E-3</v>
      </c>
    </row>
    <row r="209" spans="3:19" x14ac:dyDescent="0.25">
      <c r="C209" s="17">
        <v>245</v>
      </c>
      <c r="D209" s="17">
        <v>-5.45E-3</v>
      </c>
      <c r="E209" s="58">
        <v>3.34996E-4</v>
      </c>
      <c r="F209" s="17">
        <v>-3.0400000000000002E-3</v>
      </c>
      <c r="G209" s="19">
        <v>1.66E-3</v>
      </c>
      <c r="H209" s="18">
        <v>-3.6700000000000001E-3</v>
      </c>
      <c r="I209" s="18">
        <v>1.2899999999999999E-3</v>
      </c>
      <c r="J209" s="17">
        <v>7.9399999999999991E-3</v>
      </c>
      <c r="K209" s="19">
        <v>3.5300000000000002E-3</v>
      </c>
      <c r="L209" s="94">
        <v>1.125E-4</v>
      </c>
      <c r="M209" s="18">
        <v>1.7600000000000001E-3</v>
      </c>
      <c r="N209" s="17">
        <v>-1.8799999999999999E-3</v>
      </c>
      <c r="O209" s="58">
        <v>6.9455000000000005E-4</v>
      </c>
      <c r="P209" s="17">
        <v>0.10526000000000001</v>
      </c>
      <c r="Q209" s="19">
        <v>1.848E-2</v>
      </c>
      <c r="R209" s="18">
        <v>-2.65E-3</v>
      </c>
      <c r="S209" s="19">
        <v>1.0499999999999999E-3</v>
      </c>
    </row>
    <row r="210" spans="3:19" x14ac:dyDescent="0.25">
      <c r="C210" s="17">
        <v>250</v>
      </c>
      <c r="D210" s="17">
        <v>-5.4400000000000004E-3</v>
      </c>
      <c r="E210" s="58">
        <v>3.7601699999999997E-4</v>
      </c>
      <c r="F210" s="17">
        <v>-2.9199999999999999E-3</v>
      </c>
      <c r="G210" s="19">
        <v>1.81E-3</v>
      </c>
      <c r="H210" s="18">
        <v>-3.65E-3</v>
      </c>
      <c r="I210" s="18">
        <v>1.24E-3</v>
      </c>
      <c r="J210" s="17">
        <v>6.0899999999999999E-3</v>
      </c>
      <c r="K210" s="19">
        <v>3.0999999999999999E-3</v>
      </c>
      <c r="L210" s="94">
        <v>1.2916699999999999E-4</v>
      </c>
      <c r="M210" s="18">
        <v>1.74E-3</v>
      </c>
      <c r="N210" s="17">
        <v>-1.98E-3</v>
      </c>
      <c r="O210" s="58">
        <v>6.6211799999999995E-4</v>
      </c>
      <c r="P210" s="17">
        <v>0.10066</v>
      </c>
      <c r="Q210" s="19">
        <v>1.8429999999999998E-2</v>
      </c>
      <c r="R210" s="18">
        <v>-2.65E-3</v>
      </c>
      <c r="S210" s="19">
        <v>1.1100000000000001E-3</v>
      </c>
    </row>
    <row r="211" spans="3:19" x14ac:dyDescent="0.25">
      <c r="C211" s="17">
        <v>255</v>
      </c>
      <c r="D211" s="17">
        <v>-5.45E-3</v>
      </c>
      <c r="E211" s="58">
        <v>3.81517E-4</v>
      </c>
      <c r="F211" s="17">
        <v>-3.0699999999999998E-3</v>
      </c>
      <c r="G211" s="19">
        <v>1.47E-3</v>
      </c>
      <c r="H211" s="18">
        <v>-3.7000000000000002E-3</v>
      </c>
      <c r="I211" s="18">
        <v>1.2999999999999999E-3</v>
      </c>
      <c r="J211" s="17">
        <v>4.7600000000000003E-3</v>
      </c>
      <c r="K211" s="19">
        <v>2.9499999999999999E-3</v>
      </c>
      <c r="L211" s="94">
        <v>9.5833299999999996E-5</v>
      </c>
      <c r="M211" s="18">
        <v>1.5900000000000001E-3</v>
      </c>
      <c r="N211" s="17">
        <v>-1.98E-3</v>
      </c>
      <c r="O211" s="58">
        <v>7.5259600000000002E-4</v>
      </c>
      <c r="P211" s="17">
        <v>9.5860000000000001E-2</v>
      </c>
      <c r="Q211" s="19">
        <v>1.8450000000000001E-2</v>
      </c>
      <c r="R211" s="18">
        <v>-2.64E-3</v>
      </c>
      <c r="S211" s="58">
        <v>9.9568500000000006E-4</v>
      </c>
    </row>
    <row r="212" spans="3:19" x14ac:dyDescent="0.25">
      <c r="C212" s="17">
        <v>260</v>
      </c>
      <c r="D212" s="17">
        <v>-5.4000000000000003E-3</v>
      </c>
      <c r="E212" s="58">
        <v>4.0173200000000002E-4</v>
      </c>
      <c r="F212" s="17">
        <v>-3.0000000000000001E-3</v>
      </c>
      <c r="G212" s="19">
        <v>1.4E-3</v>
      </c>
      <c r="H212" s="18">
        <v>-3.7000000000000002E-3</v>
      </c>
      <c r="I212" s="18">
        <v>1.33E-3</v>
      </c>
      <c r="J212" s="17">
        <v>3.9899999999999996E-3</v>
      </c>
      <c r="K212" s="19">
        <v>2.8300000000000001E-3</v>
      </c>
      <c r="L212" s="94">
        <v>2.2916700000000001E-4</v>
      </c>
      <c r="M212" s="18">
        <v>1.5900000000000001E-3</v>
      </c>
      <c r="N212" s="17">
        <v>-1.9599999999999999E-3</v>
      </c>
      <c r="O212" s="58">
        <v>7.3102699999999998E-4</v>
      </c>
      <c r="P212" s="17">
        <v>9.2160000000000006E-2</v>
      </c>
      <c r="Q212" s="19">
        <v>1.8200000000000001E-2</v>
      </c>
      <c r="R212" s="18">
        <v>-2.64E-3</v>
      </c>
      <c r="S212" s="19">
        <v>1.01E-3</v>
      </c>
    </row>
    <row r="213" spans="3:19" x14ac:dyDescent="0.25">
      <c r="C213" s="17">
        <v>265</v>
      </c>
      <c r="D213" s="17">
        <v>-5.4000000000000003E-3</v>
      </c>
      <c r="E213" s="58">
        <v>3.4359199999999999E-4</v>
      </c>
      <c r="F213" s="17">
        <v>-3.0899999999999999E-3</v>
      </c>
      <c r="G213" s="19">
        <v>1.3799999999999999E-3</v>
      </c>
      <c r="H213" s="18">
        <v>-3.7200000000000002E-3</v>
      </c>
      <c r="I213" s="18">
        <v>1.4499999999999999E-3</v>
      </c>
      <c r="J213" s="17">
        <v>3.4199999999999999E-3</v>
      </c>
      <c r="K213" s="19">
        <v>2.66E-3</v>
      </c>
      <c r="L213" s="94">
        <v>7.9166700000000002E-5</v>
      </c>
      <c r="M213" s="18">
        <v>1.6299999999999999E-3</v>
      </c>
      <c r="N213" s="17">
        <v>-1.9400000000000001E-3</v>
      </c>
      <c r="O213" s="58">
        <v>7.4135E-4</v>
      </c>
      <c r="P213" s="17">
        <v>8.8179999999999994E-2</v>
      </c>
      <c r="Q213" s="19">
        <v>1.7770000000000001E-2</v>
      </c>
      <c r="R213" s="18">
        <v>-2.5699999999999998E-3</v>
      </c>
      <c r="S213" s="19">
        <v>1.15E-3</v>
      </c>
    </row>
    <row r="214" spans="3:19" x14ac:dyDescent="0.25">
      <c r="C214" s="17">
        <v>270</v>
      </c>
      <c r="D214" s="17">
        <v>-5.3E-3</v>
      </c>
      <c r="E214" s="58">
        <v>3.8042399999999997E-4</v>
      </c>
      <c r="F214" s="17">
        <v>-2.9199999999999999E-3</v>
      </c>
      <c r="G214" s="19">
        <v>1.34E-3</v>
      </c>
      <c r="H214" s="18">
        <v>-3.7399999999999998E-3</v>
      </c>
      <c r="I214" s="18">
        <v>1.32E-3</v>
      </c>
      <c r="J214" s="17">
        <v>3.4499999999999999E-3</v>
      </c>
      <c r="K214" s="19">
        <v>2.5799999999999998E-3</v>
      </c>
      <c r="L214" s="94">
        <v>1.45833E-4</v>
      </c>
      <c r="M214" s="18">
        <v>1.6800000000000001E-3</v>
      </c>
      <c r="N214" s="17">
        <v>-2E-3</v>
      </c>
      <c r="O214" s="58">
        <v>6.5848299999999996E-4</v>
      </c>
      <c r="P214" s="17">
        <v>8.4500000000000006E-2</v>
      </c>
      <c r="Q214" s="19">
        <v>1.7149999999999999E-2</v>
      </c>
      <c r="R214" s="18">
        <v>-2.65E-3</v>
      </c>
      <c r="S214" s="19">
        <v>1.1100000000000001E-3</v>
      </c>
    </row>
    <row r="215" spans="3:19" x14ac:dyDescent="0.25">
      <c r="C215" s="17">
        <v>275</v>
      </c>
      <c r="D215" s="17">
        <v>-5.45E-3</v>
      </c>
      <c r="E215" s="58">
        <v>3.81517E-4</v>
      </c>
      <c r="F215" s="17">
        <v>-3.0400000000000002E-3</v>
      </c>
      <c r="G215" s="19">
        <v>1.42E-3</v>
      </c>
      <c r="H215" s="18">
        <v>-3.7000000000000002E-3</v>
      </c>
      <c r="I215" s="18">
        <v>1.34E-3</v>
      </c>
      <c r="J215" s="17">
        <v>3.1099999999999999E-3</v>
      </c>
      <c r="K215" s="19">
        <v>2.7200000000000002E-3</v>
      </c>
      <c r="L215" s="94">
        <v>-2.0833299999999999E-5</v>
      </c>
      <c r="M215" s="18">
        <v>1.6999999999999999E-3</v>
      </c>
      <c r="N215" s="17">
        <v>-1.9E-3</v>
      </c>
      <c r="O215" s="58">
        <v>6.7646099999999995E-4</v>
      </c>
      <c r="P215" s="17">
        <v>8.208E-2</v>
      </c>
      <c r="Q215" s="19">
        <v>1.5990000000000001E-2</v>
      </c>
      <c r="R215" s="18">
        <v>-2.65E-3</v>
      </c>
      <c r="S215" s="19">
        <v>1.15E-3</v>
      </c>
    </row>
    <row r="216" spans="3:19" x14ac:dyDescent="0.25">
      <c r="C216" s="17">
        <v>280</v>
      </c>
      <c r="D216" s="17">
        <v>-5.3899999999999998E-3</v>
      </c>
      <c r="E216" s="58">
        <v>3.63624E-4</v>
      </c>
      <c r="F216" s="17">
        <v>-2.99E-3</v>
      </c>
      <c r="G216" s="19">
        <v>1.4499999999999999E-3</v>
      </c>
      <c r="H216" s="18">
        <v>-3.7000000000000002E-3</v>
      </c>
      <c r="I216" s="18">
        <v>1.3600000000000001E-3</v>
      </c>
      <c r="J216" s="17">
        <v>3.0599999999999998E-3</v>
      </c>
      <c r="K216" s="19">
        <v>2.7299999999999998E-3</v>
      </c>
      <c r="L216" s="94">
        <v>1.45833E-4</v>
      </c>
      <c r="M216" s="18">
        <v>1.74E-3</v>
      </c>
      <c r="N216" s="17">
        <v>-1.8400000000000001E-3</v>
      </c>
      <c r="O216" s="58">
        <v>7.9599E-4</v>
      </c>
      <c r="P216" s="17">
        <v>7.9680000000000001E-2</v>
      </c>
      <c r="Q216" s="19">
        <v>1.414E-2</v>
      </c>
      <c r="R216" s="18">
        <v>-2.64E-3</v>
      </c>
      <c r="S216" s="19">
        <v>1.1000000000000001E-3</v>
      </c>
    </row>
    <row r="217" spans="3:19" x14ac:dyDescent="0.25">
      <c r="C217" s="17">
        <v>285</v>
      </c>
      <c r="D217" s="17">
        <v>-5.3899999999999998E-3</v>
      </c>
      <c r="E217" s="58">
        <v>3.2489299999999998E-4</v>
      </c>
      <c r="F217" s="17">
        <v>-3.0200000000000001E-3</v>
      </c>
      <c r="G217" s="19">
        <v>1.41E-3</v>
      </c>
      <c r="H217" s="18">
        <v>-3.6900000000000001E-3</v>
      </c>
      <c r="I217" s="18">
        <v>1.39E-3</v>
      </c>
      <c r="J217" s="17">
        <v>3.0799999999999998E-3</v>
      </c>
      <c r="K217" s="19">
        <v>2.7000000000000001E-3</v>
      </c>
      <c r="L217" s="94">
        <v>1.6249999999999999E-4</v>
      </c>
      <c r="M217" s="18">
        <v>1.67E-3</v>
      </c>
      <c r="N217" s="17">
        <v>-1.92E-3</v>
      </c>
      <c r="O217" s="58">
        <v>7.6681199999999996E-4</v>
      </c>
      <c r="P217" s="17">
        <v>6.6780000000000006E-2</v>
      </c>
      <c r="Q217" s="19">
        <v>2.5159999999999998E-2</v>
      </c>
      <c r="R217" s="18">
        <v>-2.5999999999999999E-3</v>
      </c>
      <c r="S217" s="19">
        <v>1.09E-3</v>
      </c>
    </row>
    <row r="218" spans="3:19" x14ac:dyDescent="0.25">
      <c r="C218" s="17">
        <v>290</v>
      </c>
      <c r="D218" s="17">
        <v>-5.3899999999999998E-3</v>
      </c>
      <c r="E218" s="58">
        <v>3.4960299999999998E-4</v>
      </c>
      <c r="F218" s="17">
        <v>-2.99E-3</v>
      </c>
      <c r="G218" s="19">
        <v>1.48E-3</v>
      </c>
      <c r="H218" s="18">
        <v>-3.7399999999999998E-3</v>
      </c>
      <c r="I218" s="18">
        <v>1.3799999999999999E-3</v>
      </c>
      <c r="J218" s="17">
        <v>3.0500000000000002E-3</v>
      </c>
      <c r="K218" s="19">
        <v>2.6800000000000001E-3</v>
      </c>
      <c r="L218" s="94">
        <v>9.5833299999999996E-5</v>
      </c>
      <c r="M218" s="18">
        <v>1.64E-3</v>
      </c>
      <c r="N218" s="17">
        <v>-1.9400000000000001E-3</v>
      </c>
      <c r="O218" s="58">
        <v>6.9108600000000004E-4</v>
      </c>
      <c r="P218" s="17">
        <v>6.08E-2</v>
      </c>
      <c r="Q218" s="19">
        <v>2.3429999999999999E-2</v>
      </c>
      <c r="R218" s="18">
        <v>-2.65E-3</v>
      </c>
      <c r="S218" s="19">
        <v>1.0399999999999999E-3</v>
      </c>
    </row>
    <row r="219" spans="3:19" x14ac:dyDescent="0.25">
      <c r="C219" s="17">
        <v>295</v>
      </c>
      <c r="D219" s="17">
        <v>-5.2399999999999999E-3</v>
      </c>
      <c r="E219" s="58">
        <v>3.9756200000000001E-4</v>
      </c>
      <c r="F219" s="17">
        <v>-2.9399999999999999E-3</v>
      </c>
      <c r="G219" s="19">
        <v>1.34E-3</v>
      </c>
      <c r="H219" s="18">
        <v>-3.6900000000000001E-3</v>
      </c>
      <c r="I219" s="18">
        <v>1.3799999999999999E-3</v>
      </c>
      <c r="J219" s="17">
        <v>3.15E-3</v>
      </c>
      <c r="K219" s="19">
        <v>2.7299999999999998E-3</v>
      </c>
      <c r="L219" s="94">
        <v>7.9166700000000002E-5</v>
      </c>
      <c r="M219" s="18">
        <v>1.67E-3</v>
      </c>
      <c r="N219" s="17">
        <v>-1.9E-3</v>
      </c>
      <c r="O219" s="58">
        <v>6.9971400000000004E-4</v>
      </c>
      <c r="P219" s="17">
        <v>5.3080000000000002E-2</v>
      </c>
      <c r="Q219" s="19">
        <v>2.5579999999999999E-2</v>
      </c>
      <c r="R219" s="18">
        <v>-2.5400000000000002E-3</v>
      </c>
      <c r="S219" s="19">
        <v>1.0399999999999999E-3</v>
      </c>
    </row>
    <row r="220" spans="3:19" x14ac:dyDescent="0.25">
      <c r="C220" s="17">
        <v>300</v>
      </c>
      <c r="D220" s="17">
        <v>-5.3200000000000001E-3</v>
      </c>
      <c r="E220" s="58">
        <v>3.0550500000000002E-4</v>
      </c>
      <c r="F220" s="17">
        <v>-2.8500000000000001E-3</v>
      </c>
      <c r="G220" s="19">
        <v>1.4300000000000001E-3</v>
      </c>
      <c r="H220" s="18">
        <v>-3.8899999999999998E-3</v>
      </c>
      <c r="I220" s="18">
        <v>1.2999999999999999E-3</v>
      </c>
      <c r="J220" s="17">
        <v>3.2599999999999999E-3</v>
      </c>
      <c r="K220" s="19">
        <v>3.0200000000000001E-3</v>
      </c>
      <c r="L220" s="94">
        <v>-1.0416699999999999E-4</v>
      </c>
      <c r="M220" s="18">
        <v>1.64E-3</v>
      </c>
      <c r="N220" s="17">
        <v>-2.0799999999999998E-3</v>
      </c>
      <c r="O220" s="58">
        <v>7.0028600000000005E-4</v>
      </c>
      <c r="P220" s="17">
        <v>5.4800000000000001E-2</v>
      </c>
      <c r="Q220" s="19">
        <v>2.6870000000000002E-2</v>
      </c>
      <c r="R220" s="18">
        <v>-2.7499999999999998E-3</v>
      </c>
      <c r="S220" s="19">
        <v>1.0399999999999999E-3</v>
      </c>
    </row>
    <row r="221" spans="3:19" x14ac:dyDescent="0.25">
      <c r="C221" s="17">
        <v>305</v>
      </c>
      <c r="D221" s="17">
        <v>-5.2900000000000004E-3</v>
      </c>
      <c r="E221" s="58">
        <v>3.68179E-4</v>
      </c>
      <c r="F221" s="17">
        <v>-2.9199999999999999E-3</v>
      </c>
      <c r="G221" s="19">
        <v>1.39E-3</v>
      </c>
      <c r="H221" s="18">
        <v>-3.8500000000000001E-3</v>
      </c>
      <c r="I221" s="18">
        <v>1.34E-3</v>
      </c>
      <c r="J221" s="17">
        <v>3.0599999999999998E-3</v>
      </c>
      <c r="K221" s="19">
        <v>2.7599999999999999E-3</v>
      </c>
      <c r="L221" s="94">
        <v>1.2500000000000001E-5</v>
      </c>
      <c r="M221" s="18">
        <v>1.5900000000000001E-3</v>
      </c>
      <c r="N221" s="17">
        <v>-2.0200000000000001E-3</v>
      </c>
      <c r="O221" s="58">
        <v>6.7823299999999998E-4</v>
      </c>
      <c r="P221" s="17">
        <v>3.6429999999999997E-2</v>
      </c>
      <c r="Q221" s="19">
        <v>1.149E-2</v>
      </c>
      <c r="R221" s="18">
        <v>-2.5899999999999999E-3</v>
      </c>
      <c r="S221" s="19">
        <v>1.06E-3</v>
      </c>
    </row>
    <row r="222" spans="3:19" x14ac:dyDescent="0.25">
      <c r="C222" s="17">
        <v>310</v>
      </c>
      <c r="D222" s="17">
        <v>-5.3200000000000001E-3</v>
      </c>
      <c r="E222" s="58">
        <v>3.9581099999999998E-4</v>
      </c>
      <c r="F222" s="17">
        <v>-2.97E-3</v>
      </c>
      <c r="G222" s="19">
        <v>1.4300000000000001E-3</v>
      </c>
      <c r="H222" s="18">
        <v>-3.64E-3</v>
      </c>
      <c r="I222" s="18">
        <v>1.41E-3</v>
      </c>
      <c r="J222" s="17">
        <v>3.2499999999999999E-3</v>
      </c>
      <c r="K222" s="19">
        <v>2.7599999999999999E-3</v>
      </c>
      <c r="L222" s="94">
        <v>1.2500000000000001E-5</v>
      </c>
      <c r="M222" s="18">
        <v>1.6100000000000001E-3</v>
      </c>
      <c r="N222" s="17">
        <v>-1.98E-3</v>
      </c>
      <c r="O222" s="58">
        <v>7.3918900000000001E-4</v>
      </c>
      <c r="P222" s="17">
        <v>3.2079999999999997E-2</v>
      </c>
      <c r="Q222" s="19">
        <v>1.2999999999999999E-2</v>
      </c>
      <c r="R222" s="18">
        <v>-2.6900000000000001E-3</v>
      </c>
      <c r="S222" s="19">
        <v>1.06E-3</v>
      </c>
    </row>
    <row r="223" spans="3:19" x14ac:dyDescent="0.25">
      <c r="C223" s="17">
        <v>315</v>
      </c>
      <c r="D223" s="17">
        <v>-5.3400000000000001E-3</v>
      </c>
      <c r="E223" s="58">
        <v>3.3375000000000001E-4</v>
      </c>
      <c r="F223" s="17">
        <v>-2.9399999999999999E-3</v>
      </c>
      <c r="G223" s="19">
        <v>1.4499999999999999E-3</v>
      </c>
      <c r="H223" s="18">
        <v>-3.7200000000000002E-3</v>
      </c>
      <c r="I223" s="18">
        <v>1.39E-3</v>
      </c>
      <c r="J223" s="17">
        <v>3.2000000000000002E-3</v>
      </c>
      <c r="K223" s="19">
        <v>2.7100000000000002E-3</v>
      </c>
      <c r="L223" s="94">
        <v>9.5833299999999996E-5</v>
      </c>
      <c r="M223" s="18">
        <v>1.65E-3</v>
      </c>
      <c r="N223" s="17">
        <v>-1.98E-3</v>
      </c>
      <c r="O223" s="58">
        <v>6.6513200000000003E-4</v>
      </c>
      <c r="P223" s="17">
        <v>2.6849999999999999E-2</v>
      </c>
      <c r="Q223" s="19">
        <v>1.111E-2</v>
      </c>
      <c r="R223" s="18">
        <v>-2.64E-3</v>
      </c>
      <c r="S223" s="19">
        <v>1.09E-3</v>
      </c>
    </row>
    <row r="224" spans="3:19" x14ac:dyDescent="0.25">
      <c r="C224" s="17">
        <v>320</v>
      </c>
      <c r="D224" s="17">
        <v>-5.1900000000000002E-3</v>
      </c>
      <c r="E224" s="58">
        <v>3.5433799999999999E-4</v>
      </c>
      <c r="F224" s="17">
        <v>-2.8900000000000002E-3</v>
      </c>
      <c r="G224" s="19">
        <v>1.3799999999999999E-3</v>
      </c>
      <c r="H224" s="18">
        <v>-3.8E-3</v>
      </c>
      <c r="I224" s="18">
        <v>1.31E-3</v>
      </c>
      <c r="J224" s="17">
        <v>3.1800000000000001E-3</v>
      </c>
      <c r="K224" s="19">
        <v>2.7399999999999998E-3</v>
      </c>
      <c r="L224" s="94">
        <v>-2.0833299999999999E-5</v>
      </c>
      <c r="M224" s="18">
        <v>1.67E-3</v>
      </c>
      <c r="N224" s="17">
        <v>-2.0400000000000001E-3</v>
      </c>
      <c r="O224" s="58">
        <v>6.7941200000000001E-4</v>
      </c>
      <c r="P224" s="17">
        <v>2.315E-2</v>
      </c>
      <c r="Q224" s="19">
        <v>1.093E-2</v>
      </c>
      <c r="R224" s="18">
        <v>-2.64E-3</v>
      </c>
      <c r="S224" s="19">
        <v>1.08E-3</v>
      </c>
    </row>
    <row r="225" spans="3:19" x14ac:dyDescent="0.25">
      <c r="C225" s="17">
        <v>325</v>
      </c>
      <c r="D225" s="17">
        <v>-5.3200000000000001E-3</v>
      </c>
      <c r="E225" s="58">
        <v>2.7688700000000002E-4</v>
      </c>
      <c r="F225" s="17">
        <v>-2.9199999999999999E-3</v>
      </c>
      <c r="G225" s="19">
        <v>1.5399999999999999E-3</v>
      </c>
      <c r="H225" s="18">
        <v>-3.82E-3</v>
      </c>
      <c r="I225" s="18">
        <v>1.4E-3</v>
      </c>
      <c r="J225" s="17">
        <v>3.1800000000000001E-3</v>
      </c>
      <c r="K225" s="19">
        <v>2.7899999999999999E-3</v>
      </c>
      <c r="L225" s="94">
        <v>6.2500000000000001E-5</v>
      </c>
      <c r="M225" s="18">
        <v>1.5900000000000001E-3</v>
      </c>
      <c r="N225" s="17">
        <v>-2.0400000000000001E-3</v>
      </c>
      <c r="O225" s="58">
        <v>7.3047900000000002E-4</v>
      </c>
      <c r="P225" s="17">
        <v>2.001E-2</v>
      </c>
      <c r="Q225" s="19">
        <v>8.9300000000000004E-3</v>
      </c>
      <c r="R225" s="18">
        <v>-2.6700000000000001E-3</v>
      </c>
      <c r="S225" s="19">
        <v>1.0499999999999999E-3</v>
      </c>
    </row>
    <row r="226" spans="3:19" x14ac:dyDescent="0.25">
      <c r="C226" s="17">
        <v>330</v>
      </c>
      <c r="D226" s="17">
        <v>-5.2500000000000003E-3</v>
      </c>
      <c r="E226" s="58">
        <v>4.0276800000000002E-4</v>
      </c>
      <c r="F226" s="17">
        <v>-2.8E-3</v>
      </c>
      <c r="G226" s="19">
        <v>1.6199999999999999E-3</v>
      </c>
      <c r="H226" s="18">
        <v>-3.6900000000000001E-3</v>
      </c>
      <c r="I226" s="18">
        <v>1.4300000000000001E-3</v>
      </c>
      <c r="J226" s="17">
        <v>3.2100000000000002E-3</v>
      </c>
      <c r="K226" s="19">
        <v>2.7599999999999999E-3</v>
      </c>
      <c r="L226" s="94">
        <v>9.5833299999999996E-5</v>
      </c>
      <c r="M226" s="18">
        <v>1.64E-3</v>
      </c>
      <c r="N226" s="17">
        <v>-1.9599999999999999E-3</v>
      </c>
      <c r="O226" s="58">
        <v>7.1442299999999995E-4</v>
      </c>
      <c r="P226" s="17">
        <v>1.6459999999999999E-2</v>
      </c>
      <c r="Q226" s="19">
        <v>6.9800000000000001E-3</v>
      </c>
      <c r="R226" s="18">
        <v>-2.5999999999999999E-3</v>
      </c>
      <c r="S226" s="19">
        <v>1.1100000000000001E-3</v>
      </c>
    </row>
    <row r="227" spans="3:19" x14ac:dyDescent="0.25">
      <c r="C227" s="17">
        <v>335</v>
      </c>
      <c r="D227" s="17">
        <v>-5.1700000000000001E-3</v>
      </c>
      <c r="E227" s="58">
        <v>3.3040400000000002E-4</v>
      </c>
      <c r="F227" s="17">
        <v>-2.7699999999999999E-3</v>
      </c>
      <c r="G227" s="19">
        <v>1.4599999999999999E-3</v>
      </c>
      <c r="H227" s="18">
        <v>-3.7499999999999999E-3</v>
      </c>
      <c r="I227" s="18">
        <v>1.39E-3</v>
      </c>
      <c r="J227" s="17">
        <v>3.3E-3</v>
      </c>
      <c r="K227" s="19">
        <v>2.81E-3</v>
      </c>
      <c r="L227" s="94">
        <v>2.7916699999999998E-4</v>
      </c>
      <c r="M227" s="18">
        <v>1.74E-3</v>
      </c>
      <c r="N227" s="17">
        <v>-1.8400000000000001E-3</v>
      </c>
      <c r="O227" s="58">
        <v>7.2498300000000001E-4</v>
      </c>
      <c r="P227" s="17">
        <v>1.3729999999999999E-2</v>
      </c>
      <c r="Q227" s="19">
        <v>4.3800000000000002E-3</v>
      </c>
      <c r="R227" s="18">
        <v>-2.5699999999999998E-3</v>
      </c>
      <c r="S227" s="19">
        <v>1.0499999999999999E-3</v>
      </c>
    </row>
    <row r="228" spans="3:19" x14ac:dyDescent="0.25">
      <c r="C228" s="17">
        <v>340</v>
      </c>
      <c r="D228" s="17">
        <v>-5.3E-3</v>
      </c>
      <c r="E228" s="58">
        <v>3.5315999999999999E-4</v>
      </c>
      <c r="F228" s="17">
        <v>-2.7699999999999999E-3</v>
      </c>
      <c r="G228" s="19">
        <v>1.5499999999999999E-3</v>
      </c>
      <c r="H228" s="18">
        <v>-3.7000000000000002E-3</v>
      </c>
      <c r="I228" s="18">
        <v>1.3699999999999999E-3</v>
      </c>
      <c r="J228" s="17">
        <v>3.1800000000000001E-3</v>
      </c>
      <c r="K228" s="19">
        <v>2.7599999999999999E-3</v>
      </c>
      <c r="L228" s="94">
        <v>1.6249999999999999E-4</v>
      </c>
      <c r="M228" s="18">
        <v>1.66E-3</v>
      </c>
      <c r="N228" s="17">
        <v>-1.9400000000000001E-3</v>
      </c>
      <c r="O228" s="58">
        <v>7.5206399999999999E-4</v>
      </c>
      <c r="P228" s="17">
        <v>1.1849999999999999E-2</v>
      </c>
      <c r="Q228" s="19">
        <v>3.8999999999999998E-3</v>
      </c>
      <c r="R228" s="18">
        <v>-2.6700000000000001E-3</v>
      </c>
      <c r="S228" s="19">
        <v>1.17E-3</v>
      </c>
    </row>
    <row r="229" spans="3:19" x14ac:dyDescent="0.25">
      <c r="C229" s="17">
        <v>345</v>
      </c>
      <c r="D229" s="17">
        <v>-5.3E-3</v>
      </c>
      <c r="E229" s="58">
        <v>3.7601699999999997E-4</v>
      </c>
      <c r="F229" s="17">
        <v>-2.8E-3</v>
      </c>
      <c r="G229" s="19">
        <v>1.5200000000000001E-3</v>
      </c>
      <c r="H229" s="18">
        <v>-3.64E-3</v>
      </c>
      <c r="I229" s="18">
        <v>1.34E-3</v>
      </c>
      <c r="J229" s="17">
        <v>3.31E-3</v>
      </c>
      <c r="K229" s="19">
        <v>2.7699999999999999E-3</v>
      </c>
      <c r="L229" s="94">
        <v>2.2916700000000001E-4</v>
      </c>
      <c r="M229" s="18">
        <v>1.6299999999999999E-3</v>
      </c>
      <c r="N229" s="17">
        <v>-1.8400000000000001E-3</v>
      </c>
      <c r="O229" s="58">
        <v>6.7646099999999995E-4</v>
      </c>
      <c r="P229" s="17">
        <v>1.078E-2</v>
      </c>
      <c r="Q229" s="19">
        <v>3.14E-3</v>
      </c>
      <c r="R229" s="18">
        <v>-2.5500000000000002E-3</v>
      </c>
      <c r="S229" s="19">
        <v>1.15E-3</v>
      </c>
    </row>
    <row r="230" spans="3:19" x14ac:dyDescent="0.25">
      <c r="C230" s="17">
        <v>350</v>
      </c>
      <c r="D230" s="17">
        <v>-5.3400000000000001E-3</v>
      </c>
      <c r="E230" s="58">
        <v>2.8528700000000001E-4</v>
      </c>
      <c r="F230" s="17">
        <v>-2.7000000000000001E-3</v>
      </c>
      <c r="G230" s="19">
        <v>1.64E-3</v>
      </c>
      <c r="H230" s="18">
        <v>-3.82E-3</v>
      </c>
      <c r="I230" s="18">
        <v>1.3699999999999999E-3</v>
      </c>
      <c r="J230" s="17">
        <v>3.2299999999999998E-3</v>
      </c>
      <c r="K230" s="19">
        <v>2.7499999999999998E-3</v>
      </c>
      <c r="L230" s="94">
        <v>1.9583299999999999E-4</v>
      </c>
      <c r="M230" s="18">
        <v>1.6000000000000001E-3</v>
      </c>
      <c r="N230" s="17">
        <v>-1.9599999999999999E-3</v>
      </c>
      <c r="O230" s="58">
        <v>6.85857E-4</v>
      </c>
      <c r="P230" s="17">
        <v>9.6100000000000005E-3</v>
      </c>
      <c r="Q230" s="19">
        <v>2.7299999999999998E-3</v>
      </c>
      <c r="R230" s="18">
        <v>-2.64E-3</v>
      </c>
      <c r="S230" s="19">
        <v>1.06E-3</v>
      </c>
    </row>
    <row r="231" spans="3:19" x14ac:dyDescent="0.25">
      <c r="C231" s="17">
        <v>355</v>
      </c>
      <c r="D231" s="17">
        <v>-5.3499999999999997E-3</v>
      </c>
      <c r="E231" s="58">
        <v>2.9249899999999999E-4</v>
      </c>
      <c r="F231" s="17">
        <v>-2.8999999999999998E-3</v>
      </c>
      <c r="G231" s="19">
        <v>1.57E-3</v>
      </c>
      <c r="H231" s="18">
        <v>-3.8500000000000001E-3</v>
      </c>
      <c r="I231" s="18">
        <v>1.4599999999999999E-3</v>
      </c>
      <c r="J231" s="17">
        <v>3.2799999999999999E-3</v>
      </c>
      <c r="K231" s="19">
        <v>2.7399999999999998E-3</v>
      </c>
      <c r="L231" s="94">
        <v>-4.1666699999999999E-6</v>
      </c>
      <c r="M231" s="18">
        <v>1.6900000000000001E-3</v>
      </c>
      <c r="N231" s="17">
        <v>-2E-3</v>
      </c>
      <c r="O231" s="58">
        <v>7.1944399999999996E-4</v>
      </c>
      <c r="P231" s="17">
        <v>8.3800000000000003E-3</v>
      </c>
      <c r="Q231" s="19">
        <v>2.0799999999999998E-3</v>
      </c>
      <c r="R231" s="18">
        <v>-2.7200000000000002E-3</v>
      </c>
      <c r="S231" s="58">
        <v>9.98332E-4</v>
      </c>
    </row>
    <row r="232" spans="3:19" x14ac:dyDescent="0.25">
      <c r="C232" s="17">
        <v>360</v>
      </c>
      <c r="D232" s="17">
        <v>-5.2900000000000004E-3</v>
      </c>
      <c r="E232" s="58">
        <v>3.5433799999999999E-4</v>
      </c>
      <c r="F232" s="17">
        <v>-2.7499999999999998E-3</v>
      </c>
      <c r="G232" s="19">
        <v>1.6000000000000001E-3</v>
      </c>
      <c r="H232" s="18">
        <v>-3.62E-3</v>
      </c>
      <c r="I232" s="18">
        <v>1.31E-3</v>
      </c>
      <c r="J232" s="17">
        <v>3.3800000000000002E-3</v>
      </c>
      <c r="K232" s="19">
        <v>2.6900000000000001E-3</v>
      </c>
      <c r="L232" s="94">
        <v>2.4583299999999999E-4</v>
      </c>
      <c r="M232" s="18">
        <v>1.67E-3</v>
      </c>
      <c r="N232" s="17">
        <v>-1.92E-3</v>
      </c>
      <c r="O232" s="58">
        <v>6.8702300000000004E-4</v>
      </c>
      <c r="P232" s="17">
        <v>7.8799999999999999E-3</v>
      </c>
      <c r="Q232" s="19">
        <v>1.66E-3</v>
      </c>
      <c r="R232" s="18">
        <v>-2.5999999999999999E-3</v>
      </c>
      <c r="S232" s="19">
        <v>1.01E-3</v>
      </c>
    </row>
    <row r="233" spans="3:19" x14ac:dyDescent="0.25">
      <c r="C233" s="17">
        <v>365</v>
      </c>
      <c r="D233" s="17">
        <v>-5.3200000000000001E-3</v>
      </c>
      <c r="E233" s="58">
        <v>2.6457500000000002E-4</v>
      </c>
      <c r="F233" s="17">
        <v>-2.7899999999999999E-3</v>
      </c>
      <c r="G233" s="19">
        <v>1.64E-3</v>
      </c>
      <c r="H233" s="18">
        <v>-3.7699999999999999E-3</v>
      </c>
      <c r="I233" s="18">
        <v>1.42E-3</v>
      </c>
      <c r="J233" s="17">
        <v>3.4299999999999999E-3</v>
      </c>
      <c r="K233" s="19">
        <v>2.7899999999999999E-3</v>
      </c>
      <c r="L233" s="94">
        <v>1.45833E-4</v>
      </c>
      <c r="M233" s="18">
        <v>1.66E-3</v>
      </c>
      <c r="N233" s="17">
        <v>-1.98E-3</v>
      </c>
      <c r="O233" s="58">
        <v>7.7356300000000001E-4</v>
      </c>
      <c r="P233" s="17">
        <v>7.26E-3</v>
      </c>
      <c r="Q233" s="19">
        <v>1.5900000000000001E-3</v>
      </c>
      <c r="R233" s="18">
        <v>-2.7000000000000001E-3</v>
      </c>
      <c r="S233" s="58">
        <v>9.8220300000000007E-4</v>
      </c>
    </row>
    <row r="234" spans="3:19" x14ac:dyDescent="0.25">
      <c r="C234" s="17">
        <v>370</v>
      </c>
      <c r="D234" s="17">
        <v>-5.3699999999999998E-3</v>
      </c>
      <c r="E234" s="58">
        <v>2.9860800000000001E-4</v>
      </c>
      <c r="F234" s="17">
        <v>-2.8E-3</v>
      </c>
      <c r="G234" s="19">
        <v>1.6000000000000001E-3</v>
      </c>
      <c r="H234" s="18">
        <v>-3.8899999999999998E-3</v>
      </c>
      <c r="I234" s="18">
        <v>1.3699999999999999E-3</v>
      </c>
      <c r="J234" s="17">
        <v>3.3999999999999998E-3</v>
      </c>
      <c r="K234" s="19">
        <v>2.81E-3</v>
      </c>
      <c r="L234" s="94">
        <v>4.58333E-5</v>
      </c>
      <c r="M234" s="18">
        <v>1.65E-3</v>
      </c>
      <c r="N234" s="17">
        <v>-2.0400000000000001E-3</v>
      </c>
      <c r="O234" s="58">
        <v>7.2498300000000001E-4</v>
      </c>
      <c r="P234" s="17">
        <v>6.5799999999999999E-3</v>
      </c>
      <c r="Q234" s="19">
        <v>1.5299999999999999E-3</v>
      </c>
      <c r="R234" s="18">
        <v>-2.7499999999999998E-3</v>
      </c>
      <c r="S234" s="19">
        <v>1.07E-3</v>
      </c>
    </row>
    <row r="235" spans="3:19" x14ac:dyDescent="0.25">
      <c r="C235" s="17">
        <v>375</v>
      </c>
      <c r="D235" s="17">
        <v>-5.2500000000000003E-3</v>
      </c>
      <c r="E235" s="58">
        <v>3.9015700000000003E-4</v>
      </c>
      <c r="F235" s="17">
        <v>-2.6900000000000001E-3</v>
      </c>
      <c r="G235" s="19">
        <v>1.6000000000000001E-3</v>
      </c>
      <c r="H235" s="18">
        <v>-3.79E-3</v>
      </c>
      <c r="I235" s="18">
        <v>1.3699999999999999E-3</v>
      </c>
      <c r="J235" s="17">
        <v>3.48E-3</v>
      </c>
      <c r="K235" s="19">
        <v>2.7499999999999998E-3</v>
      </c>
      <c r="L235" s="94">
        <v>2.6249999999999998E-4</v>
      </c>
      <c r="M235" s="18">
        <v>1.57E-3</v>
      </c>
      <c r="N235" s="17">
        <v>-1.9E-3</v>
      </c>
      <c r="O235" s="58">
        <v>7.9347300000000005E-4</v>
      </c>
      <c r="P235" s="17">
        <v>6.2100000000000002E-3</v>
      </c>
      <c r="Q235" s="19">
        <v>1.5100000000000001E-3</v>
      </c>
      <c r="R235" s="18">
        <v>-2.6199999999999999E-3</v>
      </c>
      <c r="S235" s="19">
        <v>1.09E-3</v>
      </c>
    </row>
    <row r="236" spans="3:19" x14ac:dyDescent="0.25">
      <c r="C236" s="17">
        <v>380</v>
      </c>
      <c r="D236" s="17">
        <v>-5.2900000000000004E-3</v>
      </c>
      <c r="E236" s="58">
        <v>3.5901100000000001E-4</v>
      </c>
      <c r="F236" s="17">
        <v>-2.7499999999999998E-3</v>
      </c>
      <c r="G236" s="19">
        <v>1.6299999999999999E-3</v>
      </c>
      <c r="H236" s="18">
        <v>-3.7399999999999998E-3</v>
      </c>
      <c r="I236" s="18">
        <v>1.3600000000000001E-3</v>
      </c>
      <c r="J236" s="17">
        <v>3.5999999999999999E-3</v>
      </c>
      <c r="K236" s="19">
        <v>2.7599999999999999E-3</v>
      </c>
      <c r="L236" s="94">
        <v>2.4583299999999999E-4</v>
      </c>
      <c r="M236" s="18">
        <v>1.6299999999999999E-3</v>
      </c>
      <c r="N236" s="17">
        <v>-1.9599999999999999E-3</v>
      </c>
      <c r="O236" s="58">
        <v>7.0028600000000005E-4</v>
      </c>
      <c r="P236" s="17">
        <v>6.1999999999999998E-3</v>
      </c>
      <c r="Q236" s="19">
        <v>1.48E-3</v>
      </c>
      <c r="R236" s="18">
        <v>-2.5400000000000002E-3</v>
      </c>
      <c r="S236" s="58">
        <v>9.9902699999999999E-4</v>
      </c>
    </row>
    <row r="237" spans="3:19" x14ac:dyDescent="0.25">
      <c r="C237" s="17">
        <v>385</v>
      </c>
      <c r="D237" s="17">
        <v>-5.0899999999999999E-3</v>
      </c>
      <c r="E237" s="58">
        <v>4.9888799999999996E-4</v>
      </c>
      <c r="F237" s="17">
        <v>-2.5899999999999999E-3</v>
      </c>
      <c r="G237" s="19">
        <v>1.6000000000000001E-3</v>
      </c>
      <c r="H237" s="18">
        <v>-3.7399999999999998E-3</v>
      </c>
      <c r="I237" s="18">
        <v>1.3500000000000001E-3</v>
      </c>
      <c r="J237" s="17">
        <v>3.6099999999999999E-3</v>
      </c>
      <c r="K237" s="19">
        <v>2.7399999999999998E-3</v>
      </c>
      <c r="L237" s="94">
        <v>3.29167E-4</v>
      </c>
      <c r="M237" s="18">
        <v>1.6999999999999999E-3</v>
      </c>
      <c r="N237" s="17">
        <v>-1.8799999999999999E-3</v>
      </c>
      <c r="O237" s="58">
        <v>6.7111799999999995E-4</v>
      </c>
      <c r="P237" s="17">
        <v>5.8100000000000001E-3</v>
      </c>
      <c r="Q237" s="19">
        <v>1.5399999999999999E-3</v>
      </c>
      <c r="R237" s="18">
        <v>-2.5699999999999998E-3</v>
      </c>
      <c r="S237" s="19">
        <v>1.1000000000000001E-3</v>
      </c>
    </row>
    <row r="238" spans="3:19" x14ac:dyDescent="0.25">
      <c r="C238" s="17">
        <v>390</v>
      </c>
      <c r="D238" s="17">
        <v>-5.3899999999999998E-3</v>
      </c>
      <c r="E238" s="58">
        <v>3.9440500000000002E-4</v>
      </c>
      <c r="F238" s="17">
        <v>-2.7200000000000002E-3</v>
      </c>
      <c r="G238" s="19">
        <v>1.6900000000000001E-3</v>
      </c>
      <c r="H238" s="18">
        <v>-3.8500000000000001E-3</v>
      </c>
      <c r="I238" s="18">
        <v>1.3600000000000001E-3</v>
      </c>
      <c r="J238" s="17">
        <v>3.65E-3</v>
      </c>
      <c r="K238" s="19">
        <v>2.8700000000000002E-3</v>
      </c>
      <c r="L238" s="94">
        <v>2.7916699999999998E-4</v>
      </c>
      <c r="M238" s="18">
        <v>1.67E-3</v>
      </c>
      <c r="N238" s="17">
        <v>-1.8400000000000001E-3</v>
      </c>
      <c r="O238" s="58">
        <v>6.4311700000000002E-4</v>
      </c>
      <c r="P238" s="17">
        <v>6.0499999999999998E-3</v>
      </c>
      <c r="Q238" s="19">
        <v>1.6900000000000001E-3</v>
      </c>
      <c r="R238" s="18">
        <v>-2.65E-3</v>
      </c>
      <c r="S238" s="19">
        <v>1.1100000000000001E-3</v>
      </c>
    </row>
    <row r="239" spans="3:19" x14ac:dyDescent="0.25">
      <c r="C239" s="17">
        <v>395</v>
      </c>
      <c r="D239" s="17">
        <v>-5.2500000000000003E-3</v>
      </c>
      <c r="E239" s="58">
        <v>4.1899400000000001E-4</v>
      </c>
      <c r="F239" s="17">
        <v>-2.6900000000000001E-3</v>
      </c>
      <c r="G239" s="19">
        <v>1.66E-3</v>
      </c>
      <c r="H239" s="18">
        <v>-3.8E-3</v>
      </c>
      <c r="I239" s="18">
        <v>1.3799999999999999E-3</v>
      </c>
      <c r="J239" s="17">
        <v>3.7299999999999998E-3</v>
      </c>
      <c r="K239" s="19">
        <v>2.7699999999999999E-3</v>
      </c>
      <c r="L239" s="94">
        <v>3.6249999999999998E-4</v>
      </c>
      <c r="M239" s="18">
        <v>1.6199999999999999E-3</v>
      </c>
      <c r="N239" s="17">
        <v>-1.82E-3</v>
      </c>
      <c r="O239" s="58">
        <v>7.4296699999999998E-4</v>
      </c>
      <c r="P239" s="17">
        <v>5.6100000000000004E-3</v>
      </c>
      <c r="Q239" s="19">
        <v>2.0100000000000001E-3</v>
      </c>
      <c r="R239" s="18">
        <v>-2.5400000000000002E-3</v>
      </c>
      <c r="S239" s="19">
        <v>1.0399999999999999E-3</v>
      </c>
    </row>
    <row r="240" spans="3:19" x14ac:dyDescent="0.25">
      <c r="C240" s="17">
        <v>400</v>
      </c>
      <c r="D240" s="17">
        <v>-5.0899999999999999E-3</v>
      </c>
      <c r="E240" s="58">
        <v>4.8876300000000002E-4</v>
      </c>
      <c r="F240" s="17">
        <v>-2.6700000000000001E-3</v>
      </c>
      <c r="G240" s="19">
        <v>1.6299999999999999E-3</v>
      </c>
      <c r="H240" s="18">
        <v>-3.79E-3</v>
      </c>
      <c r="I240" s="18">
        <v>1.3799999999999999E-3</v>
      </c>
      <c r="J240" s="17">
        <v>3.7299999999999998E-3</v>
      </c>
      <c r="K240" s="19">
        <v>2.8800000000000002E-3</v>
      </c>
      <c r="L240" s="94">
        <v>3.7916700000000002E-4</v>
      </c>
      <c r="M240" s="18">
        <v>1.6999999999999999E-3</v>
      </c>
      <c r="N240" s="17">
        <v>-1.8E-3</v>
      </c>
      <c r="O240" s="58">
        <v>7.3864700000000004E-4</v>
      </c>
      <c r="P240" s="17">
        <v>5.5799999999999999E-3</v>
      </c>
      <c r="Q240" s="19">
        <v>1.81E-3</v>
      </c>
      <c r="R240" s="18">
        <v>-2.5899999999999999E-3</v>
      </c>
      <c r="S240" s="19">
        <v>1.1199999999999999E-3</v>
      </c>
    </row>
    <row r="241" spans="2:19" x14ac:dyDescent="0.25">
      <c r="C241" s="17">
        <v>405</v>
      </c>
      <c r="D241" s="17">
        <v>-5.3699999999999998E-3</v>
      </c>
      <c r="E241" s="58">
        <v>4.3108399999999998E-4</v>
      </c>
      <c r="F241" s="17">
        <v>-2.7499999999999998E-3</v>
      </c>
      <c r="G241" s="19">
        <v>1.65E-3</v>
      </c>
      <c r="H241" s="18">
        <v>-3.8899999999999998E-3</v>
      </c>
      <c r="I241" s="18">
        <v>1.3799999999999999E-3</v>
      </c>
      <c r="J241" s="17">
        <v>3.5999999999999999E-3</v>
      </c>
      <c r="K241" s="19">
        <v>2.8800000000000002E-3</v>
      </c>
      <c r="L241" s="94">
        <v>1.7916699999999999E-4</v>
      </c>
      <c r="M241" s="18">
        <v>1.6199999999999999E-3</v>
      </c>
      <c r="N241" s="17">
        <v>-1.9E-3</v>
      </c>
      <c r="O241" s="58">
        <v>6.9971400000000004E-4</v>
      </c>
      <c r="P241" s="17">
        <v>5.2599999999999999E-3</v>
      </c>
      <c r="Q241" s="19">
        <v>1.9599999999999999E-3</v>
      </c>
      <c r="R241" s="18">
        <v>-2.7200000000000002E-3</v>
      </c>
      <c r="S241" s="19">
        <v>1.1299999999999999E-3</v>
      </c>
    </row>
    <row r="242" spans="2:19" x14ac:dyDescent="0.25">
      <c r="C242" s="17">
        <v>410</v>
      </c>
      <c r="D242" s="17">
        <v>-5.1999999999999998E-3</v>
      </c>
      <c r="E242" s="58">
        <v>4.66964E-4</v>
      </c>
      <c r="F242" s="17">
        <v>-2.65E-3</v>
      </c>
      <c r="G242" s="19">
        <v>1.6800000000000001E-3</v>
      </c>
      <c r="H242" s="18">
        <v>-3.7499999999999999E-3</v>
      </c>
      <c r="I242" s="18">
        <v>1.33E-3</v>
      </c>
      <c r="J242" s="17">
        <v>3.7499999999999999E-3</v>
      </c>
      <c r="K242" s="19">
        <v>2.81E-3</v>
      </c>
      <c r="L242" s="94">
        <v>3.6249999999999998E-4</v>
      </c>
      <c r="M242" s="18">
        <v>1.72E-3</v>
      </c>
      <c r="N242" s="17">
        <v>-1.8799999999999999E-3</v>
      </c>
      <c r="O242" s="58">
        <v>6.9742399999999998E-4</v>
      </c>
      <c r="P242" s="17">
        <v>5.28E-3</v>
      </c>
      <c r="Q242" s="19">
        <v>1.98E-3</v>
      </c>
      <c r="R242" s="18">
        <v>-2.5899999999999999E-3</v>
      </c>
      <c r="S242" s="19">
        <v>1.1299999999999999E-3</v>
      </c>
    </row>
    <row r="243" spans="2:19" x14ac:dyDescent="0.25">
      <c r="C243" s="17">
        <v>415</v>
      </c>
      <c r="D243" s="17">
        <v>-5.1500000000000001E-3</v>
      </c>
      <c r="E243" s="58">
        <v>3.1446600000000001E-4</v>
      </c>
      <c r="F243" s="17">
        <v>-2.3999999999999998E-3</v>
      </c>
      <c r="G243" s="19">
        <v>1.8799999999999999E-3</v>
      </c>
      <c r="H243" s="18">
        <v>-3.65E-3</v>
      </c>
      <c r="I243" s="18">
        <v>1.34E-3</v>
      </c>
      <c r="J243" s="17">
        <v>4.0299999999999997E-3</v>
      </c>
      <c r="K243" s="19">
        <v>2.8500000000000001E-3</v>
      </c>
      <c r="L243" s="94">
        <v>5.4583300000000002E-4</v>
      </c>
      <c r="M243" s="18">
        <v>1.6900000000000001E-3</v>
      </c>
      <c r="N243" s="17">
        <v>-1.64E-3</v>
      </c>
      <c r="O243" s="58">
        <v>7.7045399999999995E-4</v>
      </c>
      <c r="P243" s="17">
        <v>5.5300000000000002E-3</v>
      </c>
      <c r="Q243" s="19">
        <v>2.0200000000000001E-3</v>
      </c>
      <c r="R243" s="18">
        <v>-2.5500000000000002E-3</v>
      </c>
      <c r="S243" s="19">
        <v>1.07E-3</v>
      </c>
    </row>
    <row r="244" spans="2:19" x14ac:dyDescent="0.25">
      <c r="C244" s="17">
        <v>420</v>
      </c>
      <c r="D244" s="17">
        <v>-5.2399999999999999E-3</v>
      </c>
      <c r="E244" s="58">
        <v>4.5613099999999997E-4</v>
      </c>
      <c r="F244" s="17">
        <v>-2.5699999999999998E-3</v>
      </c>
      <c r="G244" s="19">
        <v>1.8500000000000001E-3</v>
      </c>
      <c r="H244" s="18">
        <v>-3.8E-3</v>
      </c>
      <c r="I244" s="18">
        <v>1.3500000000000001E-3</v>
      </c>
      <c r="J244" s="17">
        <v>3.8300000000000001E-3</v>
      </c>
      <c r="K244" s="19">
        <v>2.81E-3</v>
      </c>
      <c r="L244" s="94">
        <v>4.125E-4</v>
      </c>
      <c r="M244" s="18">
        <v>1.6999999999999999E-3</v>
      </c>
      <c r="N244" s="17">
        <v>-1.8600000000000001E-3</v>
      </c>
      <c r="O244" s="58">
        <v>7.2828599999999997E-4</v>
      </c>
      <c r="P244" s="17">
        <v>5.4999999999999997E-3</v>
      </c>
      <c r="Q244" s="19">
        <v>1.9300000000000001E-3</v>
      </c>
      <c r="R244" s="18">
        <v>-2.5899999999999999E-3</v>
      </c>
      <c r="S244" s="19">
        <v>1.06E-3</v>
      </c>
    </row>
    <row r="245" spans="2:19" x14ac:dyDescent="0.25">
      <c r="C245" s="17">
        <v>425</v>
      </c>
      <c r="D245" s="17">
        <v>-4.9899999999999996E-3</v>
      </c>
      <c r="E245" s="58">
        <v>6.5234600000000005E-4</v>
      </c>
      <c r="F245" s="17">
        <v>-2.4199999999999998E-3</v>
      </c>
      <c r="G245" s="19">
        <v>1.64E-3</v>
      </c>
      <c r="H245" s="18">
        <v>-3.7200000000000002E-3</v>
      </c>
      <c r="I245" s="18">
        <v>1.3699999999999999E-3</v>
      </c>
      <c r="J245" s="17">
        <v>4.0600000000000002E-3</v>
      </c>
      <c r="K245" s="19">
        <v>2.8E-3</v>
      </c>
      <c r="L245" s="94">
        <v>4.4583300000000003E-4</v>
      </c>
      <c r="M245" s="18">
        <v>1.67E-3</v>
      </c>
      <c r="N245" s="17">
        <v>-1.74E-3</v>
      </c>
      <c r="O245" s="58">
        <v>7.3047900000000002E-4</v>
      </c>
      <c r="P245" s="17">
        <v>5.7000000000000002E-3</v>
      </c>
      <c r="Q245" s="19">
        <v>2.0699999999999998E-3</v>
      </c>
      <c r="R245" s="18">
        <v>-2.5500000000000002E-3</v>
      </c>
      <c r="S245" s="19">
        <v>1.08E-3</v>
      </c>
    </row>
    <row r="246" spans="2:19" x14ac:dyDescent="0.25">
      <c r="C246" s="17">
        <v>430</v>
      </c>
      <c r="D246" s="17">
        <v>-5.2900000000000004E-3</v>
      </c>
      <c r="E246" s="58">
        <v>4.53382E-4</v>
      </c>
      <c r="F246" s="17">
        <v>-2.49E-3</v>
      </c>
      <c r="G246" s="19">
        <v>1.91E-3</v>
      </c>
      <c r="H246" s="18">
        <v>-3.8E-3</v>
      </c>
      <c r="I246" s="18">
        <v>1.3500000000000001E-3</v>
      </c>
      <c r="J246" s="17">
        <v>3.96E-3</v>
      </c>
      <c r="K246" s="19">
        <v>2.8400000000000001E-3</v>
      </c>
      <c r="L246" s="94">
        <v>3.6249999999999998E-4</v>
      </c>
      <c r="M246" s="18">
        <v>1.5900000000000001E-3</v>
      </c>
      <c r="N246" s="17">
        <v>-1.92E-3</v>
      </c>
      <c r="O246" s="58">
        <v>6.8992800000000003E-4</v>
      </c>
      <c r="P246" s="17">
        <v>5.4099999999999999E-3</v>
      </c>
      <c r="Q246" s="19">
        <v>2.1299999999999999E-3</v>
      </c>
      <c r="R246" s="18">
        <v>-2.6700000000000001E-3</v>
      </c>
      <c r="S246" s="19">
        <v>1.1199999999999999E-3</v>
      </c>
    </row>
    <row r="247" spans="2:19" x14ac:dyDescent="0.25">
      <c r="C247" s="17">
        <v>435</v>
      </c>
      <c r="D247" s="17">
        <v>-5.3E-3</v>
      </c>
      <c r="E247" s="58">
        <v>4.0173200000000002E-4</v>
      </c>
      <c r="F247" s="17">
        <v>-2.5000000000000001E-3</v>
      </c>
      <c r="G247" s="19">
        <v>1.8799999999999999E-3</v>
      </c>
      <c r="H247" s="18">
        <v>-3.79E-3</v>
      </c>
      <c r="I247" s="18">
        <v>1.39E-3</v>
      </c>
      <c r="J247" s="17">
        <v>4.1799999999999997E-3</v>
      </c>
      <c r="K247" s="19">
        <v>2.8500000000000001E-3</v>
      </c>
      <c r="L247" s="94">
        <v>5.2916699999999998E-4</v>
      </c>
      <c r="M247" s="18">
        <v>1.65E-3</v>
      </c>
      <c r="N247" s="17">
        <v>-1.7600000000000001E-3</v>
      </c>
      <c r="O247" s="58">
        <v>7.3102699999999998E-4</v>
      </c>
      <c r="P247" s="17">
        <v>5.6100000000000004E-3</v>
      </c>
      <c r="Q247" s="19">
        <v>2.0899999999999998E-3</v>
      </c>
      <c r="R247" s="18">
        <v>-2.5899999999999999E-3</v>
      </c>
      <c r="S247" s="19">
        <v>1.14E-3</v>
      </c>
    </row>
    <row r="248" spans="2:19" x14ac:dyDescent="0.25">
      <c r="C248" s="17">
        <v>440</v>
      </c>
      <c r="D248" s="17">
        <v>-5.3899999999999998E-3</v>
      </c>
      <c r="E248" s="58">
        <v>3.4960299999999998E-4</v>
      </c>
      <c r="F248" s="17">
        <v>-2.4199999999999998E-3</v>
      </c>
      <c r="G248" s="19">
        <v>1.9599999999999999E-3</v>
      </c>
      <c r="H248" s="18">
        <v>-3.8899999999999998E-3</v>
      </c>
      <c r="I248" s="18">
        <v>1.3799999999999999E-3</v>
      </c>
      <c r="J248" s="17">
        <v>4.13E-3</v>
      </c>
      <c r="K248" s="19">
        <v>2.8700000000000002E-3</v>
      </c>
      <c r="L248" s="94">
        <v>4.4583300000000003E-4</v>
      </c>
      <c r="M248" s="18">
        <v>1.6100000000000001E-3</v>
      </c>
      <c r="N248" s="17">
        <v>-1.8600000000000001E-3</v>
      </c>
      <c r="O248" s="58">
        <v>7.4993300000000004E-4</v>
      </c>
      <c r="P248" s="17">
        <v>5.4799999999999996E-3</v>
      </c>
      <c r="Q248" s="19">
        <v>2.1900000000000001E-3</v>
      </c>
      <c r="R248" s="18">
        <v>-2.6199999999999999E-3</v>
      </c>
      <c r="S248" s="19">
        <v>1.15E-3</v>
      </c>
    </row>
    <row r="249" spans="2:19" x14ac:dyDescent="0.25">
      <c r="C249" s="17">
        <v>445</v>
      </c>
      <c r="D249" s="17">
        <v>-5.2700000000000004E-3</v>
      </c>
      <c r="E249" s="58">
        <v>3.4520500000000001E-4</v>
      </c>
      <c r="F249" s="17">
        <v>-2.3400000000000001E-3</v>
      </c>
      <c r="G249" s="19">
        <v>2.0400000000000001E-3</v>
      </c>
      <c r="H249" s="18">
        <v>-3.7399999999999998E-3</v>
      </c>
      <c r="I249" s="18">
        <v>1.4E-3</v>
      </c>
      <c r="J249" s="17">
        <v>4.2599999999999999E-3</v>
      </c>
      <c r="K249" s="19">
        <v>2.8600000000000001E-3</v>
      </c>
      <c r="L249" s="94">
        <v>6.4583299999999995E-4</v>
      </c>
      <c r="M249" s="18">
        <v>1.6999999999999999E-3</v>
      </c>
      <c r="N249" s="17">
        <v>-1.72E-3</v>
      </c>
      <c r="O249" s="58">
        <v>7.7200999999999995E-4</v>
      </c>
      <c r="P249" s="17">
        <v>5.8500000000000002E-3</v>
      </c>
      <c r="Q249" s="19">
        <v>2.2799999999999999E-3</v>
      </c>
      <c r="R249" s="18">
        <v>-2.5000000000000001E-3</v>
      </c>
      <c r="S249" s="19">
        <v>1.14E-3</v>
      </c>
    </row>
    <row r="250" spans="2:19" x14ac:dyDescent="0.25">
      <c r="C250" s="17">
        <v>450</v>
      </c>
      <c r="D250" s="17">
        <v>-5.2399999999999999E-3</v>
      </c>
      <c r="E250" s="58">
        <v>3.4359199999999999E-4</v>
      </c>
      <c r="F250" s="17">
        <v>-2.4199999999999998E-3</v>
      </c>
      <c r="G250" s="19">
        <v>1.98E-3</v>
      </c>
      <c r="H250" s="18">
        <v>-3.8400000000000001E-3</v>
      </c>
      <c r="I250" s="18">
        <v>1.4E-3</v>
      </c>
      <c r="J250" s="17">
        <v>4.3E-3</v>
      </c>
      <c r="K250" s="19">
        <v>2.8700000000000002E-3</v>
      </c>
      <c r="L250" s="94">
        <v>6.4583299999999995E-4</v>
      </c>
      <c r="M250" s="18">
        <v>1.7799999999999999E-3</v>
      </c>
      <c r="N250" s="17">
        <v>-1.7799999999999999E-3</v>
      </c>
      <c r="O250" s="58">
        <v>6.6513200000000003E-4</v>
      </c>
      <c r="P250" s="17">
        <v>5.7299999999999999E-3</v>
      </c>
      <c r="Q250" s="19">
        <v>2.2899999999999999E-3</v>
      </c>
      <c r="R250" s="18">
        <v>-2.65E-3</v>
      </c>
      <c r="S250" s="19">
        <v>1.08E-3</v>
      </c>
    </row>
    <row r="251" spans="2:19" ht="15.75" thickBot="1" x14ac:dyDescent="0.3">
      <c r="C251" s="29">
        <v>455</v>
      </c>
      <c r="D251" s="29">
        <v>-5.1500000000000001E-3</v>
      </c>
      <c r="E251" s="59">
        <v>3.29983E-4</v>
      </c>
      <c r="F251" s="29">
        <v>-2.2200000000000002E-3</v>
      </c>
      <c r="G251" s="23">
        <v>2.0100000000000001E-3</v>
      </c>
      <c r="H251" s="22">
        <v>-3.65E-3</v>
      </c>
      <c r="I251" s="22">
        <v>1.42E-3</v>
      </c>
      <c r="J251" s="29">
        <v>4.4999999999999997E-3</v>
      </c>
      <c r="K251" s="23">
        <v>2.9399999999999999E-3</v>
      </c>
      <c r="L251" s="95">
        <v>7.9583300000000002E-4</v>
      </c>
      <c r="M251" s="22">
        <v>1.67E-3</v>
      </c>
      <c r="N251" s="29">
        <v>-1.6800000000000001E-3</v>
      </c>
      <c r="O251" s="59">
        <v>6.9742399999999998E-4</v>
      </c>
      <c r="P251" s="29">
        <v>6.0299999999999998E-3</v>
      </c>
      <c r="Q251" s="23">
        <v>2.2000000000000001E-3</v>
      </c>
      <c r="R251" s="22">
        <v>-2.5400000000000002E-3</v>
      </c>
      <c r="S251" s="23">
        <v>1.07E-3</v>
      </c>
    </row>
    <row r="256" spans="2:19" ht="15.75" thickBot="1" x14ac:dyDescent="0.3">
      <c r="B256" s="10" t="s">
        <v>3362</v>
      </c>
    </row>
    <row r="257" spans="3:7" ht="15.75" thickBot="1" x14ac:dyDescent="0.3">
      <c r="C257" s="13" t="s">
        <v>3363</v>
      </c>
      <c r="D257" s="13" t="s">
        <v>3361</v>
      </c>
      <c r="E257" s="3" t="s">
        <v>3342</v>
      </c>
      <c r="F257" s="13" t="s">
        <v>110</v>
      </c>
      <c r="G257" s="3" t="s">
        <v>3342</v>
      </c>
    </row>
    <row r="258" spans="3:7" x14ac:dyDescent="0.25">
      <c r="C258" s="17">
        <v>0</v>
      </c>
      <c r="D258" s="17">
        <v>0</v>
      </c>
      <c r="E258" s="19">
        <v>1.6100000000000001E-3</v>
      </c>
      <c r="F258" s="17"/>
      <c r="G258" s="19"/>
    </row>
    <row r="259" spans="3:7" x14ac:dyDescent="0.25">
      <c r="C259" s="17">
        <v>1</v>
      </c>
      <c r="D259" s="17">
        <v>4.0800000000000003E-3</v>
      </c>
      <c r="E259" s="58">
        <v>2.81117E-4</v>
      </c>
      <c r="F259" s="57">
        <v>7.7999999999999999E-4</v>
      </c>
      <c r="G259" s="58">
        <v>9.3050200000000004E-4</v>
      </c>
    </row>
    <row r="260" spans="3:7" x14ac:dyDescent="0.25">
      <c r="C260" s="17">
        <v>2.5</v>
      </c>
      <c r="D260" s="17">
        <v>3.8600000000000001E-3</v>
      </c>
      <c r="E260" s="58">
        <v>1.1363599999999999E-4</v>
      </c>
      <c r="F260" s="17">
        <v>1.421E-2</v>
      </c>
      <c r="G260" s="19">
        <v>5.62E-3</v>
      </c>
    </row>
    <row r="261" spans="3:7" x14ac:dyDescent="0.25">
      <c r="C261" s="17">
        <v>5</v>
      </c>
      <c r="D261" s="17">
        <v>6.2500000000000003E-3</v>
      </c>
      <c r="E261" s="19">
        <v>1.01E-3</v>
      </c>
      <c r="F261" s="17">
        <v>0.13114999999999999</v>
      </c>
      <c r="G261" s="19">
        <v>6.5199999999999998E-3</v>
      </c>
    </row>
    <row r="262" spans="3:7" x14ac:dyDescent="0.25">
      <c r="C262" s="17">
        <v>10</v>
      </c>
      <c r="D262" s="17">
        <v>2.5600000000000001E-2</v>
      </c>
      <c r="E262" s="19">
        <v>6.2500000000000003E-3</v>
      </c>
      <c r="F262" s="17">
        <v>0.16353999999999999</v>
      </c>
      <c r="G262" s="19">
        <v>3.6080000000000001E-2</v>
      </c>
    </row>
    <row r="263" spans="3:7" x14ac:dyDescent="0.25">
      <c r="C263" s="17">
        <v>20</v>
      </c>
      <c r="D263" s="17">
        <v>6.4930000000000002E-2</v>
      </c>
      <c r="E263" s="19">
        <v>1.149E-2</v>
      </c>
      <c r="F263" s="17">
        <v>0.15790000000000001</v>
      </c>
      <c r="G263" s="19">
        <v>1.255E-2</v>
      </c>
    </row>
    <row r="264" spans="3:7" x14ac:dyDescent="0.25">
      <c r="C264" s="17">
        <v>40</v>
      </c>
      <c r="D264" s="17">
        <v>6.6339999999999996E-2</v>
      </c>
      <c r="E264" s="19">
        <v>2.5600000000000002E-3</v>
      </c>
      <c r="F264" s="17">
        <v>0.15837999999999999</v>
      </c>
      <c r="G264" s="19">
        <v>5.8130000000000001E-2</v>
      </c>
    </row>
    <row r="265" spans="3:7" ht="15.75" thickBot="1" x14ac:dyDescent="0.3">
      <c r="C265" s="29">
        <v>80</v>
      </c>
      <c r="D265" s="29">
        <v>7.3120000000000004E-2</v>
      </c>
      <c r="E265" s="23">
        <v>6.4200000000000004E-3</v>
      </c>
      <c r="F265" s="29">
        <v>0.17482</v>
      </c>
      <c r="G265" s="23">
        <v>4.5179999999999998E-2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129BE-ECD6-48BF-92F2-E5C6242E85B7}">
  <dimension ref="B2:H18"/>
  <sheetViews>
    <sheetView workbookViewId="0">
      <selection activeCell="F21" sqref="F21"/>
    </sheetView>
  </sheetViews>
  <sheetFormatPr defaultRowHeight="15" x14ac:dyDescent="0.25"/>
  <cols>
    <col min="8" max="8" width="11.7109375" customWidth="1"/>
  </cols>
  <sheetData>
    <row r="2" spans="2:8" ht="15.75" thickBot="1" x14ac:dyDescent="0.3"/>
    <row r="3" spans="2:8" x14ac:dyDescent="0.25">
      <c r="B3" s="11" t="s">
        <v>3368</v>
      </c>
      <c r="C3" s="31"/>
      <c r="D3" s="5"/>
    </row>
    <row r="4" spans="2:8" ht="15.75" thickBot="1" x14ac:dyDescent="0.3">
      <c r="B4" s="34" t="s">
        <v>3393</v>
      </c>
      <c r="C4" s="106"/>
      <c r="D4" s="35"/>
    </row>
    <row r="5" spans="2:8" x14ac:dyDescent="0.25">
      <c r="C5" s="61" t="s">
        <v>3364</v>
      </c>
      <c r="D5" s="17" t="s">
        <v>110</v>
      </c>
      <c r="E5" s="16" t="s">
        <v>3365</v>
      </c>
      <c r="F5" s="15" t="s">
        <v>3364</v>
      </c>
      <c r="G5" s="14" t="s">
        <v>3366</v>
      </c>
      <c r="H5" s="16" t="s">
        <v>3367</v>
      </c>
    </row>
    <row r="6" spans="2:8" x14ac:dyDescent="0.25">
      <c r="C6" s="61">
        <v>0</v>
      </c>
      <c r="D6" s="17">
        <v>-9.3200000000000002E-3</v>
      </c>
      <c r="E6" s="19">
        <v>3.9410000000000001E-2</v>
      </c>
      <c r="F6" s="18">
        <v>0</v>
      </c>
      <c r="G6" s="17">
        <v>-8.5050000000000001E-2</v>
      </c>
      <c r="H6" s="19">
        <v>9.2340000000000005E-2</v>
      </c>
    </row>
    <row r="7" spans="2:8" x14ac:dyDescent="0.25">
      <c r="C7" s="61">
        <v>1</v>
      </c>
      <c r="D7" s="17">
        <v>3.1910000000000001E-2</v>
      </c>
      <c r="E7" s="19">
        <v>6.7640000000000006E-2</v>
      </c>
      <c r="F7" s="18">
        <v>1</v>
      </c>
      <c r="G7" s="17">
        <v>0.11627999999999999</v>
      </c>
      <c r="H7" s="19">
        <v>6.9680000000000006E-2</v>
      </c>
    </row>
    <row r="8" spans="2:8" x14ac:dyDescent="0.25">
      <c r="C8" s="61">
        <v>2</v>
      </c>
      <c r="D8" s="17">
        <v>3.6490000000000002E-2</v>
      </c>
      <c r="E8" s="19">
        <v>5.4969999999999998E-2</v>
      </c>
      <c r="F8" s="18">
        <v>2</v>
      </c>
      <c r="G8" s="17">
        <v>6.7309999999999995E-2</v>
      </c>
      <c r="H8" s="19">
        <v>8.3589999999999998E-2</v>
      </c>
    </row>
    <row r="9" spans="2:8" x14ac:dyDescent="0.25">
      <c r="C9" s="61">
        <v>4</v>
      </c>
      <c r="D9" s="17">
        <v>0.20599000000000001</v>
      </c>
      <c r="E9" s="19">
        <v>0.14119999999999999</v>
      </c>
      <c r="F9" s="18">
        <v>4</v>
      </c>
      <c r="G9" s="17">
        <v>0.26319999999999999</v>
      </c>
      <c r="H9" s="19">
        <v>0.11568000000000001</v>
      </c>
    </row>
    <row r="10" spans="2:8" x14ac:dyDescent="0.25">
      <c r="C10" s="61">
        <v>6</v>
      </c>
      <c r="D10" s="17">
        <v>0.38923000000000002</v>
      </c>
      <c r="E10" s="19">
        <v>5.7579999999999999E-2</v>
      </c>
      <c r="F10" s="18">
        <v>6</v>
      </c>
      <c r="G10" s="17">
        <v>0.42642999999999998</v>
      </c>
      <c r="H10" s="19">
        <v>0.13014000000000001</v>
      </c>
    </row>
    <row r="11" spans="2:8" x14ac:dyDescent="0.25">
      <c r="C11" s="61">
        <v>8</v>
      </c>
      <c r="D11" s="17">
        <v>0.37548999999999999</v>
      </c>
      <c r="E11" s="19">
        <v>3.039E-2</v>
      </c>
      <c r="F11" s="18">
        <v>8</v>
      </c>
      <c r="G11" s="17">
        <v>0.43187999999999999</v>
      </c>
      <c r="H11" s="19">
        <v>6.2990000000000004E-2</v>
      </c>
    </row>
    <row r="12" spans="2:8" x14ac:dyDescent="0.25">
      <c r="C12" s="61">
        <v>12</v>
      </c>
      <c r="D12" s="17">
        <v>0.54957</v>
      </c>
      <c r="E12" s="19">
        <v>4.9340000000000002E-2</v>
      </c>
      <c r="F12" s="18">
        <v>12</v>
      </c>
      <c r="G12" s="17">
        <v>0.52981999999999996</v>
      </c>
      <c r="H12" s="19">
        <v>8.7739999999999999E-2</v>
      </c>
    </row>
    <row r="13" spans="2:8" x14ac:dyDescent="0.25">
      <c r="C13" s="61">
        <v>16</v>
      </c>
      <c r="D13" s="17">
        <v>0.70074999999999998</v>
      </c>
      <c r="E13" s="19">
        <v>5.0599999999999999E-2</v>
      </c>
      <c r="F13" s="18">
        <v>16</v>
      </c>
      <c r="G13" s="17">
        <v>0.44819999999999999</v>
      </c>
      <c r="H13" s="19">
        <v>8.5690000000000002E-2</v>
      </c>
    </row>
    <row r="14" spans="2:8" x14ac:dyDescent="0.25">
      <c r="C14" s="61">
        <v>24</v>
      </c>
      <c r="D14" s="17">
        <v>0.76946000000000003</v>
      </c>
      <c r="E14" s="19">
        <v>8.4970000000000004E-2</v>
      </c>
      <c r="F14" s="18">
        <v>24</v>
      </c>
      <c r="G14" s="17">
        <v>0.50805</v>
      </c>
      <c r="H14" s="19">
        <v>9.8250000000000004E-2</v>
      </c>
    </row>
    <row r="15" spans="2:8" x14ac:dyDescent="0.25">
      <c r="C15" s="61">
        <v>32</v>
      </c>
      <c r="D15" s="17">
        <v>0.85650000000000004</v>
      </c>
      <c r="E15" s="19">
        <v>3.9410000000000001E-2</v>
      </c>
      <c r="F15" s="18">
        <v>32</v>
      </c>
      <c r="G15" s="17">
        <v>0.82908999999999999</v>
      </c>
      <c r="H15" s="19">
        <v>7.4810000000000001E-2</v>
      </c>
    </row>
    <row r="16" spans="2:8" x14ac:dyDescent="0.25">
      <c r="C16" s="61">
        <v>64</v>
      </c>
      <c r="D16" s="17">
        <v>1.04891</v>
      </c>
      <c r="E16" s="19">
        <v>5.0599999999999999E-2</v>
      </c>
      <c r="F16" s="18">
        <v>64</v>
      </c>
      <c r="G16" s="17">
        <v>0.80732000000000004</v>
      </c>
      <c r="H16" s="19">
        <v>9.5490000000000005E-2</v>
      </c>
    </row>
    <row r="17" spans="3:8" x14ac:dyDescent="0.25">
      <c r="C17" s="61">
        <v>80</v>
      </c>
      <c r="D17" s="17">
        <v>0.92064000000000001</v>
      </c>
      <c r="E17" s="19">
        <v>6.5750000000000003E-2</v>
      </c>
      <c r="F17" s="18">
        <v>80</v>
      </c>
      <c r="G17" s="17">
        <v>0.85085</v>
      </c>
      <c r="H17" s="19">
        <v>8.0339999999999995E-2</v>
      </c>
    </row>
    <row r="18" spans="3:8" ht="15.75" thickBot="1" x14ac:dyDescent="0.3">
      <c r="C18" s="66">
        <v>128</v>
      </c>
      <c r="D18" s="29">
        <v>0.95270999999999995</v>
      </c>
      <c r="E18" s="23">
        <v>4.0969999999999999E-2</v>
      </c>
      <c r="F18" s="22">
        <v>128</v>
      </c>
      <c r="G18" s="29">
        <v>0.89437999999999995</v>
      </c>
      <c r="H18" s="23">
        <v>0.10063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125C3-465A-4B1C-9C51-EBDC52162E1C}">
  <dimension ref="C4:P33"/>
  <sheetViews>
    <sheetView topLeftCell="A4" workbookViewId="0">
      <selection activeCell="K32" sqref="K32"/>
    </sheetView>
  </sheetViews>
  <sheetFormatPr defaultRowHeight="15" x14ac:dyDescent="0.25"/>
  <sheetData>
    <row r="4" spans="3:16" ht="15.75" thickBot="1" x14ac:dyDescent="0.3">
      <c r="C4" t="s">
        <v>3395</v>
      </c>
    </row>
    <row r="5" spans="3:16" ht="15.75" thickBot="1" x14ac:dyDescent="0.3">
      <c r="C5" s="13" t="s">
        <v>3396</v>
      </c>
      <c r="D5" s="3"/>
      <c r="J5" s="13" t="s">
        <v>3397</v>
      </c>
      <c r="K5" s="3"/>
    </row>
    <row r="6" spans="3:16" x14ac:dyDescent="0.25">
      <c r="C6" s="67" t="s">
        <v>3369</v>
      </c>
      <c r="D6" s="11" t="s">
        <v>3370</v>
      </c>
      <c r="E6" s="31" t="s">
        <v>3371</v>
      </c>
      <c r="F6" s="31" t="s">
        <v>3372</v>
      </c>
      <c r="G6" s="31" t="s">
        <v>3373</v>
      </c>
      <c r="H6" s="31" t="s">
        <v>3374</v>
      </c>
      <c r="I6" s="5" t="s">
        <v>3375</v>
      </c>
      <c r="J6" s="11" t="s">
        <v>3369</v>
      </c>
      <c r="K6" s="31" t="s">
        <v>3370</v>
      </c>
      <c r="L6" s="31" t="s">
        <v>3371</v>
      </c>
      <c r="M6" s="31" t="s">
        <v>3372</v>
      </c>
      <c r="N6" s="31" t="s">
        <v>3373</v>
      </c>
      <c r="O6" s="31" t="s">
        <v>3374</v>
      </c>
      <c r="P6" s="5" t="s">
        <v>3375</v>
      </c>
    </row>
    <row r="7" spans="3:16" x14ac:dyDescent="0.25">
      <c r="C7" s="68"/>
      <c r="D7" s="20"/>
      <c r="E7" s="32"/>
      <c r="F7" s="32"/>
      <c r="G7" s="32"/>
      <c r="H7" s="32"/>
      <c r="I7" s="33"/>
      <c r="J7" s="20"/>
      <c r="K7" s="32"/>
      <c r="L7" s="32"/>
      <c r="M7" s="32"/>
      <c r="N7" s="32"/>
      <c r="O7" s="32"/>
      <c r="P7" s="33"/>
    </row>
    <row r="8" spans="3:16" ht="15.75" thickBot="1" x14ac:dyDescent="0.3">
      <c r="C8" s="68"/>
      <c r="D8" s="20" t="s">
        <v>3394</v>
      </c>
      <c r="E8" s="20" t="s">
        <v>3394</v>
      </c>
      <c r="F8" s="20" t="s">
        <v>3394</v>
      </c>
      <c r="G8" s="20" t="s">
        <v>3394</v>
      </c>
      <c r="H8" s="20" t="s">
        <v>3394</v>
      </c>
      <c r="I8" s="68" t="s">
        <v>3394</v>
      </c>
      <c r="J8" s="34"/>
      <c r="K8" s="106" t="s">
        <v>3376</v>
      </c>
      <c r="L8" s="106" t="s">
        <v>3376</v>
      </c>
      <c r="M8" s="106" t="s">
        <v>3376</v>
      </c>
      <c r="N8" s="106" t="s">
        <v>3376</v>
      </c>
      <c r="O8" s="106" t="s">
        <v>3376</v>
      </c>
      <c r="P8" s="35" t="s">
        <v>3376</v>
      </c>
    </row>
    <row r="9" spans="3:16" x14ac:dyDescent="0.25">
      <c r="C9" s="61">
        <v>0</v>
      </c>
      <c r="D9" s="17">
        <v>33.002229999999997</v>
      </c>
      <c r="E9" s="18">
        <v>3.54556</v>
      </c>
      <c r="F9" s="94">
        <v>7.2610600000000002E-4</v>
      </c>
      <c r="G9" s="94">
        <v>1.7430700000000001E-4</v>
      </c>
      <c r="H9" s="18">
        <v>0.13619999999999999</v>
      </c>
      <c r="I9" s="19">
        <v>5978.6553299999996</v>
      </c>
      <c r="J9" s="15">
        <v>1</v>
      </c>
      <c r="K9" s="15">
        <v>46.69021</v>
      </c>
      <c r="L9" s="15">
        <v>3.08873</v>
      </c>
      <c r="M9" s="97">
        <v>5.1323700000000005E-4</v>
      </c>
      <c r="N9" s="97">
        <v>1.23485E-4</v>
      </c>
      <c r="O9" s="15">
        <v>0.12973999999999999</v>
      </c>
      <c r="P9" s="16">
        <v>6706.5581099999999</v>
      </c>
    </row>
    <row r="10" spans="3:16" x14ac:dyDescent="0.25">
      <c r="C10" s="61">
        <v>0</v>
      </c>
      <c r="D10" s="17">
        <v>48.71557</v>
      </c>
      <c r="E10" s="18">
        <v>3.4014799999999998</v>
      </c>
      <c r="F10" s="94">
        <v>4.9189899999999996E-4</v>
      </c>
      <c r="G10" s="94">
        <v>1.03572E-4</v>
      </c>
      <c r="H10" s="18">
        <v>7.9570000000000002E-2</v>
      </c>
      <c r="I10" s="19">
        <v>5302.6178300000001</v>
      </c>
      <c r="J10" s="18">
        <v>1</v>
      </c>
      <c r="K10" s="18">
        <v>53.561390000000003</v>
      </c>
      <c r="L10" s="18">
        <v>2.49614</v>
      </c>
      <c r="M10" s="94">
        <v>4.4739600000000002E-4</v>
      </c>
      <c r="N10" s="94">
        <v>1.00021E-4</v>
      </c>
      <c r="O10" s="18">
        <v>0.10145</v>
      </c>
      <c r="P10" s="19">
        <v>6025.6895599999998</v>
      </c>
    </row>
    <row r="11" spans="3:16" x14ac:dyDescent="0.25">
      <c r="C11" s="61">
        <v>0</v>
      </c>
      <c r="D11" s="17">
        <v>41.160780000000003</v>
      </c>
      <c r="E11" s="18">
        <v>4.3785800000000004</v>
      </c>
      <c r="F11" s="94">
        <v>5.8218300000000001E-4</v>
      </c>
      <c r="G11" s="94">
        <v>1.7649300000000001E-4</v>
      </c>
      <c r="H11" s="18">
        <v>0.13830000000000001</v>
      </c>
      <c r="I11" s="19">
        <v>5641.7406799999999</v>
      </c>
      <c r="J11" s="18">
        <v>1</v>
      </c>
      <c r="K11" s="18">
        <v>56.178710000000002</v>
      </c>
      <c r="L11" s="18">
        <v>2.2120899999999999</v>
      </c>
      <c r="M11" s="94">
        <v>4.2655200000000002E-4</v>
      </c>
      <c r="N11" s="94">
        <v>8.0227699999999998E-5</v>
      </c>
      <c r="O11" s="18">
        <v>8.6569999999999994E-2</v>
      </c>
      <c r="P11" s="19">
        <v>7119.4057400000002</v>
      </c>
    </row>
    <row r="12" spans="3:16" x14ac:dyDescent="0.25">
      <c r="C12" s="61">
        <v>1</v>
      </c>
      <c r="D12" s="17">
        <v>39.221260000000001</v>
      </c>
      <c r="E12" s="18">
        <v>5.5538299999999996</v>
      </c>
      <c r="F12" s="94">
        <v>6.1097300000000001E-4</v>
      </c>
      <c r="G12" s="94">
        <v>1.42306E-4</v>
      </c>
      <c r="H12" s="18">
        <v>0.10764</v>
      </c>
      <c r="I12" s="19">
        <v>5972.2401399999999</v>
      </c>
      <c r="J12" s="18">
        <v>128</v>
      </c>
      <c r="K12" s="18">
        <v>20.404620000000001</v>
      </c>
      <c r="L12" s="18">
        <v>4.96366</v>
      </c>
      <c r="M12" s="18">
        <v>1.17E-3</v>
      </c>
      <c r="N12" s="94">
        <v>1.8022000000000001E-4</v>
      </c>
      <c r="O12" s="18">
        <v>0.13783000000000001</v>
      </c>
      <c r="P12" s="19">
        <v>6822.2954600000003</v>
      </c>
    </row>
    <row r="13" spans="3:16" x14ac:dyDescent="0.25">
      <c r="C13" s="61">
        <v>1</v>
      </c>
      <c r="D13" s="17">
        <v>41.233229999999999</v>
      </c>
      <c r="E13" s="18">
        <v>6.6814200000000001</v>
      </c>
      <c r="F13" s="94">
        <v>5.8116000000000005E-4</v>
      </c>
      <c r="G13" s="94">
        <v>8.8161399999999999E-5</v>
      </c>
      <c r="H13" s="18">
        <v>0.10734</v>
      </c>
      <c r="I13" s="19">
        <v>5901.6163299999998</v>
      </c>
      <c r="J13" s="18">
        <v>128</v>
      </c>
      <c r="K13" s="18">
        <v>20.568940000000001</v>
      </c>
      <c r="L13" s="18">
        <v>4.0182500000000001</v>
      </c>
      <c r="M13" s="18">
        <v>1.17E-3</v>
      </c>
      <c r="N13" s="94">
        <v>1.3996500000000001E-4</v>
      </c>
      <c r="O13" s="18">
        <v>0.13222</v>
      </c>
      <c r="P13" s="19">
        <v>6767.91914</v>
      </c>
    </row>
    <row r="14" spans="3:16" x14ac:dyDescent="0.25">
      <c r="C14" s="61">
        <v>1</v>
      </c>
      <c r="D14" s="17">
        <v>48.13955</v>
      </c>
      <c r="E14" s="18">
        <v>5.1855900000000004</v>
      </c>
      <c r="F14" s="94">
        <v>4.9778500000000005E-4</v>
      </c>
      <c r="G14" s="94">
        <v>5.0066599999999999E-5</v>
      </c>
      <c r="H14" s="18">
        <v>5.8900000000000001E-2</v>
      </c>
      <c r="I14" s="19">
        <v>5127.6525199999996</v>
      </c>
      <c r="J14" s="18">
        <v>2</v>
      </c>
      <c r="K14" s="18">
        <v>43.58381</v>
      </c>
      <c r="L14" s="18">
        <v>3.07483</v>
      </c>
      <c r="M14" s="94">
        <v>5.4981699999999997E-4</v>
      </c>
      <c r="N14" s="94">
        <v>1.21686E-4</v>
      </c>
      <c r="O14" s="18">
        <v>0.15795999999999999</v>
      </c>
      <c r="P14" s="19">
        <v>6842.1215000000002</v>
      </c>
    </row>
    <row r="15" spans="3:16" x14ac:dyDescent="0.25">
      <c r="C15" s="61">
        <v>128</v>
      </c>
      <c r="D15" s="17">
        <v>18.55161</v>
      </c>
      <c r="E15" s="18">
        <v>6.7351099999999997</v>
      </c>
      <c r="F15" s="18">
        <v>1.2899999999999999E-3</v>
      </c>
      <c r="G15" s="94">
        <v>4.20043E-6</v>
      </c>
      <c r="H15" s="18">
        <v>0.16292999999999999</v>
      </c>
      <c r="I15" s="19">
        <v>8521.8237900000004</v>
      </c>
      <c r="J15" s="18">
        <v>2</v>
      </c>
      <c r="K15" s="18">
        <v>53.838970000000003</v>
      </c>
      <c r="L15" s="18">
        <v>2.9824999999999999</v>
      </c>
      <c r="M15" s="94">
        <v>4.4508900000000002E-4</v>
      </c>
      <c r="N15" s="94">
        <v>9.2618600000000001E-5</v>
      </c>
      <c r="O15" s="18">
        <v>8.9859999999999995E-2</v>
      </c>
      <c r="P15" s="19">
        <v>6020.3088100000004</v>
      </c>
    </row>
    <row r="16" spans="3:16" x14ac:dyDescent="0.25">
      <c r="C16" s="61">
        <v>128</v>
      </c>
      <c r="D16" s="17">
        <v>17.78145</v>
      </c>
      <c r="E16" s="18">
        <v>7.1026999999999996</v>
      </c>
      <c r="F16" s="18">
        <v>1.3500000000000001E-3</v>
      </c>
      <c r="G16" s="94">
        <v>8.5210800000000008E-6</v>
      </c>
      <c r="H16" s="18">
        <v>0.11622</v>
      </c>
      <c r="I16" s="19">
        <v>8421.0413599999993</v>
      </c>
      <c r="J16" s="18">
        <v>4</v>
      </c>
      <c r="K16" s="18">
        <v>36.83511</v>
      </c>
      <c r="L16" s="18">
        <v>3.70451</v>
      </c>
      <c r="M16" s="94">
        <v>6.5055099999999997E-4</v>
      </c>
      <c r="N16" s="94">
        <v>2.1417499999999999E-4</v>
      </c>
      <c r="O16" s="18">
        <v>0.23929</v>
      </c>
      <c r="P16" s="19">
        <v>5055.9873200000002</v>
      </c>
    </row>
    <row r="17" spans="3:16" x14ac:dyDescent="0.25">
      <c r="C17" s="61">
        <v>2</v>
      </c>
      <c r="D17" s="17">
        <v>44.732460000000003</v>
      </c>
      <c r="E17" s="18">
        <v>5.9032999999999998</v>
      </c>
      <c r="F17" s="94">
        <v>5.3569900000000005E-4</v>
      </c>
      <c r="G17" s="94">
        <v>6.5953900000000006E-5</v>
      </c>
      <c r="H17" s="18">
        <v>7.034E-2</v>
      </c>
      <c r="I17" s="19">
        <v>5738.3605100000004</v>
      </c>
      <c r="J17" s="18">
        <v>4</v>
      </c>
      <c r="K17" s="18">
        <v>55.308920000000001</v>
      </c>
      <c r="L17" s="18">
        <v>2.2673999999999999</v>
      </c>
      <c r="M17" s="94">
        <v>4.3325999999999998E-4</v>
      </c>
      <c r="N17" s="94">
        <v>6.0771399999999999E-5</v>
      </c>
      <c r="O17" s="18">
        <v>7.51E-2</v>
      </c>
      <c r="P17" s="19">
        <v>7755.2587899999999</v>
      </c>
    </row>
    <row r="18" spans="3:16" x14ac:dyDescent="0.25">
      <c r="C18" s="61">
        <v>2</v>
      </c>
      <c r="D18" s="17">
        <v>49.14284</v>
      </c>
      <c r="E18" s="18">
        <v>4.8972199999999999</v>
      </c>
      <c r="F18" s="94">
        <v>4.87622E-4</v>
      </c>
      <c r="G18" s="94">
        <v>5.8480399999999997E-5</v>
      </c>
      <c r="H18" s="18">
        <v>5.9389999999999998E-2</v>
      </c>
      <c r="I18" s="19">
        <v>6360.8614399999997</v>
      </c>
      <c r="J18" s="18">
        <v>4</v>
      </c>
      <c r="K18" s="18">
        <v>49.965989999999998</v>
      </c>
      <c r="L18" s="18">
        <v>2.6781999999999999</v>
      </c>
      <c r="M18" s="94">
        <v>4.7958899999999999E-4</v>
      </c>
      <c r="N18" s="94">
        <v>7.7427200000000003E-5</v>
      </c>
      <c r="O18" s="18">
        <v>0.10213999999999999</v>
      </c>
      <c r="P18" s="19">
        <v>7190.6122500000001</v>
      </c>
    </row>
    <row r="19" spans="3:16" x14ac:dyDescent="0.25">
      <c r="C19" s="61">
        <v>2</v>
      </c>
      <c r="D19" s="17">
        <v>47.109920000000002</v>
      </c>
      <c r="E19" s="18">
        <v>4.5263600000000004</v>
      </c>
      <c r="F19" s="94">
        <v>5.0866400000000003E-4</v>
      </c>
      <c r="G19" s="94">
        <v>8.1120999999999998E-5</v>
      </c>
      <c r="H19" s="18">
        <v>6.5570000000000003E-2</v>
      </c>
      <c r="I19" s="19">
        <v>6405.2272400000002</v>
      </c>
      <c r="J19" s="18">
        <v>8</v>
      </c>
      <c r="K19" s="18">
        <v>46.770789999999998</v>
      </c>
      <c r="L19" s="18">
        <v>2.7104599999999999</v>
      </c>
      <c r="M19" s="94">
        <v>5.1235199999999999E-4</v>
      </c>
      <c r="N19" s="94">
        <v>7.5427900000000003E-5</v>
      </c>
      <c r="O19" s="18">
        <v>9.6860000000000002E-2</v>
      </c>
      <c r="P19" s="19">
        <v>6824.0973299999996</v>
      </c>
    </row>
    <row r="20" spans="3:16" x14ac:dyDescent="0.25">
      <c r="C20" s="61">
        <v>4</v>
      </c>
      <c r="D20" s="17">
        <v>39.785220000000002</v>
      </c>
      <c r="E20" s="18">
        <v>5.6964399999999999</v>
      </c>
      <c r="F20" s="94">
        <v>6.0231200000000003E-4</v>
      </c>
      <c r="G20" s="94">
        <v>5.7293300000000003E-5</v>
      </c>
      <c r="H20" s="18">
        <v>8.7800000000000003E-2</v>
      </c>
      <c r="I20" s="19">
        <v>6257.9280799999997</v>
      </c>
      <c r="J20" s="18">
        <v>8</v>
      </c>
      <c r="K20" s="18">
        <v>41.263370000000002</v>
      </c>
      <c r="L20" s="18">
        <v>2.9516100000000001</v>
      </c>
      <c r="M20" s="94">
        <v>5.8073599999999999E-4</v>
      </c>
      <c r="N20" s="94">
        <v>9.1712999999999994E-5</v>
      </c>
      <c r="O20" s="18">
        <v>0.12314</v>
      </c>
      <c r="P20" s="19">
        <v>6932.7970800000003</v>
      </c>
    </row>
    <row r="21" spans="3:16" x14ac:dyDescent="0.25">
      <c r="C21" s="61">
        <v>4</v>
      </c>
      <c r="D21" s="17">
        <v>47.407940000000004</v>
      </c>
      <c r="E21" s="18">
        <v>5.3633100000000002</v>
      </c>
      <c r="F21" s="94">
        <v>5.05467E-4</v>
      </c>
      <c r="G21" s="94">
        <v>1.06422E-5</v>
      </c>
      <c r="H21" s="18">
        <v>6.9519999999999998E-2</v>
      </c>
      <c r="I21" s="19">
        <v>6647.4512500000001</v>
      </c>
      <c r="J21" s="18">
        <v>8</v>
      </c>
      <c r="K21" s="18">
        <v>41.695010000000003</v>
      </c>
      <c r="L21" s="18">
        <v>3.0840200000000002</v>
      </c>
      <c r="M21" s="94">
        <v>5.7472399999999998E-4</v>
      </c>
      <c r="N21" s="94">
        <v>1.0556999999999999E-4</v>
      </c>
      <c r="O21" s="18">
        <v>0.10238</v>
      </c>
      <c r="P21" s="19">
        <v>6268.05105</v>
      </c>
    </row>
    <row r="22" spans="3:16" x14ac:dyDescent="0.25">
      <c r="C22" s="61">
        <v>4</v>
      </c>
      <c r="D22" s="17">
        <v>38.877470000000002</v>
      </c>
      <c r="E22" s="18">
        <v>4.3967299999999998</v>
      </c>
      <c r="F22" s="94">
        <v>6.1637599999999997E-4</v>
      </c>
      <c r="G22" s="94">
        <v>1.0522399999999999E-4</v>
      </c>
      <c r="H22" s="18">
        <v>0.11088000000000001</v>
      </c>
      <c r="I22" s="19">
        <v>5274.15708</v>
      </c>
      <c r="J22" s="18">
        <v>16</v>
      </c>
      <c r="K22" s="18">
        <v>40.090960000000003</v>
      </c>
      <c r="L22" s="18">
        <v>2.6266600000000002</v>
      </c>
      <c r="M22" s="94">
        <v>5.9771900000000003E-4</v>
      </c>
      <c r="N22" s="94">
        <v>7.19374E-5</v>
      </c>
      <c r="O22" s="18">
        <v>0.10109</v>
      </c>
      <c r="P22" s="19">
        <v>7390.4465099999998</v>
      </c>
    </row>
    <row r="23" spans="3:16" x14ac:dyDescent="0.25">
      <c r="C23" s="61">
        <v>8</v>
      </c>
      <c r="D23" s="17">
        <v>35.259909999999998</v>
      </c>
      <c r="E23" s="18">
        <v>4.3711599999999997</v>
      </c>
      <c r="F23" s="94">
        <v>6.7961400000000004E-4</v>
      </c>
      <c r="G23" s="94">
        <v>5.0800100000000002E-5</v>
      </c>
      <c r="H23" s="18">
        <v>7.0720000000000005E-2</v>
      </c>
      <c r="I23" s="19">
        <v>6218.02639</v>
      </c>
      <c r="J23" s="18">
        <v>16</v>
      </c>
      <c r="K23" s="18">
        <v>38.200009999999999</v>
      </c>
      <c r="L23" s="18">
        <v>2.59504</v>
      </c>
      <c r="M23" s="94">
        <v>6.2730700000000002E-4</v>
      </c>
      <c r="N23" s="94">
        <v>9.3640400000000006E-5</v>
      </c>
      <c r="O23" s="18">
        <v>0.12667999999999999</v>
      </c>
      <c r="P23" s="19">
        <v>6622.6086500000001</v>
      </c>
    </row>
    <row r="24" spans="3:16" x14ac:dyDescent="0.25">
      <c r="C24" s="61">
        <v>8</v>
      </c>
      <c r="D24" s="17">
        <v>30.81636</v>
      </c>
      <c r="E24" s="18">
        <v>5.5426799999999998</v>
      </c>
      <c r="F24" s="94">
        <v>7.7760999999999998E-4</v>
      </c>
      <c r="G24" s="94">
        <v>1.15445E-4</v>
      </c>
      <c r="H24" s="18">
        <v>0.10889</v>
      </c>
      <c r="I24" s="19">
        <v>6404.3390499999996</v>
      </c>
      <c r="J24" s="18">
        <v>32</v>
      </c>
      <c r="K24" s="18">
        <v>27.90673</v>
      </c>
      <c r="L24" s="18">
        <v>3.54623</v>
      </c>
      <c r="M24" s="94">
        <v>8.58686E-4</v>
      </c>
      <c r="N24" s="94">
        <v>1.25783E-4</v>
      </c>
      <c r="O24" s="18">
        <v>0.12606000000000001</v>
      </c>
      <c r="P24" s="19">
        <v>5648.3351700000003</v>
      </c>
    </row>
    <row r="25" spans="3:16" x14ac:dyDescent="0.25">
      <c r="C25" s="61">
        <v>8</v>
      </c>
      <c r="D25" s="17">
        <v>39.151330000000002</v>
      </c>
      <c r="E25" s="18">
        <v>5.59579</v>
      </c>
      <c r="F25" s="94">
        <v>6.1206400000000005E-4</v>
      </c>
      <c r="G25" s="94">
        <v>6.3062299999999994E-5</v>
      </c>
      <c r="H25" s="18">
        <v>6.4930000000000002E-2</v>
      </c>
      <c r="I25" s="19">
        <v>7059.0796499999997</v>
      </c>
      <c r="J25" s="18">
        <v>32</v>
      </c>
      <c r="K25" s="18">
        <v>33.101649999999999</v>
      </c>
      <c r="L25" s="18">
        <v>2.70526</v>
      </c>
      <c r="M25" s="94">
        <v>7.2392500000000005E-4</v>
      </c>
      <c r="N25" s="94">
        <v>7.9636999999999997E-5</v>
      </c>
      <c r="O25" s="18">
        <v>0.11049</v>
      </c>
      <c r="P25" s="19">
        <v>7286.3406699999996</v>
      </c>
    </row>
    <row r="26" spans="3:16" x14ac:dyDescent="0.25">
      <c r="C26" s="61">
        <v>16</v>
      </c>
      <c r="D26" s="17">
        <v>35.603499999999997</v>
      </c>
      <c r="E26" s="18">
        <v>4.3282600000000002</v>
      </c>
      <c r="F26" s="94">
        <v>6.7305499999999999E-4</v>
      </c>
      <c r="G26" s="94">
        <v>7.6500800000000001E-6</v>
      </c>
      <c r="H26" s="18">
        <v>7.7030000000000001E-2</v>
      </c>
      <c r="I26" s="19">
        <v>7542.7302099999997</v>
      </c>
      <c r="J26" s="18">
        <v>32</v>
      </c>
      <c r="K26" s="18">
        <v>31.710650000000001</v>
      </c>
      <c r="L26" s="18">
        <v>2.4253</v>
      </c>
      <c r="M26" s="94">
        <v>7.5568100000000002E-4</v>
      </c>
      <c r="N26" s="94">
        <v>1.06921E-4</v>
      </c>
      <c r="O26" s="18">
        <v>0.12751000000000001</v>
      </c>
      <c r="P26" s="19">
        <v>6648.1590200000001</v>
      </c>
    </row>
    <row r="27" spans="3:16" x14ac:dyDescent="0.25">
      <c r="C27" s="61">
        <v>16</v>
      </c>
      <c r="D27" s="17">
        <v>31.329560000000001</v>
      </c>
      <c r="E27" s="18">
        <v>5.3954899999999997</v>
      </c>
      <c r="F27" s="94">
        <v>7.6487300000000001E-4</v>
      </c>
      <c r="G27" s="94">
        <v>5.59788E-5</v>
      </c>
      <c r="H27" s="18">
        <v>6.2390000000000001E-2</v>
      </c>
      <c r="I27" s="19">
        <v>7010.7508600000001</v>
      </c>
      <c r="J27" s="18">
        <v>64</v>
      </c>
      <c r="K27" s="18">
        <v>27.763079999999999</v>
      </c>
      <c r="L27" s="18">
        <v>2.86673</v>
      </c>
      <c r="M27" s="94">
        <v>8.6312900000000002E-4</v>
      </c>
      <c r="N27" s="94">
        <v>9.9793899999999993E-5</v>
      </c>
      <c r="O27" s="18">
        <v>0.11131000000000001</v>
      </c>
      <c r="P27" s="19">
        <v>7552.9390000000003</v>
      </c>
    </row>
    <row r="28" spans="3:16" x14ac:dyDescent="0.25">
      <c r="C28" s="61">
        <v>16</v>
      </c>
      <c r="D28" s="17">
        <v>30.949649999999998</v>
      </c>
      <c r="E28" s="18">
        <v>5.1397000000000004</v>
      </c>
      <c r="F28" s="94">
        <v>7.7426199999999995E-4</v>
      </c>
      <c r="G28" s="94">
        <v>3.2613200000000001E-5</v>
      </c>
      <c r="H28" s="18">
        <v>6.7640000000000006E-2</v>
      </c>
      <c r="I28" s="19">
        <v>6352.2216200000003</v>
      </c>
      <c r="J28" s="18">
        <v>64</v>
      </c>
      <c r="K28" s="18">
        <v>24.30179</v>
      </c>
      <c r="L28" s="18">
        <v>3.1384300000000001</v>
      </c>
      <c r="M28" s="94">
        <v>9.8606400000000004E-4</v>
      </c>
      <c r="N28" s="94">
        <v>1.6571199999999999E-4</v>
      </c>
      <c r="O28" s="18">
        <v>0.15690999999999999</v>
      </c>
      <c r="P28" s="19">
        <v>7189.2607200000002</v>
      </c>
    </row>
    <row r="29" spans="3:16" ht="15.75" thickBot="1" x14ac:dyDescent="0.3">
      <c r="C29" s="61">
        <v>32</v>
      </c>
      <c r="D29" s="17">
        <v>27.59911</v>
      </c>
      <c r="E29" s="18">
        <v>5.0048000000000004</v>
      </c>
      <c r="F29" s="94">
        <v>8.6825699999999999E-4</v>
      </c>
      <c r="G29" s="94">
        <v>3.0663000000000001E-5</v>
      </c>
      <c r="H29" s="18">
        <v>5.5629999999999999E-2</v>
      </c>
      <c r="I29" s="19">
        <v>7683.2189799999996</v>
      </c>
      <c r="J29" s="22">
        <v>64</v>
      </c>
      <c r="K29" s="22">
        <v>26.844950000000001</v>
      </c>
      <c r="L29" s="22">
        <v>2.8109500000000001</v>
      </c>
      <c r="M29" s="95">
        <v>8.9264900000000002E-4</v>
      </c>
      <c r="N29" s="95">
        <v>1.06397E-4</v>
      </c>
      <c r="O29" s="22">
        <v>0.1203</v>
      </c>
      <c r="P29" s="23">
        <v>7534.8358600000001</v>
      </c>
    </row>
    <row r="30" spans="3:16" x14ac:dyDescent="0.25">
      <c r="C30" s="61">
        <v>32</v>
      </c>
      <c r="D30" s="17">
        <v>22.895150000000001</v>
      </c>
      <c r="E30" s="18">
        <v>4.2736499999999999</v>
      </c>
      <c r="F30" s="18">
        <v>1.0499999999999999E-3</v>
      </c>
      <c r="G30" s="94">
        <v>7.9809100000000008E-6</v>
      </c>
      <c r="H30" s="18">
        <v>0.1366</v>
      </c>
      <c r="I30" s="19">
        <v>7646.6950900000002</v>
      </c>
    </row>
    <row r="31" spans="3:16" x14ac:dyDescent="0.25">
      <c r="C31" s="61">
        <v>32</v>
      </c>
      <c r="D31" s="17">
        <v>24.551680000000001</v>
      </c>
      <c r="E31" s="18">
        <v>5.8730099999999998</v>
      </c>
      <c r="F31" s="94">
        <v>9.7602799999999999E-4</v>
      </c>
      <c r="G31" s="94">
        <v>6.5723399999999995E-5</v>
      </c>
      <c r="H31" s="18">
        <v>7.6480000000000006E-2</v>
      </c>
      <c r="I31" s="19">
        <v>6871.1877699999995</v>
      </c>
    </row>
    <row r="32" spans="3:16" x14ac:dyDescent="0.25">
      <c r="C32" s="61">
        <v>64</v>
      </c>
      <c r="D32" s="17">
        <v>21.31626</v>
      </c>
      <c r="E32" s="18">
        <v>5.4676299999999998</v>
      </c>
      <c r="F32" s="18">
        <v>1.1199999999999999E-3</v>
      </c>
      <c r="G32" s="94">
        <v>2.2614100000000001E-5</v>
      </c>
      <c r="H32" s="18">
        <v>8.2919999999999994E-2</v>
      </c>
      <c r="I32" s="19">
        <v>6829.9583599999996</v>
      </c>
    </row>
    <row r="33" spans="3:9" ht="15.75" thickBot="1" x14ac:dyDescent="0.3">
      <c r="C33" s="66">
        <v>64</v>
      </c>
      <c r="D33" s="29">
        <v>23.226510000000001</v>
      </c>
      <c r="E33" s="22">
        <v>4.8351600000000001</v>
      </c>
      <c r="F33" s="22">
        <v>1.0300000000000001E-3</v>
      </c>
      <c r="G33" s="95">
        <v>6.7656299999999996E-6</v>
      </c>
      <c r="H33" s="22">
        <v>9.2130000000000004E-2</v>
      </c>
      <c r="I33" s="23">
        <v>7752.2346900000002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40731-6C81-40FA-A630-236AAC33A1EB}">
  <dimension ref="B6:F26"/>
  <sheetViews>
    <sheetView topLeftCell="A4" workbookViewId="0">
      <selection activeCell="I10" sqref="I10"/>
    </sheetView>
  </sheetViews>
  <sheetFormatPr defaultRowHeight="15" x14ac:dyDescent="0.25"/>
  <cols>
    <col min="14" max="14" width="12" customWidth="1"/>
  </cols>
  <sheetData>
    <row r="6" spans="2:6" x14ac:dyDescent="0.25">
      <c r="D6" t="s">
        <v>3411</v>
      </c>
    </row>
    <row r="8" spans="2:6" ht="15.75" thickBot="1" x14ac:dyDescent="0.3">
      <c r="B8" s="10" t="s">
        <v>3412</v>
      </c>
      <c r="C8" s="10"/>
      <c r="E8" t="s">
        <v>3421</v>
      </c>
    </row>
    <row r="9" spans="2:6" ht="15.75" thickBot="1" x14ac:dyDescent="0.3">
      <c r="D9" s="38"/>
      <c r="E9" s="31" t="s">
        <v>3403</v>
      </c>
      <c r="F9" s="5" t="s">
        <v>3383</v>
      </c>
    </row>
    <row r="10" spans="2:6" x14ac:dyDescent="0.25">
      <c r="D10" s="17" t="s">
        <v>3404</v>
      </c>
      <c r="E10" s="14">
        <v>0.92224727635133141</v>
      </c>
      <c r="F10" s="16">
        <v>1.9111437293751136E-2</v>
      </c>
    </row>
    <row r="11" spans="2:6" x14ac:dyDescent="0.25">
      <c r="D11" s="17"/>
      <c r="E11" s="17">
        <v>7.7752723648668573E-2</v>
      </c>
      <c r="F11" s="19">
        <v>1.9111437293751164E-2</v>
      </c>
    </row>
    <row r="12" spans="2:6" ht="15.75" thickBot="1" x14ac:dyDescent="0.3">
      <c r="D12" s="17"/>
      <c r="E12" s="17"/>
      <c r="F12" s="19"/>
    </row>
    <row r="13" spans="2:6" ht="15.75" thickBot="1" x14ac:dyDescent="0.3">
      <c r="D13" s="20" t="s">
        <v>3405</v>
      </c>
      <c r="E13" s="13" t="s">
        <v>3403</v>
      </c>
      <c r="F13" s="3" t="s">
        <v>3383</v>
      </c>
    </row>
    <row r="14" spans="2:6" x14ac:dyDescent="0.25">
      <c r="D14" s="17" t="s">
        <v>3406</v>
      </c>
      <c r="E14" s="17">
        <v>0.90882454363958687</v>
      </c>
      <c r="F14" s="19">
        <v>2.7842761349997889E-2</v>
      </c>
    </row>
    <row r="15" spans="2:6" x14ac:dyDescent="0.25">
      <c r="D15" s="17" t="s">
        <v>3407</v>
      </c>
      <c r="E15" s="17">
        <v>9.1175456360413187E-2</v>
      </c>
      <c r="F15" s="19">
        <v>2.7842761349997913E-2</v>
      </c>
    </row>
    <row r="16" spans="2:6" x14ac:dyDescent="0.25">
      <c r="D16" s="17"/>
      <c r="E16" s="17"/>
      <c r="F16" s="19"/>
    </row>
    <row r="17" spans="4:6" x14ac:dyDescent="0.25">
      <c r="D17" s="20" t="s">
        <v>3408</v>
      </c>
      <c r="E17" s="17">
        <v>0.40192281603840802</v>
      </c>
      <c r="F17" s="19">
        <v>3.766618037088558E-2</v>
      </c>
    </row>
    <row r="18" spans="4:6" x14ac:dyDescent="0.25">
      <c r="D18" s="17"/>
      <c r="E18" s="17">
        <v>0.59807718396159193</v>
      </c>
      <c r="F18" s="19">
        <v>3.7666180370885545E-2</v>
      </c>
    </row>
    <row r="19" spans="4:6" x14ac:dyDescent="0.25">
      <c r="D19" s="17"/>
      <c r="E19" s="17"/>
      <c r="F19" s="19"/>
    </row>
    <row r="20" spans="4:6" x14ac:dyDescent="0.25">
      <c r="D20" s="20" t="s">
        <v>3409</v>
      </c>
      <c r="E20" s="17"/>
      <c r="F20" s="19"/>
    </row>
    <row r="21" spans="4:6" x14ac:dyDescent="0.25">
      <c r="D21" s="17" t="s">
        <v>3406</v>
      </c>
      <c r="E21" s="17">
        <v>0.29808028308157763</v>
      </c>
      <c r="F21" s="19">
        <v>3.2949423629698577E-2</v>
      </c>
    </row>
    <row r="22" spans="4:6" x14ac:dyDescent="0.25">
      <c r="D22" s="17" t="s">
        <v>3407</v>
      </c>
      <c r="E22" s="17">
        <v>0.70191971691842237</v>
      </c>
      <c r="F22" s="19">
        <v>3.2949423629698389E-2</v>
      </c>
    </row>
    <row r="23" spans="4:6" x14ac:dyDescent="0.25">
      <c r="D23" s="17"/>
      <c r="E23" s="17"/>
      <c r="F23" s="19"/>
    </row>
    <row r="24" spans="4:6" x14ac:dyDescent="0.25">
      <c r="D24" s="20" t="s">
        <v>3410</v>
      </c>
      <c r="E24" s="17"/>
      <c r="F24" s="19"/>
    </row>
    <row r="25" spans="4:6" x14ac:dyDescent="0.25">
      <c r="D25" s="17" t="s">
        <v>3406</v>
      </c>
      <c r="E25" s="17">
        <v>0.21586160790384645</v>
      </c>
      <c r="F25" s="19">
        <v>3.2198205661501375E-2</v>
      </c>
    </row>
    <row r="26" spans="4:6" ht="15.75" thickBot="1" x14ac:dyDescent="0.3">
      <c r="D26" s="29" t="s">
        <v>3407</v>
      </c>
      <c r="E26" s="29">
        <v>0.78413839209615344</v>
      </c>
      <c r="F26" s="23">
        <v>3.2198205661501299E-2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D2B38-AD8D-4D7B-BC2D-1AC74DBFC0BA}">
  <dimension ref="B1:J206"/>
  <sheetViews>
    <sheetView tabSelected="1" workbookViewId="0">
      <selection activeCell="B8" sqref="B8"/>
    </sheetView>
  </sheetViews>
  <sheetFormatPr defaultRowHeight="15" x14ac:dyDescent="0.25"/>
  <cols>
    <col min="1" max="1" width="8.42578125" customWidth="1"/>
    <col min="2" max="2" width="25.5703125" customWidth="1"/>
    <col min="3" max="3" width="18.7109375" customWidth="1"/>
    <col min="6" max="6" width="14.140625" customWidth="1"/>
    <col min="9" max="9" width="15.7109375" customWidth="1"/>
    <col min="10" max="10" width="16" customWidth="1"/>
  </cols>
  <sheetData>
    <row r="1" spans="2:10" ht="15.75" thickBot="1" x14ac:dyDescent="0.3"/>
    <row r="2" spans="2:10" ht="15.75" thickBot="1" x14ac:dyDescent="0.3">
      <c r="C2" s="67" t="s">
        <v>3418</v>
      </c>
    </row>
    <row r="3" spans="2:10" ht="15.75" thickBot="1" x14ac:dyDescent="0.3">
      <c r="B3" s="13" t="s">
        <v>3419</v>
      </c>
      <c r="C3" s="13" t="s">
        <v>3413</v>
      </c>
      <c r="D3" s="96"/>
      <c r="E3" s="96"/>
      <c r="F3" s="96" t="s">
        <v>3414</v>
      </c>
      <c r="G3" s="96"/>
      <c r="H3" s="96"/>
      <c r="I3" s="96" t="s">
        <v>3415</v>
      </c>
      <c r="J3" s="3"/>
    </row>
    <row r="4" spans="2:10" x14ac:dyDescent="0.25">
      <c r="C4" s="108">
        <v>0.2</v>
      </c>
      <c r="D4" s="94">
        <v>6.5665009999999998E-4</v>
      </c>
      <c r="E4" s="18" t="s">
        <v>3416</v>
      </c>
      <c r="F4" s="109">
        <v>0</v>
      </c>
      <c r="G4" s="94">
        <v>6.5837090000000001E-3</v>
      </c>
      <c r="H4" s="18"/>
      <c r="I4" s="110" t="s">
        <v>3417</v>
      </c>
      <c r="J4" s="58">
        <v>6.5717800000000004</v>
      </c>
    </row>
    <row r="5" spans="2:10" x14ac:dyDescent="0.25">
      <c r="C5" s="108">
        <v>0.2492462</v>
      </c>
      <c r="D5" s="94">
        <v>0.21182049999999999</v>
      </c>
      <c r="E5" s="18"/>
      <c r="F5" s="109">
        <v>5.0251259999999999E-2</v>
      </c>
      <c r="G5" s="94">
        <v>2.3695379999999999</v>
      </c>
      <c r="H5" s="18"/>
      <c r="I5" s="111">
        <v>0.2492462</v>
      </c>
      <c r="J5" s="58">
        <v>0.24845249999999999</v>
      </c>
    </row>
    <row r="6" spans="2:10" x14ac:dyDescent="0.25">
      <c r="C6" s="108">
        <v>0.29849249999999999</v>
      </c>
      <c r="D6" s="94">
        <v>0.1263842</v>
      </c>
      <c r="E6" s="18"/>
      <c r="F6" s="109">
        <v>0.10050249999999999</v>
      </c>
      <c r="G6" s="94">
        <v>1.2298830000000001</v>
      </c>
      <c r="H6" s="18"/>
      <c r="I6" s="111">
        <v>0.29849249999999999</v>
      </c>
      <c r="J6" s="58">
        <v>6.7168610000000004E-7</v>
      </c>
    </row>
    <row r="7" spans="2:10" x14ac:dyDescent="0.25">
      <c r="C7" s="108">
        <v>0.34773870000000001</v>
      </c>
      <c r="D7" s="94">
        <v>7.0229340000000001E-2</v>
      </c>
      <c r="E7" s="18"/>
      <c r="F7" s="109">
        <v>0.15075379999999999</v>
      </c>
      <c r="G7" s="94">
        <v>0.4685626</v>
      </c>
      <c r="H7" s="18"/>
      <c r="I7" s="111">
        <v>0.34773870000000001</v>
      </c>
      <c r="J7" s="58">
        <v>1.052517E-13</v>
      </c>
    </row>
    <row r="8" spans="2:10" x14ac:dyDescent="0.25">
      <c r="C8" s="108">
        <v>0.39698489999999997</v>
      </c>
      <c r="D8" s="94">
        <v>3.6674100000000001E-2</v>
      </c>
      <c r="E8" s="18"/>
      <c r="F8" s="109">
        <v>0.20100499999999999</v>
      </c>
      <c r="G8" s="94">
        <v>0.13269069999999999</v>
      </c>
      <c r="H8" s="18"/>
      <c r="I8" s="111">
        <v>0.39698489999999997</v>
      </c>
      <c r="J8" s="58">
        <v>1.252175E-14</v>
      </c>
    </row>
    <row r="9" spans="2:10" x14ac:dyDescent="0.25">
      <c r="C9" s="108">
        <v>0.44623119999999999</v>
      </c>
      <c r="D9" s="94">
        <v>1.8285630000000001E-2</v>
      </c>
      <c r="E9" s="18"/>
      <c r="F9" s="109">
        <v>0.25125629999999999</v>
      </c>
      <c r="G9" s="94">
        <v>2.8711670000000002E-2</v>
      </c>
      <c r="H9" s="18"/>
      <c r="I9" s="111">
        <v>0.44623119999999999</v>
      </c>
      <c r="J9" s="58">
        <v>8.7447950000000005E-15</v>
      </c>
    </row>
    <row r="10" spans="2:10" x14ac:dyDescent="0.25">
      <c r="C10" s="108">
        <v>0.49547740000000001</v>
      </c>
      <c r="D10" s="94">
        <v>8.7578469999999992E-3</v>
      </c>
      <c r="E10" s="18"/>
      <c r="F10" s="109">
        <v>0.30150749999999998</v>
      </c>
      <c r="G10" s="94">
        <v>4.9062389999999997E-3</v>
      </c>
      <c r="H10" s="18"/>
      <c r="I10" s="111">
        <v>0.49547740000000001</v>
      </c>
      <c r="J10" s="58">
        <v>4.537452E-15</v>
      </c>
    </row>
    <row r="11" spans="2:10" x14ac:dyDescent="0.25">
      <c r="C11" s="108">
        <v>0.54472359999999997</v>
      </c>
      <c r="D11" s="94">
        <v>4.1080170000000003E-3</v>
      </c>
      <c r="E11" s="18"/>
      <c r="F11" s="109">
        <v>0.35175879999999998</v>
      </c>
      <c r="G11" s="94">
        <v>6.869329E-4</v>
      </c>
      <c r="H11" s="18"/>
      <c r="I11" s="111">
        <v>0.54472359999999997</v>
      </c>
      <c r="J11" s="58">
        <v>3.4781859999999998E-14</v>
      </c>
    </row>
    <row r="12" spans="2:10" x14ac:dyDescent="0.25">
      <c r="C12" s="108">
        <v>0.59396990000000005</v>
      </c>
      <c r="D12" s="94">
        <v>1.908093E-3</v>
      </c>
      <c r="E12" s="18"/>
      <c r="F12" s="109">
        <v>0.40201009999999998</v>
      </c>
      <c r="G12" s="94">
        <v>8.2077599999999995E-5</v>
      </c>
      <c r="H12" s="18"/>
      <c r="I12" s="111">
        <v>0.59396990000000005</v>
      </c>
      <c r="J12" s="58">
        <v>9.8031870000000004E-14</v>
      </c>
    </row>
    <row r="13" spans="2:10" x14ac:dyDescent="0.25">
      <c r="C13" s="108">
        <v>0.64321609999999996</v>
      </c>
      <c r="D13" s="94">
        <v>9.0171040000000004E-4</v>
      </c>
      <c r="E13" s="18"/>
      <c r="F13" s="109">
        <v>0.45226129999999998</v>
      </c>
      <c r="G13" s="94">
        <v>8.6957099999999995E-6</v>
      </c>
      <c r="H13" s="18"/>
      <c r="I13" s="111">
        <v>0.64321609999999996</v>
      </c>
      <c r="J13" s="58">
        <v>2.001491E-16</v>
      </c>
    </row>
    <row r="14" spans="2:10" x14ac:dyDescent="0.25">
      <c r="C14" s="108">
        <v>0.69246229999999998</v>
      </c>
      <c r="D14" s="94">
        <v>4.3468329999999999E-4</v>
      </c>
      <c r="E14" s="18"/>
      <c r="F14" s="109">
        <v>0.50251259999999998</v>
      </c>
      <c r="G14" s="94">
        <v>8.6782559999999998E-7</v>
      </c>
      <c r="H14" s="18"/>
      <c r="I14" s="111">
        <v>0.69246229999999998</v>
      </c>
      <c r="J14" s="58">
        <v>1.712866E-14</v>
      </c>
    </row>
    <row r="15" spans="2:10" x14ac:dyDescent="0.25">
      <c r="C15" s="108">
        <v>0.74170849999999999</v>
      </c>
      <c r="D15" s="94">
        <v>2.1821709999999999E-4</v>
      </c>
      <c r="E15" s="18"/>
      <c r="F15" s="109">
        <v>0.55276380000000003</v>
      </c>
      <c r="G15" s="94">
        <v>8.4824160000000004E-8</v>
      </c>
      <c r="H15" s="18"/>
      <c r="I15" s="111">
        <v>0.74170849999999999</v>
      </c>
      <c r="J15" s="58">
        <v>2.1166940000000001E-16</v>
      </c>
    </row>
    <row r="16" spans="2:10" x14ac:dyDescent="0.25">
      <c r="C16" s="108">
        <v>0.79095479999999996</v>
      </c>
      <c r="D16" s="94">
        <v>1.156527E-4</v>
      </c>
      <c r="E16" s="18"/>
      <c r="F16" s="109">
        <v>0.60301510000000003</v>
      </c>
      <c r="G16" s="94">
        <v>8.5689850000000007E-9</v>
      </c>
      <c r="H16" s="18"/>
      <c r="I16" s="111">
        <v>0.79095479999999996</v>
      </c>
      <c r="J16" s="58">
        <v>3.8539759999999998E-14</v>
      </c>
    </row>
    <row r="17" spans="3:10" x14ac:dyDescent="0.25">
      <c r="C17" s="108">
        <v>0.84020099999999998</v>
      </c>
      <c r="D17" s="94">
        <v>6.5282499999999997E-5</v>
      </c>
      <c r="E17" s="18"/>
      <c r="F17" s="109">
        <v>0.65326629999999997</v>
      </c>
      <c r="G17" s="94">
        <v>9.5424109999999994E-10</v>
      </c>
      <c r="H17" s="18"/>
      <c r="I17" s="111">
        <v>0.84020099999999998</v>
      </c>
      <c r="J17" s="58">
        <v>3.6556100000000003E-15</v>
      </c>
    </row>
    <row r="18" spans="3:10" x14ac:dyDescent="0.25">
      <c r="C18" s="108">
        <v>0.88944719999999999</v>
      </c>
      <c r="D18" s="94">
        <v>3.9735250000000002E-5</v>
      </c>
      <c r="E18" s="18"/>
      <c r="F18" s="109">
        <v>0.70351759999999997</v>
      </c>
      <c r="G18" s="94">
        <v>1.2204830000000001E-10</v>
      </c>
      <c r="H18" s="18"/>
      <c r="I18" s="111">
        <v>0.88944719999999999</v>
      </c>
      <c r="J18" s="58">
        <v>1.1540140000000001E-14</v>
      </c>
    </row>
    <row r="19" spans="3:10" x14ac:dyDescent="0.25">
      <c r="C19" s="108">
        <v>0.93869349999999996</v>
      </c>
      <c r="D19" s="94">
        <v>2.6152419999999999E-5</v>
      </c>
      <c r="E19" s="18"/>
      <c r="F19" s="109">
        <v>0.75376889999999996</v>
      </c>
      <c r="G19" s="94">
        <v>1.8777580000000001E-11</v>
      </c>
      <c r="H19" s="18"/>
      <c r="I19" s="111">
        <v>0.93869349999999996</v>
      </c>
      <c r="J19" s="58">
        <v>9.7001480000000003E-17</v>
      </c>
    </row>
    <row r="20" spans="3:10" x14ac:dyDescent="0.25">
      <c r="C20" s="108">
        <v>0.98793969999999998</v>
      </c>
      <c r="D20" s="94">
        <v>1.8944940000000002E-5</v>
      </c>
      <c r="E20" s="18"/>
      <c r="F20" s="109">
        <v>0.80402010000000002</v>
      </c>
      <c r="G20" s="94">
        <v>3.598269E-12</v>
      </c>
      <c r="H20" s="18"/>
      <c r="I20" s="111">
        <v>0.98793969999999998</v>
      </c>
      <c r="J20" s="58">
        <v>5.9137540000000002E-14</v>
      </c>
    </row>
    <row r="21" spans="3:10" x14ac:dyDescent="0.25">
      <c r="C21" s="108">
        <v>1.0371859999999999</v>
      </c>
      <c r="D21" s="94">
        <v>1.508609E-5</v>
      </c>
      <c r="E21" s="18"/>
      <c r="F21" s="109">
        <v>0.85427140000000001</v>
      </c>
      <c r="G21" s="94">
        <v>8.9263309999999998E-13</v>
      </c>
      <c r="H21" s="18"/>
      <c r="I21" s="111">
        <v>1.0371859999999999</v>
      </c>
      <c r="J21" s="58">
        <v>3.5725299999999997E-14</v>
      </c>
    </row>
    <row r="22" spans="3:10" x14ac:dyDescent="0.25">
      <c r="C22" s="108">
        <v>1.0864320000000001</v>
      </c>
      <c r="D22" s="94">
        <v>1.3228799999999999E-5</v>
      </c>
      <c r="E22" s="18"/>
      <c r="F22" s="109">
        <v>0.90452259999999995</v>
      </c>
      <c r="G22" s="94">
        <v>2.9464600000000003E-13</v>
      </c>
      <c r="H22" s="18"/>
      <c r="I22" s="111">
        <v>1.0864320000000001</v>
      </c>
      <c r="J22" s="58">
        <v>9.2439850000000007E-18</v>
      </c>
    </row>
    <row r="23" spans="3:10" x14ac:dyDescent="0.25">
      <c r="C23" s="108">
        <v>1.135678</v>
      </c>
      <c r="D23" s="94">
        <v>1.2757980000000001E-5</v>
      </c>
      <c r="E23" s="18"/>
      <c r="F23" s="109">
        <v>0.95477380000000001</v>
      </c>
      <c r="G23" s="94">
        <v>1.320465E-13</v>
      </c>
      <c r="H23" s="18"/>
      <c r="I23" s="111">
        <v>1.135678</v>
      </c>
      <c r="J23" s="58">
        <v>2.1911280000000001E-14</v>
      </c>
    </row>
    <row r="24" spans="3:10" x14ac:dyDescent="0.25">
      <c r="C24" s="108">
        <v>1.184925</v>
      </c>
      <c r="D24" s="94">
        <v>1.356024E-5</v>
      </c>
      <c r="E24" s="18"/>
      <c r="F24" s="109">
        <v>1.0050250000000001</v>
      </c>
      <c r="G24" s="94">
        <v>8.2511099999999998E-14</v>
      </c>
      <c r="H24" s="18"/>
      <c r="I24" s="111">
        <v>1.184925</v>
      </c>
      <c r="J24" s="58">
        <v>1.061539E-14</v>
      </c>
    </row>
    <row r="25" spans="3:10" x14ac:dyDescent="0.25">
      <c r="C25" s="108">
        <v>1.2341709999999999</v>
      </c>
      <c r="D25" s="94">
        <v>1.5759469999999998E-5</v>
      </c>
      <c r="E25" s="18"/>
      <c r="F25" s="109">
        <v>1.0552760000000001</v>
      </c>
      <c r="G25" s="94">
        <v>7.1734270000000002E-14</v>
      </c>
      <c r="H25" s="18"/>
      <c r="I25" s="111">
        <v>1.2341709999999999</v>
      </c>
      <c r="J25" s="58">
        <v>3.6814300000000003E-17</v>
      </c>
    </row>
    <row r="26" spans="3:10" x14ac:dyDescent="0.25">
      <c r="C26" s="108">
        <v>1.283417</v>
      </c>
      <c r="D26" s="94">
        <v>1.9966779999999999E-5</v>
      </c>
      <c r="E26" s="18"/>
      <c r="F26" s="109">
        <v>1.1055280000000001</v>
      </c>
      <c r="G26" s="94">
        <v>8.7930180000000003E-14</v>
      </c>
      <c r="H26" s="18"/>
      <c r="I26" s="111">
        <v>1.283417</v>
      </c>
      <c r="J26" s="58">
        <v>1.5415E-13</v>
      </c>
    </row>
    <row r="27" spans="3:10" x14ac:dyDescent="0.25">
      <c r="C27" s="108">
        <v>1.3326629999999999</v>
      </c>
      <c r="D27" s="94">
        <v>2.7272289999999999E-5</v>
      </c>
      <c r="E27" s="18"/>
      <c r="F27" s="109">
        <v>1.1557789999999999</v>
      </c>
      <c r="G27" s="94">
        <v>1.4771840000000001E-13</v>
      </c>
      <c r="H27" s="18"/>
      <c r="I27" s="111">
        <v>1.3326629999999999</v>
      </c>
      <c r="J27" s="58">
        <v>5.5162840000000004E-16</v>
      </c>
    </row>
    <row r="28" spans="3:10" x14ac:dyDescent="0.25">
      <c r="C28" s="108">
        <v>1.38191</v>
      </c>
      <c r="D28" s="94">
        <v>3.9818309999999999E-5</v>
      </c>
      <c r="E28" s="18"/>
      <c r="F28" s="109">
        <v>1.2060299999999999</v>
      </c>
      <c r="G28" s="94">
        <v>3.3450609999999998E-13</v>
      </c>
      <c r="H28" s="18"/>
      <c r="I28" s="111">
        <v>1.38191</v>
      </c>
      <c r="J28" s="58">
        <v>3.7028240000000002E-14</v>
      </c>
    </row>
    <row r="29" spans="3:10" x14ac:dyDescent="0.25">
      <c r="C29" s="108">
        <v>1.4311560000000001</v>
      </c>
      <c r="D29" s="94">
        <v>6.1134709999999997E-5</v>
      </c>
      <c r="E29" s="18"/>
      <c r="F29" s="109">
        <v>1.256281</v>
      </c>
      <c r="G29" s="94">
        <v>9.8278600000000001E-13</v>
      </c>
      <c r="H29" s="18"/>
      <c r="I29" s="111">
        <v>1.4311560000000001</v>
      </c>
      <c r="J29" s="58">
        <v>7.3447319999999995E-14</v>
      </c>
    </row>
    <row r="30" spans="3:10" x14ac:dyDescent="0.25">
      <c r="C30" s="108">
        <v>1.480402</v>
      </c>
      <c r="D30" s="94">
        <v>9.8745410000000006E-5</v>
      </c>
      <c r="E30" s="18"/>
      <c r="F30" s="109">
        <v>1.3065329999999999</v>
      </c>
      <c r="G30" s="94">
        <v>3.6618260000000001E-12</v>
      </c>
      <c r="H30" s="18"/>
      <c r="I30" s="111">
        <v>1.480402</v>
      </c>
      <c r="J30" s="58">
        <v>1.6080560000000001E-13</v>
      </c>
    </row>
    <row r="31" spans="3:10" x14ac:dyDescent="0.25">
      <c r="C31" s="108">
        <v>1.5296479999999999</v>
      </c>
      <c r="D31" s="94">
        <v>1.642596E-4</v>
      </c>
      <c r="E31" s="18"/>
      <c r="F31" s="109">
        <v>1.356784</v>
      </c>
      <c r="G31" s="94">
        <v>1.7179209999999999E-11</v>
      </c>
      <c r="H31" s="18"/>
      <c r="I31" s="111">
        <v>1.5296479999999999</v>
      </c>
      <c r="J31" s="58">
        <v>1.4407559999999999E-13</v>
      </c>
    </row>
    <row r="32" spans="3:10" x14ac:dyDescent="0.25">
      <c r="C32" s="108">
        <v>1.578894</v>
      </c>
      <c r="D32" s="94">
        <v>2.7923379999999999E-4</v>
      </c>
      <c r="E32" s="18"/>
      <c r="F32" s="109">
        <v>1.407035</v>
      </c>
      <c r="G32" s="94">
        <v>9.193383E-11</v>
      </c>
      <c r="H32" s="18"/>
      <c r="I32" s="111">
        <v>1.578894</v>
      </c>
      <c r="J32" s="58">
        <v>1.136172E-14</v>
      </c>
    </row>
    <row r="33" spans="3:10" x14ac:dyDescent="0.25">
      <c r="C33" s="108">
        <v>1.6281410000000001</v>
      </c>
      <c r="D33" s="94">
        <v>4.7501899999999997E-4</v>
      </c>
      <c r="E33" s="18"/>
      <c r="F33" s="109">
        <v>1.4572860000000001</v>
      </c>
      <c r="G33" s="94">
        <v>5.6751260000000004E-10</v>
      </c>
      <c r="H33" s="18"/>
      <c r="I33" s="111">
        <v>1.6281410000000001</v>
      </c>
      <c r="J33" s="58">
        <v>3.6180549999999999E-14</v>
      </c>
    </row>
    <row r="34" spans="3:10" x14ac:dyDescent="0.25">
      <c r="C34" s="108">
        <v>1.677387</v>
      </c>
      <c r="D34" s="94">
        <v>8.087608E-4</v>
      </c>
      <c r="E34" s="18"/>
      <c r="F34" s="109">
        <v>1.507538</v>
      </c>
      <c r="G34" s="94">
        <v>3.7180490000000001E-9</v>
      </c>
      <c r="H34" s="18"/>
      <c r="I34" s="111">
        <v>1.677387</v>
      </c>
      <c r="J34" s="58">
        <v>7.8174539999999993E-15</v>
      </c>
    </row>
    <row r="35" spans="3:10" x14ac:dyDescent="0.25">
      <c r="C35" s="108">
        <v>1.7266330000000001</v>
      </c>
      <c r="D35" s="94">
        <v>1.342183E-3</v>
      </c>
      <c r="E35" s="18"/>
      <c r="F35" s="109">
        <v>1.5577890000000001</v>
      </c>
      <c r="G35" s="94">
        <v>2.5676820000000001E-8</v>
      </c>
      <c r="H35" s="18"/>
      <c r="I35" s="111">
        <v>1.7266330000000001</v>
      </c>
      <c r="J35" s="58">
        <v>1.8505509999999999E-16</v>
      </c>
    </row>
    <row r="36" spans="3:10" x14ac:dyDescent="0.25">
      <c r="C36" s="108">
        <v>1.775879</v>
      </c>
      <c r="D36" s="94">
        <v>2.162125E-3</v>
      </c>
      <c r="E36" s="18"/>
      <c r="F36" s="109">
        <v>1.6080399999999999</v>
      </c>
      <c r="G36" s="94">
        <v>1.7272789999999999E-7</v>
      </c>
      <c r="H36" s="18"/>
      <c r="I36" s="111">
        <v>1.775879</v>
      </c>
      <c r="J36" s="58">
        <v>9.7107239999999994E-14</v>
      </c>
    </row>
    <row r="37" spans="3:10" x14ac:dyDescent="0.25">
      <c r="C37" s="108">
        <v>1.825126</v>
      </c>
      <c r="D37" s="94">
        <v>3.3554679999999999E-3</v>
      </c>
      <c r="E37" s="18"/>
      <c r="F37" s="109">
        <v>1.658291</v>
      </c>
      <c r="G37" s="94">
        <v>1.071951E-6</v>
      </c>
      <c r="H37" s="18"/>
      <c r="I37" s="111">
        <v>1.825126</v>
      </c>
      <c r="J37" s="58">
        <v>2.2855849999999998E-15</v>
      </c>
    </row>
    <row r="38" spans="3:10" x14ac:dyDescent="0.25">
      <c r="C38" s="108">
        <v>1.8743719999999999</v>
      </c>
      <c r="D38" s="94">
        <v>4.9596650000000003E-3</v>
      </c>
      <c r="E38" s="18"/>
      <c r="F38" s="109">
        <v>1.7085429999999999</v>
      </c>
      <c r="G38" s="94">
        <v>6.2328540000000001E-6</v>
      </c>
      <c r="H38" s="18"/>
      <c r="I38" s="111">
        <v>1.8743719999999999</v>
      </c>
      <c r="J38" s="58">
        <v>6.8169109999999997E-14</v>
      </c>
    </row>
    <row r="39" spans="3:10" x14ac:dyDescent="0.25">
      <c r="C39" s="108">
        <v>1.9236180000000001</v>
      </c>
      <c r="D39" s="94">
        <v>6.8932489999999997E-3</v>
      </c>
      <c r="E39" s="18"/>
      <c r="F39" s="109">
        <v>1.758794</v>
      </c>
      <c r="G39" s="94">
        <v>3.2930879999999999E-5</v>
      </c>
      <c r="H39" s="18"/>
      <c r="I39" s="111">
        <v>1.9236180000000001</v>
      </c>
      <c r="J39" s="58">
        <v>2.6825200000000001E-14</v>
      </c>
    </row>
    <row r="40" spans="3:10" x14ac:dyDescent="0.25">
      <c r="C40" s="108">
        <v>1.972864</v>
      </c>
      <c r="D40" s="94">
        <v>9.0352990000000001E-3</v>
      </c>
      <c r="E40" s="18"/>
      <c r="F40" s="109">
        <v>1.809045</v>
      </c>
      <c r="G40" s="94">
        <v>1.5046419999999999E-4</v>
      </c>
      <c r="H40" s="18"/>
      <c r="I40" s="111">
        <v>1.972864</v>
      </c>
      <c r="J40" s="58">
        <v>1.066831E-13</v>
      </c>
    </row>
    <row r="41" spans="3:10" x14ac:dyDescent="0.25">
      <c r="C41" s="108">
        <v>2.0221100000000001</v>
      </c>
      <c r="D41" s="94">
        <v>1.117108E-2</v>
      </c>
      <c r="E41" s="18"/>
      <c r="F41" s="109">
        <v>1.8592960000000001</v>
      </c>
      <c r="G41" s="94">
        <v>5.4859250000000004E-4</v>
      </c>
      <c r="H41" s="18"/>
      <c r="I41" s="111">
        <v>2.0221100000000001</v>
      </c>
      <c r="J41" s="58">
        <v>6.7200069999999999E-15</v>
      </c>
    </row>
    <row r="42" spans="3:10" x14ac:dyDescent="0.25">
      <c r="C42" s="108">
        <v>2.0713569999999999</v>
      </c>
      <c r="D42" s="94">
        <v>1.303113E-2</v>
      </c>
      <c r="E42" s="18"/>
      <c r="F42" s="109">
        <v>1.909548</v>
      </c>
      <c r="G42" s="94">
        <v>1.7751570000000001E-3</v>
      </c>
      <c r="H42" s="18"/>
      <c r="I42" s="111">
        <v>2.0713569999999999</v>
      </c>
      <c r="J42" s="58">
        <v>7.0925079999999996E-14</v>
      </c>
    </row>
    <row r="43" spans="3:10" x14ac:dyDescent="0.25">
      <c r="C43" s="108">
        <v>2.120603</v>
      </c>
      <c r="D43" s="94">
        <v>1.4046400000000001E-2</v>
      </c>
      <c r="E43" s="18"/>
      <c r="F43" s="109">
        <v>1.9597990000000001</v>
      </c>
      <c r="G43" s="94">
        <v>4.5872350000000003E-3</v>
      </c>
      <c r="H43" s="18"/>
      <c r="I43" s="111">
        <v>2.120603</v>
      </c>
      <c r="J43" s="58">
        <v>1.2787209999999999E-10</v>
      </c>
    </row>
    <row r="44" spans="3:10" x14ac:dyDescent="0.25">
      <c r="C44" s="108">
        <v>2.1698490000000001</v>
      </c>
      <c r="D44" s="94">
        <v>1.45582E-2</v>
      </c>
      <c r="E44" s="18"/>
      <c r="F44" s="109">
        <v>2.0100500000000001</v>
      </c>
      <c r="G44" s="94">
        <v>9.7913749999999997E-3</v>
      </c>
      <c r="H44" s="18"/>
      <c r="I44" s="111">
        <v>2.1698490000000001</v>
      </c>
      <c r="J44" s="58">
        <v>6.8362389999999999E-8</v>
      </c>
    </row>
    <row r="45" spans="3:10" x14ac:dyDescent="0.25">
      <c r="C45" s="108">
        <v>2.2190949999999998</v>
      </c>
      <c r="D45" s="94">
        <v>1.4077259999999999E-2</v>
      </c>
      <c r="E45" s="18"/>
      <c r="F45" s="109">
        <v>2.0603020000000001</v>
      </c>
      <c r="G45" s="94">
        <v>1.7426420000000001E-2</v>
      </c>
      <c r="H45" s="18"/>
      <c r="I45" s="111">
        <v>2.2190949999999998</v>
      </c>
      <c r="J45" s="58">
        <v>8.5424609999999999E-6</v>
      </c>
    </row>
    <row r="46" spans="3:10" x14ac:dyDescent="0.25">
      <c r="C46" s="108">
        <v>2.2683420000000001</v>
      </c>
      <c r="D46" s="94">
        <v>1.312904E-2</v>
      </c>
      <c r="E46" s="18"/>
      <c r="F46" s="109">
        <v>2.1105529999999999</v>
      </c>
      <c r="G46" s="94">
        <v>2.5383010000000001E-2</v>
      </c>
      <c r="H46" s="18"/>
      <c r="I46" s="111">
        <v>2.2683420000000001</v>
      </c>
      <c r="J46" s="58">
        <v>3.493406E-4</v>
      </c>
    </row>
    <row r="47" spans="3:10" x14ac:dyDescent="0.25">
      <c r="C47" s="108">
        <v>2.3175880000000002</v>
      </c>
      <c r="D47" s="94">
        <v>1.186455E-2</v>
      </c>
      <c r="E47" s="18"/>
      <c r="F47" s="109">
        <v>2.1608040000000002</v>
      </c>
      <c r="G47" s="94">
        <v>3.1355420000000002E-2</v>
      </c>
      <c r="H47" s="18"/>
      <c r="I47" s="111">
        <v>2.3175880000000002</v>
      </c>
      <c r="J47" s="58">
        <v>6.3266879999999996E-3</v>
      </c>
    </row>
    <row r="48" spans="3:10" x14ac:dyDescent="0.25">
      <c r="C48" s="108">
        <v>2.3668339999999999</v>
      </c>
      <c r="D48" s="94">
        <v>1.0606920000000001E-2</v>
      </c>
      <c r="E48" s="18"/>
      <c r="F48" s="109">
        <v>2.211055</v>
      </c>
      <c r="G48" s="94">
        <v>3.4181389999999999E-2</v>
      </c>
      <c r="H48" s="18"/>
      <c r="I48" s="111">
        <v>2.3668339999999999</v>
      </c>
      <c r="J48" s="58">
        <v>3.9152779999999998E-2</v>
      </c>
    </row>
    <row r="49" spans="3:10" x14ac:dyDescent="0.25">
      <c r="C49" s="108">
        <v>2.41608</v>
      </c>
      <c r="D49" s="94">
        <v>9.0950800000000002E-3</v>
      </c>
      <c r="E49" s="18"/>
      <c r="F49" s="109">
        <v>2.261307</v>
      </c>
      <c r="G49" s="94">
        <v>3.2111849999999997E-2</v>
      </c>
      <c r="H49" s="18"/>
      <c r="I49" s="111">
        <v>2.41608</v>
      </c>
      <c r="J49" s="58">
        <v>0.1137053</v>
      </c>
    </row>
    <row r="50" spans="3:10" x14ac:dyDescent="0.25">
      <c r="C50" s="108">
        <v>2.4653269999999998</v>
      </c>
      <c r="D50" s="94">
        <v>8.0505349999999993E-3</v>
      </c>
      <c r="E50" s="18"/>
      <c r="F50" s="109">
        <v>2.3115579999999998</v>
      </c>
      <c r="G50" s="94">
        <v>2.6721000000000002E-2</v>
      </c>
      <c r="H50" s="18"/>
      <c r="I50" s="111">
        <v>2.4653269999999998</v>
      </c>
      <c r="J50" s="58">
        <v>0.20026630000000001</v>
      </c>
    </row>
    <row r="51" spans="3:10" x14ac:dyDescent="0.25">
      <c r="C51" s="108">
        <v>2.5145729999999999</v>
      </c>
      <c r="D51" s="94">
        <v>7.0952999999999997E-3</v>
      </c>
      <c r="E51" s="18"/>
      <c r="F51" s="109">
        <v>2.361809</v>
      </c>
      <c r="G51" s="94">
        <v>2.0945149999999999E-2</v>
      </c>
      <c r="H51" s="18"/>
      <c r="I51" s="111">
        <v>2.5145729999999999</v>
      </c>
      <c r="J51" s="58">
        <v>0.2128304</v>
      </c>
    </row>
    <row r="52" spans="3:10" x14ac:dyDescent="0.25">
      <c r="C52" s="108">
        <v>2.5638190000000001</v>
      </c>
      <c r="D52" s="94">
        <v>6.3996219999999998E-3</v>
      </c>
      <c r="E52" s="18"/>
      <c r="F52" s="109">
        <v>2.4120599999999999</v>
      </c>
      <c r="G52" s="94">
        <v>1.5833819999999998E-2</v>
      </c>
      <c r="H52" s="18"/>
      <c r="I52" s="111">
        <v>2.5638190000000001</v>
      </c>
      <c r="J52" s="58">
        <v>0.15929080000000001</v>
      </c>
    </row>
    <row r="53" spans="3:10" x14ac:dyDescent="0.25">
      <c r="C53" s="108">
        <v>2.6130650000000002</v>
      </c>
      <c r="D53" s="94">
        <v>5.927107E-3</v>
      </c>
      <c r="E53" s="18"/>
      <c r="F53" s="109">
        <v>2.4623119999999998</v>
      </c>
      <c r="G53" s="94">
        <v>1.1500990000000001E-2</v>
      </c>
      <c r="H53" s="18"/>
      <c r="I53" s="111">
        <v>2.6130650000000002</v>
      </c>
      <c r="J53" s="58">
        <v>0.1107857</v>
      </c>
    </row>
    <row r="54" spans="3:10" x14ac:dyDescent="0.25">
      <c r="C54" s="108">
        <v>2.662312</v>
      </c>
      <c r="D54" s="94">
        <v>5.75992E-3</v>
      </c>
      <c r="E54" s="18"/>
      <c r="F54" s="109">
        <v>2.5125630000000001</v>
      </c>
      <c r="G54" s="94">
        <v>8.2938590000000006E-3</v>
      </c>
      <c r="H54" s="18"/>
      <c r="I54" s="111">
        <v>2.662312</v>
      </c>
      <c r="J54" s="58">
        <v>6.148841E-2</v>
      </c>
    </row>
    <row r="55" spans="3:10" x14ac:dyDescent="0.25">
      <c r="C55" s="108">
        <v>2.7115580000000001</v>
      </c>
      <c r="D55" s="94">
        <v>5.903808E-3</v>
      </c>
      <c r="E55" s="18"/>
      <c r="F55" s="109">
        <v>2.5628139999999999</v>
      </c>
      <c r="G55" s="94">
        <v>6.1024310000000002E-3</v>
      </c>
      <c r="H55" s="18"/>
      <c r="I55" s="111">
        <v>2.7115580000000001</v>
      </c>
      <c r="J55" s="58">
        <v>3.4338769999999998E-2</v>
      </c>
    </row>
    <row r="56" spans="3:10" x14ac:dyDescent="0.25">
      <c r="C56" s="108">
        <v>2.7608039999999998</v>
      </c>
      <c r="D56" s="94">
        <v>6.423069E-3</v>
      </c>
      <c r="E56" s="18"/>
      <c r="F56" s="109">
        <v>2.6130650000000002</v>
      </c>
      <c r="G56" s="94">
        <v>4.9071430000000001E-3</v>
      </c>
      <c r="H56" s="18"/>
      <c r="I56" s="111">
        <v>2.7608039999999998</v>
      </c>
      <c r="J56" s="58">
        <v>1.9772580000000001E-2</v>
      </c>
    </row>
    <row r="57" spans="3:10" x14ac:dyDescent="0.25">
      <c r="C57" s="108">
        <v>2.8100499999999999</v>
      </c>
      <c r="D57" s="94">
        <v>7.3115480000000002E-3</v>
      </c>
      <c r="E57" s="18"/>
      <c r="F57" s="109">
        <v>2.663316</v>
      </c>
      <c r="G57" s="94">
        <v>4.1266699999999998E-3</v>
      </c>
      <c r="H57" s="18"/>
      <c r="I57" s="111">
        <v>2.8100499999999999</v>
      </c>
      <c r="J57" s="58">
        <v>1.3136770000000001E-2</v>
      </c>
    </row>
    <row r="58" spans="3:10" x14ac:dyDescent="0.25">
      <c r="C58" s="108">
        <v>2.8592970000000002</v>
      </c>
      <c r="D58" s="94">
        <v>8.8572410000000001E-3</v>
      </c>
      <c r="E58" s="18"/>
      <c r="F58" s="109">
        <v>2.713568</v>
      </c>
      <c r="G58" s="94">
        <v>3.7692189999999999E-3</v>
      </c>
      <c r="H58" s="18"/>
      <c r="I58" s="111">
        <v>2.8592970000000002</v>
      </c>
      <c r="J58" s="58">
        <v>1.046863E-2</v>
      </c>
    </row>
    <row r="59" spans="3:10" x14ac:dyDescent="0.25">
      <c r="C59" s="108">
        <v>2.9085429999999999</v>
      </c>
      <c r="D59" s="94">
        <v>1.121542E-2</v>
      </c>
      <c r="E59" s="18"/>
      <c r="F59" s="109">
        <v>2.7638189999999998</v>
      </c>
      <c r="G59" s="94">
        <v>3.7926520000000001E-3</v>
      </c>
      <c r="H59" s="18"/>
      <c r="I59" s="111">
        <v>2.9085429999999999</v>
      </c>
      <c r="J59" s="58">
        <v>9.4301980000000007E-3</v>
      </c>
    </row>
    <row r="60" spans="3:10" x14ac:dyDescent="0.25">
      <c r="C60" s="108">
        <v>2.957789</v>
      </c>
      <c r="D60" s="94">
        <v>1.502706E-2</v>
      </c>
      <c r="E60" s="18"/>
      <c r="F60" s="109">
        <v>2.8140700000000001</v>
      </c>
      <c r="G60" s="94">
        <v>4.2246009999999997E-3</v>
      </c>
      <c r="H60" s="18"/>
      <c r="I60" s="111">
        <v>2.957789</v>
      </c>
      <c r="J60" s="58">
        <v>1.0736020000000001E-2</v>
      </c>
    </row>
    <row r="61" spans="3:10" x14ac:dyDescent="0.25">
      <c r="C61" s="108">
        <v>3.0070350000000001</v>
      </c>
      <c r="D61" s="94">
        <v>2.0824530000000001E-2</v>
      </c>
      <c r="E61" s="18"/>
      <c r="F61" s="109">
        <v>2.864322</v>
      </c>
      <c r="G61" s="94">
        <v>5.091618E-3</v>
      </c>
      <c r="H61" s="18"/>
      <c r="I61" s="111">
        <v>3.0070350000000001</v>
      </c>
      <c r="J61" s="58">
        <v>1.4265150000000001E-2</v>
      </c>
    </row>
    <row r="62" spans="3:10" x14ac:dyDescent="0.25">
      <c r="C62" s="108">
        <v>3.0562809999999998</v>
      </c>
      <c r="D62" s="94">
        <v>2.9629590000000001E-2</v>
      </c>
      <c r="E62" s="18"/>
      <c r="F62" s="109">
        <v>2.9145729999999999</v>
      </c>
      <c r="G62" s="94">
        <v>6.706587E-3</v>
      </c>
      <c r="H62" s="18"/>
      <c r="I62" s="111">
        <v>3.0562809999999998</v>
      </c>
      <c r="J62" s="58">
        <v>2.0915739999999999E-2</v>
      </c>
    </row>
    <row r="63" spans="3:10" x14ac:dyDescent="0.25">
      <c r="C63" s="108">
        <v>3.1055280000000001</v>
      </c>
      <c r="D63" s="94">
        <v>4.3131000000000003E-2</v>
      </c>
      <c r="E63" s="18"/>
      <c r="F63" s="109">
        <v>2.9648240000000001</v>
      </c>
      <c r="G63" s="94">
        <v>1.0062440000000001E-2</v>
      </c>
      <c r="H63" s="18"/>
      <c r="I63" s="111">
        <v>3.1055280000000001</v>
      </c>
      <c r="J63" s="58">
        <v>3.3288409999999997E-2</v>
      </c>
    </row>
    <row r="64" spans="3:10" x14ac:dyDescent="0.25">
      <c r="C64" s="108">
        <v>3.1547740000000002</v>
      </c>
      <c r="D64" s="94">
        <v>6.2921480000000002E-2</v>
      </c>
      <c r="E64" s="18"/>
      <c r="F64" s="109">
        <v>3.0150749999999999</v>
      </c>
      <c r="G64" s="94">
        <v>1.5629299999999999E-2</v>
      </c>
      <c r="H64" s="18"/>
      <c r="I64" s="111">
        <v>3.1547740000000002</v>
      </c>
      <c r="J64" s="58">
        <v>5.895384E-2</v>
      </c>
    </row>
    <row r="65" spans="3:10" x14ac:dyDescent="0.25">
      <c r="C65" s="108">
        <v>3.2040199999999999</v>
      </c>
      <c r="D65" s="94">
        <v>8.8428619999999999E-2</v>
      </c>
      <c r="E65" s="18"/>
      <c r="F65" s="109">
        <v>3.0653269999999999</v>
      </c>
      <c r="G65" s="94">
        <v>2.589054E-2</v>
      </c>
      <c r="H65" s="18"/>
      <c r="I65" s="111">
        <v>3.2040199999999999</v>
      </c>
      <c r="J65" s="58">
        <v>0.1195281</v>
      </c>
    </row>
    <row r="66" spans="3:10" x14ac:dyDescent="0.25">
      <c r="C66" s="108">
        <v>3.253266</v>
      </c>
      <c r="D66" s="94">
        <v>0.12297950000000001</v>
      </c>
      <c r="E66" s="18"/>
      <c r="F66" s="109">
        <v>3.1155780000000002</v>
      </c>
      <c r="G66" s="94">
        <v>4.4590810000000002E-2</v>
      </c>
      <c r="H66" s="18"/>
      <c r="I66" s="111">
        <v>3.253266</v>
      </c>
      <c r="J66" s="58">
        <v>0.21182770000000001</v>
      </c>
    </row>
    <row r="67" spans="3:10" x14ac:dyDescent="0.25">
      <c r="C67" s="108">
        <v>3.3025129999999998</v>
      </c>
      <c r="D67" s="94">
        <v>0.16212199999999999</v>
      </c>
      <c r="E67" s="18"/>
      <c r="F67" s="109">
        <v>3.165829</v>
      </c>
      <c r="G67" s="94">
        <v>8.0337560000000002E-2</v>
      </c>
      <c r="H67" s="18"/>
      <c r="I67" s="111">
        <v>3.3025129999999998</v>
      </c>
      <c r="J67" s="58">
        <v>0.36143589999999998</v>
      </c>
    </row>
    <row r="68" spans="3:10" x14ac:dyDescent="0.25">
      <c r="C68" s="108">
        <v>3.3517589999999999</v>
      </c>
      <c r="D68" s="94">
        <v>0.20142840000000001</v>
      </c>
      <c r="E68" s="18"/>
      <c r="F68" s="109">
        <v>3.2160799999999998</v>
      </c>
      <c r="G68" s="94">
        <v>0.1394656</v>
      </c>
      <c r="H68" s="18"/>
      <c r="I68" s="111">
        <v>3.3517589999999999</v>
      </c>
      <c r="J68" s="58">
        <v>0.58509990000000001</v>
      </c>
    </row>
    <row r="69" spans="3:10" x14ac:dyDescent="0.25">
      <c r="C69" s="108">
        <v>3.4010050000000001</v>
      </c>
      <c r="D69" s="94">
        <v>0.2327158</v>
      </c>
      <c r="E69" s="18"/>
      <c r="F69" s="109">
        <v>3.2663319999999998</v>
      </c>
      <c r="G69" s="94">
        <v>0.21760109999999999</v>
      </c>
      <c r="H69" s="18"/>
      <c r="I69" s="111">
        <v>3.4010050000000001</v>
      </c>
      <c r="J69" s="58">
        <v>0.83003190000000004</v>
      </c>
    </row>
    <row r="70" spans="3:10" x14ac:dyDescent="0.25">
      <c r="C70" s="108">
        <v>3.4502510000000002</v>
      </c>
      <c r="D70" s="94">
        <v>0.2415949</v>
      </c>
      <c r="E70" s="18"/>
      <c r="F70" s="109">
        <v>3.3165830000000001</v>
      </c>
      <c r="G70" s="94">
        <v>0.34713319999999998</v>
      </c>
      <c r="H70" s="18"/>
      <c r="I70" s="111">
        <v>3.4502510000000002</v>
      </c>
      <c r="J70" s="58">
        <v>1.0391619999999999</v>
      </c>
    </row>
    <row r="71" spans="3:10" x14ac:dyDescent="0.25">
      <c r="C71" s="108">
        <v>3.4994969999999999</v>
      </c>
      <c r="D71" s="94">
        <v>0.22618050000000001</v>
      </c>
      <c r="E71" s="18"/>
      <c r="F71" s="109">
        <v>3.3668339999999999</v>
      </c>
      <c r="G71" s="94">
        <v>0.47874430000000001</v>
      </c>
      <c r="H71" s="18"/>
      <c r="I71" s="111">
        <v>3.4994969999999999</v>
      </c>
      <c r="J71" s="58">
        <v>1.0785439999999999</v>
      </c>
    </row>
    <row r="72" spans="3:10" x14ac:dyDescent="0.25">
      <c r="C72" s="108">
        <v>3.5487440000000001</v>
      </c>
      <c r="D72" s="94">
        <v>0.18156430000000001</v>
      </c>
      <c r="E72" s="18"/>
      <c r="F72" s="109">
        <v>3.4170850000000002</v>
      </c>
      <c r="G72" s="94">
        <v>0.5677314</v>
      </c>
      <c r="H72" s="18"/>
      <c r="I72" s="111">
        <v>3.5487440000000001</v>
      </c>
      <c r="J72" s="58">
        <v>1.031881</v>
      </c>
    </row>
    <row r="73" spans="3:10" x14ac:dyDescent="0.25">
      <c r="C73" s="108">
        <v>3.5979899999999998</v>
      </c>
      <c r="D73" s="94">
        <v>0.1387929</v>
      </c>
      <c r="E73" s="18"/>
      <c r="F73" s="109">
        <v>3.4673370000000001</v>
      </c>
      <c r="G73" s="94">
        <v>0.62745139999999999</v>
      </c>
      <c r="H73" s="18"/>
      <c r="I73" s="111">
        <v>3.5979899999999998</v>
      </c>
      <c r="J73" s="58">
        <v>0.79811129999999997</v>
      </c>
    </row>
    <row r="74" spans="3:10" x14ac:dyDescent="0.25">
      <c r="C74" s="108">
        <v>3.6472359999999999</v>
      </c>
      <c r="D74" s="94">
        <v>9.3768840000000006E-2</v>
      </c>
      <c r="E74" s="18"/>
      <c r="F74" s="109">
        <v>3.5175879999999999</v>
      </c>
      <c r="G74" s="94">
        <v>0.57510269999999997</v>
      </c>
      <c r="H74" s="18"/>
      <c r="I74" s="111">
        <v>3.6472359999999999</v>
      </c>
      <c r="J74" s="58">
        <v>0.53644879999999995</v>
      </c>
    </row>
    <row r="75" spans="3:10" x14ac:dyDescent="0.25">
      <c r="C75" s="108">
        <v>3.696482</v>
      </c>
      <c r="D75" s="94">
        <v>5.6505949999999999E-2</v>
      </c>
      <c r="E75" s="18"/>
      <c r="F75" s="109">
        <v>3.5678390000000002</v>
      </c>
      <c r="G75" s="94">
        <v>0.37328679999999997</v>
      </c>
      <c r="H75" s="18"/>
      <c r="I75" s="111">
        <v>3.696482</v>
      </c>
      <c r="J75" s="58">
        <v>0.30414350000000001</v>
      </c>
    </row>
    <row r="76" spans="3:10" x14ac:dyDescent="0.25">
      <c r="C76" s="108">
        <v>3.7457289999999999</v>
      </c>
      <c r="D76" s="94">
        <v>2.9995549999999999E-2</v>
      </c>
      <c r="E76" s="18"/>
      <c r="F76" s="109">
        <v>3.61809</v>
      </c>
      <c r="G76" s="94">
        <v>0.25182769999999999</v>
      </c>
      <c r="H76" s="18"/>
      <c r="I76" s="111">
        <v>3.7457289999999999</v>
      </c>
      <c r="J76" s="58">
        <v>0.1366301</v>
      </c>
    </row>
    <row r="77" spans="3:10" x14ac:dyDescent="0.25">
      <c r="C77" s="108">
        <v>3.794975</v>
      </c>
      <c r="D77" s="94">
        <v>1.4552829999999999E-2</v>
      </c>
      <c r="E77" s="18"/>
      <c r="F77" s="109">
        <v>3.668342</v>
      </c>
      <c r="G77" s="94">
        <v>0.13731750000000001</v>
      </c>
      <c r="H77" s="18"/>
      <c r="I77" s="111">
        <v>3.794975</v>
      </c>
      <c r="J77" s="58">
        <v>5.974339E-2</v>
      </c>
    </row>
    <row r="78" spans="3:10" x14ac:dyDescent="0.25">
      <c r="C78" s="108">
        <v>3.8442210000000001</v>
      </c>
      <c r="D78" s="94">
        <v>6.3667189999999999E-3</v>
      </c>
      <c r="E78" s="18"/>
      <c r="F78" s="109">
        <v>3.7185929999999998</v>
      </c>
      <c r="G78" s="94">
        <v>5.9774140000000003E-2</v>
      </c>
      <c r="H78" s="18"/>
      <c r="I78" s="111">
        <v>3.8442210000000001</v>
      </c>
      <c r="J78" s="58">
        <v>2.1176449999999999E-2</v>
      </c>
    </row>
    <row r="79" spans="3:10" x14ac:dyDescent="0.25">
      <c r="C79" s="108">
        <v>3.8934669999999998</v>
      </c>
      <c r="D79" s="94">
        <v>2.4707399999999999E-3</v>
      </c>
      <c r="E79" s="18"/>
      <c r="F79" s="109">
        <v>3.7688440000000001</v>
      </c>
      <c r="G79" s="94">
        <v>2.3464639999999998E-2</v>
      </c>
      <c r="H79" s="18"/>
      <c r="I79" s="111">
        <v>3.8934669999999998</v>
      </c>
      <c r="J79" s="58">
        <v>7.3149920000000002E-3</v>
      </c>
    </row>
    <row r="80" spans="3:10" x14ac:dyDescent="0.25">
      <c r="C80" s="108">
        <v>3.9427129999999999</v>
      </c>
      <c r="D80" s="94">
        <v>9.2094119999999995E-4</v>
      </c>
      <c r="E80" s="18"/>
      <c r="F80" s="109">
        <v>3.8190949999999999</v>
      </c>
      <c r="G80" s="94">
        <v>7.5338009999999997E-3</v>
      </c>
      <c r="H80" s="18"/>
      <c r="I80" s="111">
        <v>3.9427129999999999</v>
      </c>
      <c r="J80" s="58">
        <v>2.4500120000000001E-3</v>
      </c>
    </row>
    <row r="81" spans="3:10" x14ac:dyDescent="0.25">
      <c r="C81" s="108">
        <v>3.9919600000000002</v>
      </c>
      <c r="D81" s="94">
        <v>3.1260309999999998E-4</v>
      </c>
      <c r="E81" s="18"/>
      <c r="F81" s="109">
        <v>3.8693469999999999</v>
      </c>
      <c r="G81" s="94">
        <v>2.0243349999999999E-3</v>
      </c>
      <c r="H81" s="18"/>
      <c r="I81" s="111">
        <v>3.9919600000000002</v>
      </c>
      <c r="J81" s="58">
        <v>7.1149790000000004E-4</v>
      </c>
    </row>
    <row r="82" spans="3:10" x14ac:dyDescent="0.25">
      <c r="C82" s="108">
        <v>4.0412059999999999</v>
      </c>
      <c r="D82" s="94">
        <v>1.0160799999999999E-4</v>
      </c>
      <c r="E82" s="18"/>
      <c r="F82" s="109">
        <v>3.9195980000000001</v>
      </c>
      <c r="G82" s="94">
        <v>5.2242460000000005E-4</v>
      </c>
      <c r="H82" s="18"/>
      <c r="I82" s="111">
        <v>4.0412059999999999</v>
      </c>
      <c r="J82" s="58">
        <v>2.3143219999999999E-4</v>
      </c>
    </row>
    <row r="83" spans="3:10" x14ac:dyDescent="0.25">
      <c r="C83" s="108">
        <v>4.090452</v>
      </c>
      <c r="D83" s="94">
        <v>3.1463159999999998E-5</v>
      </c>
      <c r="E83" s="18"/>
      <c r="F83" s="109">
        <v>3.969849</v>
      </c>
      <c r="G83" s="94">
        <v>1.1876889999999999E-4</v>
      </c>
      <c r="H83" s="18"/>
      <c r="I83" s="111">
        <v>4.090452</v>
      </c>
      <c r="J83" s="58">
        <v>7.0434599999999998E-5</v>
      </c>
    </row>
    <row r="84" spans="3:10" x14ac:dyDescent="0.25">
      <c r="C84" s="108">
        <v>4.1396990000000002</v>
      </c>
      <c r="D84" s="94">
        <v>9.9385809999999997E-6</v>
      </c>
      <c r="E84" s="18"/>
      <c r="F84" s="109">
        <v>4.0201010000000004</v>
      </c>
      <c r="G84" s="94">
        <v>2.320129E-5</v>
      </c>
      <c r="H84" s="18"/>
      <c r="I84" s="111">
        <v>4.1396990000000002</v>
      </c>
      <c r="J84" s="58">
        <v>2.5380820000000001E-5</v>
      </c>
    </row>
    <row r="85" spans="3:10" x14ac:dyDescent="0.25">
      <c r="C85" s="108">
        <v>4.1889450000000004</v>
      </c>
      <c r="D85" s="94">
        <v>2.9650290000000002E-6</v>
      </c>
      <c r="E85" s="18"/>
      <c r="F85" s="109">
        <v>4.0703519999999997</v>
      </c>
      <c r="G85" s="94">
        <v>4.7095200000000001E-6</v>
      </c>
      <c r="H85" s="18"/>
      <c r="I85" s="111">
        <v>4.1889450000000004</v>
      </c>
      <c r="J85" s="58">
        <v>9.0993559999999993E-6</v>
      </c>
    </row>
    <row r="86" spans="3:10" x14ac:dyDescent="0.25">
      <c r="C86" s="108">
        <v>4.2381909999999996</v>
      </c>
      <c r="D86" s="94">
        <v>9.290117E-7</v>
      </c>
      <c r="E86" s="18"/>
      <c r="F86" s="109">
        <v>4.120603</v>
      </c>
      <c r="G86" s="94">
        <v>9.4809179999999998E-7</v>
      </c>
      <c r="H86" s="18"/>
      <c r="I86" s="111">
        <v>4.2381909999999996</v>
      </c>
      <c r="J86" s="58">
        <v>4.0892499999999999E-6</v>
      </c>
    </row>
    <row r="87" spans="3:10" x14ac:dyDescent="0.25">
      <c r="C87" s="108">
        <v>4.2874369999999997</v>
      </c>
      <c r="D87" s="94">
        <v>2.9814409999999999E-7</v>
      </c>
      <c r="E87" s="18"/>
      <c r="F87" s="109">
        <v>4.1708540000000003</v>
      </c>
      <c r="G87" s="94">
        <v>1.881788E-7</v>
      </c>
      <c r="H87" s="18"/>
      <c r="I87" s="111">
        <v>4.2874369999999997</v>
      </c>
      <c r="J87" s="58">
        <v>2.1007149999999998E-6</v>
      </c>
    </row>
    <row r="88" spans="3:10" x14ac:dyDescent="0.25">
      <c r="C88" s="108">
        <v>4.3366829999999998</v>
      </c>
      <c r="D88" s="94">
        <v>9.7716990000000004E-8</v>
      </c>
      <c r="E88" s="18"/>
      <c r="F88" s="109">
        <v>4.2211059999999998</v>
      </c>
      <c r="G88" s="94">
        <v>4.0947919999999998E-8</v>
      </c>
      <c r="H88" s="18"/>
      <c r="I88" s="111">
        <v>4.3366829999999998</v>
      </c>
      <c r="J88" s="58">
        <v>1.125475E-6</v>
      </c>
    </row>
    <row r="89" spans="3:10" x14ac:dyDescent="0.25">
      <c r="C89" s="108">
        <v>4.3859300000000001</v>
      </c>
      <c r="D89" s="94">
        <v>3.405084E-8</v>
      </c>
      <c r="E89" s="18"/>
      <c r="F89" s="109">
        <v>4.2713570000000001</v>
      </c>
      <c r="G89" s="94">
        <v>9.1309210000000005E-9</v>
      </c>
      <c r="H89" s="18"/>
      <c r="I89" s="111">
        <v>4.3859300000000001</v>
      </c>
      <c r="J89" s="58">
        <v>7.7013240000000005E-7</v>
      </c>
    </row>
    <row r="90" spans="3:10" x14ac:dyDescent="0.25">
      <c r="C90" s="108">
        <v>4.4351760000000002</v>
      </c>
      <c r="D90" s="94">
        <v>1.245509E-8</v>
      </c>
      <c r="E90" s="18"/>
      <c r="F90" s="109">
        <v>4.3216080000000003</v>
      </c>
      <c r="G90" s="94">
        <v>2.3011869999999999E-9</v>
      </c>
      <c r="H90" s="18"/>
      <c r="I90" s="111">
        <v>4.4351760000000002</v>
      </c>
      <c r="J90" s="58">
        <v>6.4385270000000004E-7</v>
      </c>
    </row>
    <row r="91" spans="3:10" x14ac:dyDescent="0.25">
      <c r="C91" s="108">
        <v>4.4844220000000004</v>
      </c>
      <c r="D91" s="94">
        <v>4.999185E-9</v>
      </c>
      <c r="E91" s="18"/>
      <c r="F91" s="109">
        <v>4.3718589999999997</v>
      </c>
      <c r="G91" s="94">
        <v>6.782143E-10</v>
      </c>
      <c r="H91" s="18"/>
      <c r="I91" s="111">
        <v>4.4844220000000004</v>
      </c>
      <c r="J91" s="58">
        <v>6.4768599999999999E-7</v>
      </c>
    </row>
    <row r="92" spans="3:10" x14ac:dyDescent="0.25">
      <c r="C92" s="108">
        <v>4.5336689999999997</v>
      </c>
      <c r="D92" s="94">
        <v>2.1882319999999998E-9</v>
      </c>
      <c r="E92" s="18"/>
      <c r="F92" s="109">
        <v>4.4221110000000001</v>
      </c>
      <c r="G92" s="94">
        <v>2.216842E-10</v>
      </c>
      <c r="H92" s="18"/>
      <c r="I92" s="111">
        <v>4.5336689999999997</v>
      </c>
      <c r="J92" s="58">
        <v>6.9385700000000002E-7</v>
      </c>
    </row>
    <row r="93" spans="3:10" x14ac:dyDescent="0.25">
      <c r="C93" s="108">
        <v>4.5829139999999997</v>
      </c>
      <c r="D93" s="94">
        <v>1.0320970000000001E-9</v>
      </c>
      <c r="E93" s="18"/>
      <c r="F93" s="109">
        <v>4.4723620000000004</v>
      </c>
      <c r="G93" s="94">
        <v>8.7430009999999995E-11</v>
      </c>
      <c r="H93" s="18"/>
      <c r="I93" s="111">
        <v>4.5829139999999997</v>
      </c>
      <c r="J93" s="58">
        <v>9.8139179999999994E-7</v>
      </c>
    </row>
    <row r="94" spans="3:10" x14ac:dyDescent="0.25">
      <c r="C94" s="108">
        <v>4.632161</v>
      </c>
      <c r="D94" s="94">
        <v>5.3152120000000001E-10</v>
      </c>
      <c r="E94" s="18"/>
      <c r="F94" s="109">
        <v>4.5226129999999998</v>
      </c>
      <c r="G94" s="94">
        <v>4.0045560000000002E-11</v>
      </c>
      <c r="H94" s="18"/>
      <c r="I94" s="111">
        <v>4.632161</v>
      </c>
      <c r="J94" s="58">
        <v>1.4473920000000001E-6</v>
      </c>
    </row>
    <row r="95" spans="3:10" x14ac:dyDescent="0.25">
      <c r="C95" s="108">
        <v>4.6814070000000001</v>
      </c>
      <c r="D95" s="94">
        <v>3.0667049999999999E-10</v>
      </c>
      <c r="E95" s="18"/>
      <c r="F95" s="109">
        <v>4.5728650000000002</v>
      </c>
      <c r="G95" s="94">
        <v>2.176077E-11</v>
      </c>
      <c r="H95" s="18"/>
      <c r="I95" s="111">
        <v>4.6814070000000001</v>
      </c>
      <c r="J95" s="58">
        <v>2.6155059999999999E-6</v>
      </c>
    </row>
    <row r="96" spans="3:10" x14ac:dyDescent="0.25">
      <c r="C96" s="108">
        <v>4.7306530000000002</v>
      </c>
      <c r="D96" s="94">
        <v>1.9291189999999999E-10</v>
      </c>
      <c r="E96" s="18"/>
      <c r="F96" s="109">
        <v>4.6231159999999996</v>
      </c>
      <c r="G96" s="94">
        <v>1.400471E-11</v>
      </c>
      <c r="H96" s="18"/>
      <c r="I96" s="111">
        <v>4.7306530000000002</v>
      </c>
      <c r="J96" s="58">
        <v>4.9722630000000003E-6</v>
      </c>
    </row>
    <row r="97" spans="3:10" x14ac:dyDescent="0.25">
      <c r="C97" s="108">
        <v>4.7798999999999996</v>
      </c>
      <c r="D97" s="94">
        <v>1.342946E-10</v>
      </c>
      <c r="E97" s="18"/>
      <c r="F97" s="109">
        <v>4.6733669999999998</v>
      </c>
      <c r="G97" s="94">
        <v>1.132145E-11</v>
      </c>
      <c r="H97" s="18"/>
      <c r="I97" s="111">
        <v>4.7798999999999996</v>
      </c>
      <c r="J97" s="58">
        <v>1.0865009999999999E-5</v>
      </c>
    </row>
    <row r="98" spans="3:10" x14ac:dyDescent="0.25">
      <c r="C98" s="108">
        <v>4.8291459999999997</v>
      </c>
      <c r="D98" s="94">
        <v>1.036666E-10</v>
      </c>
      <c r="E98" s="18"/>
      <c r="F98" s="109">
        <v>4.7236180000000001</v>
      </c>
      <c r="G98" s="94">
        <v>1.0360840000000001E-11</v>
      </c>
      <c r="H98" s="18"/>
      <c r="I98" s="111">
        <v>4.8291459999999997</v>
      </c>
      <c r="J98" s="58">
        <v>2.4166470000000001E-5</v>
      </c>
    </row>
    <row r="99" spans="3:10" x14ac:dyDescent="0.25">
      <c r="C99" s="108">
        <v>4.8783919999999998</v>
      </c>
      <c r="D99" s="94">
        <v>8.6207960000000004E-11</v>
      </c>
      <c r="E99" s="18"/>
      <c r="F99" s="109">
        <v>4.7738699999999996</v>
      </c>
      <c r="G99" s="94">
        <v>1.138399E-11</v>
      </c>
      <c r="H99" s="18"/>
      <c r="I99" s="111">
        <v>4.8783919999999998</v>
      </c>
      <c r="J99" s="58">
        <v>5.9564880000000002E-5</v>
      </c>
    </row>
    <row r="100" spans="3:10" x14ac:dyDescent="0.25">
      <c r="C100" s="108">
        <v>4.927638</v>
      </c>
      <c r="D100" s="94">
        <v>9.8083209999999997E-13</v>
      </c>
      <c r="E100" s="18"/>
      <c r="F100" s="109">
        <v>4.8241209999999999</v>
      </c>
      <c r="G100" s="94">
        <v>1.4683380000000001E-11</v>
      </c>
      <c r="H100" s="18"/>
      <c r="I100" s="111">
        <v>4.927638</v>
      </c>
      <c r="J100" s="58">
        <v>1.3188690000000001E-4</v>
      </c>
    </row>
    <row r="101" spans="3:10" x14ac:dyDescent="0.25">
      <c r="C101" s="108">
        <v>4.9768840000000001</v>
      </c>
      <c r="D101" s="94">
        <v>8.2640260000000006E-11</v>
      </c>
      <c r="E101" s="18"/>
      <c r="F101" s="109">
        <v>4.8743720000000001</v>
      </c>
      <c r="G101" s="94">
        <v>2.127198E-11</v>
      </c>
      <c r="H101" s="18"/>
      <c r="I101" s="111">
        <v>4.9768840000000001</v>
      </c>
      <c r="J101" s="58">
        <v>3.1757120000000001E-4</v>
      </c>
    </row>
    <row r="102" spans="3:10" x14ac:dyDescent="0.25">
      <c r="C102" s="108">
        <v>5.0261310000000003</v>
      </c>
      <c r="D102" s="94">
        <v>9.1738949999999999E-11</v>
      </c>
      <c r="E102" s="18"/>
      <c r="F102" s="109">
        <v>4.9246230000000004</v>
      </c>
      <c r="G102" s="94">
        <v>3.6137780000000002E-11</v>
      </c>
      <c r="H102" s="18"/>
      <c r="I102" s="111">
        <v>5.0261310000000003</v>
      </c>
      <c r="J102" s="58">
        <v>7.2871350000000004E-4</v>
      </c>
    </row>
    <row r="103" spans="3:10" x14ac:dyDescent="0.25">
      <c r="C103" s="108">
        <v>5.0753769999999996</v>
      </c>
      <c r="D103" s="94">
        <v>1.091056E-10</v>
      </c>
      <c r="E103" s="18"/>
      <c r="F103" s="109">
        <v>4.9748739999999998</v>
      </c>
      <c r="G103" s="94">
        <v>6.8557469999999994E-11</v>
      </c>
      <c r="H103" s="18"/>
      <c r="I103" s="111">
        <v>5.0753769999999996</v>
      </c>
      <c r="J103" s="58">
        <v>1.5468719999999999E-3</v>
      </c>
    </row>
    <row r="104" spans="3:10" x14ac:dyDescent="0.25">
      <c r="C104" s="108">
        <v>5.1246229999999997</v>
      </c>
      <c r="D104" s="94">
        <v>1.4039880000000001E-10</v>
      </c>
      <c r="E104" s="18"/>
      <c r="F104" s="109">
        <v>5.0251260000000002</v>
      </c>
      <c r="G104" s="94">
        <v>1.4225620000000001E-10</v>
      </c>
      <c r="H104" s="18"/>
      <c r="I104" s="111">
        <v>5.1246229999999997</v>
      </c>
      <c r="J104" s="58">
        <v>3.3924430000000002E-3</v>
      </c>
    </row>
    <row r="105" spans="3:10" x14ac:dyDescent="0.25">
      <c r="C105" s="108">
        <v>5.1738689999999998</v>
      </c>
      <c r="D105" s="94">
        <v>1.9379080000000001E-10</v>
      </c>
      <c r="E105" s="18"/>
      <c r="F105" s="109">
        <v>5.0753769999999996</v>
      </c>
      <c r="G105" s="94">
        <v>3.2024990000000003E-10</v>
      </c>
      <c r="H105" s="18"/>
      <c r="I105" s="111">
        <v>5.1738689999999998</v>
      </c>
      <c r="J105" s="58">
        <v>5.9232670000000003E-3</v>
      </c>
    </row>
    <row r="106" spans="3:10" x14ac:dyDescent="0.25">
      <c r="C106" s="108">
        <v>5.223115</v>
      </c>
      <c r="D106" s="94">
        <v>2.8387909999999998E-10</v>
      </c>
      <c r="E106" s="18"/>
      <c r="F106" s="109">
        <v>5.1256279999999999</v>
      </c>
      <c r="G106" s="94">
        <v>7.6658060000000004E-10</v>
      </c>
      <c r="H106" s="18"/>
      <c r="I106" s="111">
        <v>5.223115</v>
      </c>
      <c r="J106" s="58">
        <v>1.041474E-2</v>
      </c>
    </row>
    <row r="107" spans="3:10" x14ac:dyDescent="0.25">
      <c r="C107" s="108">
        <v>5.2723620000000002</v>
      </c>
      <c r="D107" s="94">
        <v>4.4189600000000001E-10</v>
      </c>
      <c r="E107" s="18"/>
      <c r="F107" s="109">
        <v>5.1758790000000001</v>
      </c>
      <c r="G107" s="94">
        <v>1.9566120000000001E-9</v>
      </c>
      <c r="H107" s="18"/>
      <c r="I107" s="111">
        <v>5.2723620000000002</v>
      </c>
      <c r="J107" s="58">
        <v>1.6062400000000001E-2</v>
      </c>
    </row>
    <row r="108" spans="3:10" x14ac:dyDescent="0.25">
      <c r="C108" s="108">
        <v>5.3216080000000003</v>
      </c>
      <c r="D108" s="94">
        <v>7.1045090000000004E-10</v>
      </c>
      <c r="E108" s="18"/>
      <c r="F108" s="109">
        <v>5.2261300000000004</v>
      </c>
      <c r="G108" s="94">
        <v>5.0760839999999997E-9</v>
      </c>
      <c r="H108" s="18"/>
      <c r="I108" s="111">
        <v>5.3216080000000003</v>
      </c>
      <c r="J108" s="58">
        <v>2.2079560000000002E-2</v>
      </c>
    </row>
    <row r="109" spans="3:10" x14ac:dyDescent="0.25">
      <c r="C109" s="108">
        <v>5.3708539999999996</v>
      </c>
      <c r="D109" s="94">
        <v>1.206205E-9</v>
      </c>
      <c r="E109" s="18"/>
      <c r="F109" s="109">
        <v>5.2763819999999999</v>
      </c>
      <c r="G109" s="94">
        <v>1.3357189999999999E-8</v>
      </c>
      <c r="H109" s="18"/>
      <c r="I109" s="111">
        <v>5.3708539999999996</v>
      </c>
      <c r="J109" s="58">
        <v>2.8102579999999999E-2</v>
      </c>
    </row>
    <row r="110" spans="3:10" x14ac:dyDescent="0.25">
      <c r="C110" s="108">
        <v>5.4201009999999998</v>
      </c>
      <c r="D110" s="94">
        <v>2.1301999999999999E-9</v>
      </c>
      <c r="E110" s="18"/>
      <c r="F110" s="109">
        <v>5.3266330000000002</v>
      </c>
      <c r="G110" s="94">
        <v>3.613382E-8</v>
      </c>
      <c r="H110" s="18"/>
      <c r="I110" s="111">
        <v>5.4201009999999998</v>
      </c>
      <c r="J110" s="58">
        <v>3.1661229999999999E-2</v>
      </c>
    </row>
    <row r="111" spans="3:10" x14ac:dyDescent="0.25">
      <c r="C111" s="108">
        <v>5.469347</v>
      </c>
      <c r="D111" s="94">
        <v>3.8314870000000003E-9</v>
      </c>
      <c r="E111" s="18"/>
      <c r="F111" s="109">
        <v>5.3768840000000004</v>
      </c>
      <c r="G111" s="94">
        <v>9.6804969999999996E-8</v>
      </c>
      <c r="H111" s="18"/>
      <c r="I111" s="111">
        <v>5.469347</v>
      </c>
      <c r="J111" s="58">
        <v>3.3916950000000001E-2</v>
      </c>
    </row>
    <row r="112" spans="3:10" x14ac:dyDescent="0.25">
      <c r="C112" s="108">
        <v>5.5185930000000001</v>
      </c>
      <c r="D112" s="94">
        <v>7.1132010000000001E-9</v>
      </c>
      <c r="E112" s="18"/>
      <c r="F112" s="109">
        <v>5.4271349999999998</v>
      </c>
      <c r="G112" s="94">
        <v>2.5160120000000001E-7</v>
      </c>
      <c r="H112" s="18"/>
      <c r="I112" s="111">
        <v>5.5185930000000001</v>
      </c>
      <c r="J112" s="58">
        <v>3.223434E-2</v>
      </c>
    </row>
    <row r="113" spans="3:10" x14ac:dyDescent="0.25">
      <c r="C113" s="108">
        <v>5.5678390000000002</v>
      </c>
      <c r="D113" s="94">
        <v>1.350258E-8</v>
      </c>
      <c r="E113" s="18"/>
      <c r="F113" s="109">
        <v>5.4773870000000002</v>
      </c>
      <c r="G113" s="94">
        <v>6.4705059999999997E-7</v>
      </c>
      <c r="H113" s="18"/>
      <c r="I113" s="111">
        <v>5.5678390000000002</v>
      </c>
      <c r="J113" s="58">
        <v>2.821887E-2</v>
      </c>
    </row>
    <row r="114" spans="3:10" x14ac:dyDescent="0.25">
      <c r="C114" s="108">
        <v>5.6170850000000003</v>
      </c>
      <c r="D114" s="94">
        <v>2.553141E-8</v>
      </c>
      <c r="E114" s="18"/>
      <c r="F114" s="109">
        <v>5.5276379999999996</v>
      </c>
      <c r="G114" s="94">
        <v>1.621254E-6</v>
      </c>
      <c r="H114" s="18"/>
      <c r="I114" s="111">
        <v>5.6170850000000003</v>
      </c>
      <c r="J114" s="58">
        <v>2.3481370000000001E-2</v>
      </c>
    </row>
    <row r="115" spans="3:10" x14ac:dyDescent="0.25">
      <c r="C115" s="108">
        <v>5.6663319999999997</v>
      </c>
      <c r="D115" s="94">
        <v>4.9815E-8</v>
      </c>
      <c r="E115" s="18"/>
      <c r="F115" s="109">
        <v>5.5778889999999999</v>
      </c>
      <c r="G115" s="94">
        <v>3.7894469999999999E-6</v>
      </c>
      <c r="H115" s="18"/>
      <c r="I115" s="111">
        <v>5.6663319999999997</v>
      </c>
      <c r="J115" s="58">
        <v>1.8139289999999999E-2</v>
      </c>
    </row>
    <row r="116" spans="3:10" x14ac:dyDescent="0.25">
      <c r="C116" s="108">
        <v>5.7155779999999998</v>
      </c>
      <c r="D116" s="94">
        <v>9.6417290000000002E-8</v>
      </c>
      <c r="E116" s="18"/>
      <c r="F116" s="109">
        <v>5.6281410000000003</v>
      </c>
      <c r="G116" s="94">
        <v>8.6460520000000005E-6</v>
      </c>
      <c r="H116" s="18"/>
      <c r="I116" s="111">
        <v>5.7155779999999998</v>
      </c>
      <c r="J116" s="58">
        <v>1.306586E-2</v>
      </c>
    </row>
    <row r="117" spans="3:10" x14ac:dyDescent="0.25">
      <c r="C117" s="108">
        <v>5.7648239999999999</v>
      </c>
      <c r="D117" s="94">
        <v>1.8596699999999999E-7</v>
      </c>
      <c r="E117" s="18"/>
      <c r="F117" s="109">
        <v>5.6783919999999997</v>
      </c>
      <c r="G117" s="94">
        <v>1.872436E-5</v>
      </c>
      <c r="H117" s="18"/>
      <c r="I117" s="111">
        <v>5.7648239999999999</v>
      </c>
      <c r="J117" s="58">
        <v>9.3263660000000009E-3</v>
      </c>
    </row>
    <row r="118" spans="3:10" x14ac:dyDescent="0.25">
      <c r="C118" s="108">
        <v>5.8140700000000001</v>
      </c>
      <c r="D118" s="94">
        <v>3.5881459999999998E-7</v>
      </c>
      <c r="E118" s="18"/>
      <c r="F118" s="109">
        <v>5.7286429999999999</v>
      </c>
      <c r="G118" s="94">
        <v>3.8293410000000002E-5</v>
      </c>
      <c r="H118" s="18"/>
      <c r="I118" s="111">
        <v>5.8140700000000001</v>
      </c>
      <c r="J118" s="58">
        <v>6.1892240000000001E-3</v>
      </c>
    </row>
    <row r="119" spans="3:10" x14ac:dyDescent="0.25">
      <c r="C119" s="108">
        <v>5.8633170000000003</v>
      </c>
      <c r="D119" s="94">
        <v>6.8734610000000001E-7</v>
      </c>
      <c r="E119" s="18"/>
      <c r="F119" s="109">
        <v>5.7788940000000002</v>
      </c>
      <c r="G119" s="94">
        <v>7.5064420000000001E-5</v>
      </c>
      <c r="H119" s="18"/>
      <c r="I119" s="111">
        <v>5.8633170000000003</v>
      </c>
      <c r="J119" s="58">
        <v>4.234519E-3</v>
      </c>
    </row>
    <row r="120" spans="3:10" x14ac:dyDescent="0.25">
      <c r="C120" s="108">
        <v>5.9125629999999996</v>
      </c>
      <c r="D120" s="94">
        <v>1.29611E-6</v>
      </c>
      <c r="E120" s="18"/>
      <c r="F120" s="109">
        <v>5.8291459999999997</v>
      </c>
      <c r="G120" s="94">
        <v>1.3671040000000001E-4</v>
      </c>
      <c r="H120" s="18"/>
      <c r="I120" s="111">
        <v>5.9125629999999996</v>
      </c>
      <c r="J120" s="58">
        <v>2.9986219999999998E-3</v>
      </c>
    </row>
    <row r="121" spans="3:10" x14ac:dyDescent="0.25">
      <c r="C121" s="108">
        <v>5.9618089999999997</v>
      </c>
      <c r="D121" s="94">
        <v>2.4169090000000001E-6</v>
      </c>
      <c r="E121" s="18"/>
      <c r="F121" s="109">
        <v>5.879397</v>
      </c>
      <c r="G121" s="94">
        <v>2.396062E-4</v>
      </c>
      <c r="H121" s="18"/>
      <c r="I121" s="111">
        <v>5.9618089999999997</v>
      </c>
      <c r="J121" s="58">
        <v>1.934369E-3</v>
      </c>
    </row>
    <row r="122" spans="3:10" x14ac:dyDescent="0.25">
      <c r="C122" s="108">
        <v>6.0110549999999998</v>
      </c>
      <c r="D122" s="94">
        <v>4.4205759999999998E-6</v>
      </c>
      <c r="E122" s="18"/>
      <c r="F122" s="109">
        <v>5.9296480000000003</v>
      </c>
      <c r="G122" s="94">
        <v>4.017321E-4</v>
      </c>
      <c r="H122" s="18"/>
      <c r="I122" s="111">
        <v>6.0110549999999998</v>
      </c>
      <c r="J122" s="58">
        <v>1.256329E-3</v>
      </c>
    </row>
    <row r="123" spans="3:10" x14ac:dyDescent="0.25">
      <c r="C123" s="108">
        <v>6.0603009999999999</v>
      </c>
      <c r="D123" s="94">
        <v>7.8828530000000001E-6</v>
      </c>
      <c r="E123" s="18"/>
      <c r="F123" s="109">
        <v>5.9798989999999996</v>
      </c>
      <c r="G123" s="94">
        <v>6.2401169999999997E-4</v>
      </c>
      <c r="H123" s="18"/>
      <c r="I123" s="111">
        <v>6.0603009999999999</v>
      </c>
      <c r="J123" s="58">
        <v>9.0711239999999999E-4</v>
      </c>
    </row>
    <row r="124" spans="3:10" x14ac:dyDescent="0.25">
      <c r="C124" s="108">
        <v>6.1095480000000002</v>
      </c>
      <c r="D124" s="94">
        <v>1.3683049999999999E-5</v>
      </c>
      <c r="E124" s="18"/>
      <c r="F124" s="109">
        <v>6.030151</v>
      </c>
      <c r="G124" s="94">
        <v>9.2689770000000001E-4</v>
      </c>
      <c r="H124" s="18"/>
      <c r="I124" s="111">
        <v>6.1095480000000002</v>
      </c>
      <c r="J124" s="58">
        <v>6.6253250000000003E-4</v>
      </c>
    </row>
    <row r="125" spans="3:10" x14ac:dyDescent="0.25">
      <c r="C125" s="108">
        <v>6.1587940000000003</v>
      </c>
      <c r="D125" s="94">
        <v>2.3266880000000001E-5</v>
      </c>
      <c r="E125" s="18"/>
      <c r="F125" s="109">
        <v>6.0804020000000003</v>
      </c>
      <c r="G125" s="94">
        <v>1.320454E-3</v>
      </c>
      <c r="H125" s="18"/>
      <c r="I125" s="111">
        <v>6.1587940000000003</v>
      </c>
      <c r="J125" s="58">
        <v>4.8868209999999997E-4</v>
      </c>
    </row>
    <row r="126" spans="3:10" x14ac:dyDescent="0.25">
      <c r="C126" s="108">
        <v>6.2080399999999996</v>
      </c>
      <c r="D126" s="94">
        <v>3.8261579999999998E-5</v>
      </c>
      <c r="E126" s="18"/>
      <c r="F126" s="109">
        <v>6.1306529999999997</v>
      </c>
      <c r="G126" s="94">
        <v>1.7587709999999999E-3</v>
      </c>
      <c r="H126" s="18"/>
      <c r="I126" s="111">
        <v>6.2080399999999996</v>
      </c>
      <c r="J126" s="58">
        <v>3.7527369999999999E-4</v>
      </c>
    </row>
    <row r="127" spans="3:10" x14ac:dyDescent="0.25">
      <c r="C127" s="108">
        <v>6.2572869999999998</v>
      </c>
      <c r="D127" s="94">
        <v>6.094074E-5</v>
      </c>
      <c r="E127" s="18"/>
      <c r="F127" s="109">
        <v>6.180904</v>
      </c>
      <c r="G127" s="94">
        <v>2.2803070000000001E-3</v>
      </c>
      <c r="H127" s="18"/>
      <c r="I127" s="111">
        <v>6.2572869999999998</v>
      </c>
      <c r="J127" s="58">
        <v>3.00773E-4</v>
      </c>
    </row>
    <row r="128" spans="3:10" x14ac:dyDescent="0.25">
      <c r="C128" s="108">
        <v>6.3065329999999999</v>
      </c>
      <c r="D128" s="94">
        <v>9.3840920000000006E-5</v>
      </c>
      <c r="E128" s="18"/>
      <c r="F128" s="109">
        <v>6.2311560000000004</v>
      </c>
      <c r="G128" s="94">
        <v>2.7985660000000002E-3</v>
      </c>
      <c r="H128" s="18"/>
      <c r="I128" s="111">
        <v>6.3065329999999999</v>
      </c>
      <c r="J128" s="58">
        <v>2.5311060000000001E-4</v>
      </c>
    </row>
    <row r="129" spans="3:10" x14ac:dyDescent="0.25">
      <c r="C129" s="108">
        <v>6.3557790000000001</v>
      </c>
      <c r="D129" s="94">
        <v>1.397053E-4</v>
      </c>
      <c r="E129" s="18"/>
      <c r="F129" s="109">
        <v>6.2814069999999997</v>
      </c>
      <c r="G129" s="94">
        <v>3.3085620000000001E-3</v>
      </c>
      <c r="H129" s="18"/>
      <c r="I129" s="111">
        <v>6.3557790000000001</v>
      </c>
      <c r="J129" s="58">
        <v>2.152062E-4</v>
      </c>
    </row>
    <row r="130" spans="3:10" x14ac:dyDescent="0.25">
      <c r="C130" s="108">
        <v>6.4050250000000002</v>
      </c>
      <c r="D130" s="94">
        <v>1.990983E-4</v>
      </c>
      <c r="E130" s="18"/>
      <c r="F130" s="109">
        <v>6.331658</v>
      </c>
      <c r="G130" s="94">
        <v>3.7566169999999999E-3</v>
      </c>
      <c r="H130" s="18"/>
      <c r="I130" s="111">
        <v>6.4050250000000002</v>
      </c>
      <c r="J130" s="58">
        <v>2.093563E-4</v>
      </c>
    </row>
    <row r="131" spans="3:10" x14ac:dyDescent="0.25">
      <c r="C131" s="108">
        <v>6.4542710000000003</v>
      </c>
      <c r="D131" s="94">
        <v>2.751629E-4</v>
      </c>
      <c r="E131" s="18"/>
      <c r="F131" s="109">
        <v>6.3819090000000003</v>
      </c>
      <c r="G131" s="94">
        <v>4.1261830000000003E-3</v>
      </c>
      <c r="H131" s="18"/>
      <c r="I131" s="111">
        <v>6.4542710000000003</v>
      </c>
      <c r="J131" s="58">
        <v>1.9846410000000001E-4</v>
      </c>
    </row>
    <row r="132" spans="3:10" x14ac:dyDescent="0.25">
      <c r="C132" s="108">
        <v>6.5035179999999997</v>
      </c>
      <c r="D132" s="94">
        <v>3.6344900000000001E-4</v>
      </c>
      <c r="E132" s="18"/>
      <c r="F132" s="109">
        <v>6.4321609999999998</v>
      </c>
      <c r="G132" s="94">
        <v>4.3781050000000002E-3</v>
      </c>
      <c r="H132" s="18"/>
      <c r="I132" s="111">
        <v>6.5035179999999997</v>
      </c>
      <c r="J132" s="58">
        <v>2.076313E-4</v>
      </c>
    </row>
    <row r="133" spans="3:10" x14ac:dyDescent="0.25">
      <c r="C133" s="108">
        <v>6.5527639999999998</v>
      </c>
      <c r="D133" s="94">
        <v>4.6565490000000001E-4</v>
      </c>
      <c r="E133" s="18"/>
      <c r="F133" s="109">
        <v>6.4824120000000001</v>
      </c>
      <c r="G133" s="94">
        <v>4.5255670000000003E-3</v>
      </c>
      <c r="H133" s="18"/>
      <c r="I133" s="111">
        <v>6.5527639999999998</v>
      </c>
      <c r="J133" s="58">
        <v>2.1097729999999999E-4</v>
      </c>
    </row>
    <row r="134" spans="3:10" x14ac:dyDescent="0.25">
      <c r="C134" s="108">
        <v>6.6020099999999999</v>
      </c>
      <c r="D134" s="94">
        <v>5.6534249999999999E-4</v>
      </c>
      <c r="E134" s="18"/>
      <c r="F134" s="109">
        <v>6.5326630000000003</v>
      </c>
      <c r="G134" s="94">
        <v>4.5630590000000004E-3</v>
      </c>
      <c r="H134" s="18"/>
      <c r="I134" s="111">
        <v>6.6020099999999999</v>
      </c>
      <c r="J134" s="58">
        <v>2.334135E-4</v>
      </c>
    </row>
    <row r="135" spans="3:10" x14ac:dyDescent="0.25">
      <c r="C135" s="108">
        <v>6.6512560000000001</v>
      </c>
      <c r="D135" s="94">
        <v>6.7105229999999999E-4</v>
      </c>
      <c r="E135" s="18"/>
      <c r="F135" s="109">
        <v>6.5829139999999997</v>
      </c>
      <c r="G135" s="94">
        <v>4.4407240000000001E-3</v>
      </c>
      <c r="H135" s="18"/>
      <c r="I135" s="111">
        <v>6.6512560000000001</v>
      </c>
      <c r="J135" s="58">
        <v>2.7816160000000001E-4</v>
      </c>
    </row>
    <row r="136" spans="3:10" x14ac:dyDescent="0.25">
      <c r="C136" s="108">
        <v>6.7005020000000002</v>
      </c>
      <c r="D136" s="94">
        <v>7.5446770000000001E-4</v>
      </c>
      <c r="E136" s="18"/>
      <c r="F136" s="109">
        <v>6.6331660000000001</v>
      </c>
      <c r="G136" s="94">
        <v>4.2983159999999999E-3</v>
      </c>
      <c r="H136" s="18"/>
      <c r="I136" s="111">
        <v>6.7005020000000002</v>
      </c>
      <c r="J136" s="58">
        <v>3.3729000000000002E-4</v>
      </c>
    </row>
    <row r="137" spans="3:10" x14ac:dyDescent="0.25">
      <c r="C137" s="108">
        <v>6.7497490000000004</v>
      </c>
      <c r="D137" s="94">
        <v>8.186987E-4</v>
      </c>
      <c r="E137" s="18"/>
      <c r="F137" s="109">
        <v>6.6834170000000004</v>
      </c>
      <c r="G137" s="94">
        <v>4.0979359999999999E-3</v>
      </c>
      <c r="H137" s="18"/>
      <c r="I137" s="111">
        <v>6.7497490000000004</v>
      </c>
      <c r="J137" s="58">
        <v>4.1759069999999999E-4</v>
      </c>
    </row>
    <row r="138" spans="3:10" x14ac:dyDescent="0.25">
      <c r="C138" s="108">
        <v>6.7989949999999997</v>
      </c>
      <c r="D138" s="94">
        <v>8.6497319999999996E-4</v>
      </c>
      <c r="E138" s="18"/>
      <c r="F138" s="109">
        <v>6.7336679999999998</v>
      </c>
      <c r="G138" s="94">
        <v>3.7838839999999999E-3</v>
      </c>
      <c r="H138" s="18"/>
      <c r="I138" s="111">
        <v>6.7989949999999997</v>
      </c>
      <c r="J138" s="58">
        <v>5.2782600000000001E-4</v>
      </c>
    </row>
    <row r="139" spans="3:10" x14ac:dyDescent="0.25">
      <c r="C139" s="108">
        <v>6.8482409999999998</v>
      </c>
      <c r="D139" s="94">
        <v>8.7141550000000001E-4</v>
      </c>
      <c r="E139" s="18"/>
      <c r="F139" s="109">
        <v>6.7839200000000002</v>
      </c>
      <c r="G139" s="94">
        <v>3.489453E-3</v>
      </c>
      <c r="H139" s="18"/>
      <c r="I139" s="111">
        <v>6.8482409999999998</v>
      </c>
      <c r="J139" s="58">
        <v>6.7272290000000004E-4</v>
      </c>
    </row>
    <row r="140" spans="3:10" x14ac:dyDescent="0.25">
      <c r="C140" s="108">
        <v>6.8974880000000001</v>
      </c>
      <c r="D140" s="94">
        <v>8.4908559999999995E-4</v>
      </c>
      <c r="E140" s="18"/>
      <c r="F140" s="109">
        <v>6.8341710000000004</v>
      </c>
      <c r="G140" s="94">
        <v>3.2065819999999999E-3</v>
      </c>
      <c r="H140" s="18"/>
      <c r="I140" s="111">
        <v>6.8974880000000001</v>
      </c>
      <c r="J140" s="58">
        <v>8.8477049999999995E-4</v>
      </c>
    </row>
    <row r="141" spans="3:10" x14ac:dyDescent="0.25">
      <c r="C141" s="108">
        <v>6.946733</v>
      </c>
      <c r="D141" s="94">
        <v>8.0558170000000001E-4</v>
      </c>
      <c r="E141" s="18"/>
      <c r="F141" s="109">
        <v>6.8844219999999998</v>
      </c>
      <c r="G141" s="94">
        <v>2.8973800000000002E-3</v>
      </c>
      <c r="H141" s="18"/>
      <c r="I141" s="111">
        <v>6.946733</v>
      </c>
      <c r="J141" s="58">
        <v>1.1610780000000001E-3</v>
      </c>
    </row>
    <row r="142" spans="3:10" x14ac:dyDescent="0.25">
      <c r="C142" s="108">
        <v>6.9959800000000003</v>
      </c>
      <c r="D142" s="94">
        <v>7.3966600000000004E-4</v>
      </c>
      <c r="E142" s="18"/>
      <c r="F142" s="109">
        <v>6.9346730000000001</v>
      </c>
      <c r="G142" s="94">
        <v>2.6124099999999999E-3</v>
      </c>
      <c r="H142" s="18"/>
      <c r="I142" s="111">
        <v>6.9959800000000003</v>
      </c>
      <c r="J142" s="58">
        <v>1.4783419999999999E-3</v>
      </c>
    </row>
    <row r="143" spans="3:10" x14ac:dyDescent="0.25">
      <c r="C143" s="108">
        <v>7.0452260000000004</v>
      </c>
      <c r="D143" s="94">
        <v>6.6127660000000002E-4</v>
      </c>
      <c r="E143" s="18"/>
      <c r="F143" s="109">
        <v>6.9849249999999996</v>
      </c>
      <c r="G143" s="94">
        <v>2.3470129999999998E-3</v>
      </c>
      <c r="H143" s="18"/>
      <c r="I143" s="111">
        <v>7.0452260000000004</v>
      </c>
      <c r="J143" s="58">
        <v>1.9818660000000001E-3</v>
      </c>
    </row>
    <row r="144" spans="3:10" x14ac:dyDescent="0.25">
      <c r="C144" s="108">
        <v>7.0944719999999997</v>
      </c>
      <c r="D144" s="94">
        <v>5.762362E-4</v>
      </c>
      <c r="E144" s="18"/>
      <c r="F144" s="109">
        <v>7.0351759999999999</v>
      </c>
      <c r="G144" s="94">
        <v>2.0968459999999999E-3</v>
      </c>
      <c r="H144" s="18"/>
      <c r="I144" s="111">
        <v>7.0944719999999997</v>
      </c>
      <c r="J144" s="58">
        <v>2.5760150000000001E-3</v>
      </c>
    </row>
    <row r="145" spans="3:10" x14ac:dyDescent="0.25">
      <c r="C145" s="108">
        <v>7.1437189999999999</v>
      </c>
      <c r="D145" s="94">
        <v>4.8874599999999997E-4</v>
      </c>
      <c r="E145" s="18"/>
      <c r="F145" s="109">
        <v>7.0854270000000001</v>
      </c>
      <c r="G145" s="94">
        <v>1.8752529999999999E-3</v>
      </c>
      <c r="H145" s="18"/>
      <c r="I145" s="111">
        <v>7.1437189999999999</v>
      </c>
      <c r="J145" s="58">
        <v>3.3175349999999999E-3</v>
      </c>
    </row>
    <row r="146" spans="3:10" x14ac:dyDescent="0.25">
      <c r="C146" s="108">
        <v>7.1929650000000001</v>
      </c>
      <c r="D146" s="94">
        <v>4.0973179999999999E-4</v>
      </c>
      <c r="E146" s="18"/>
      <c r="F146" s="109">
        <v>7.1356780000000004</v>
      </c>
      <c r="G146" s="94">
        <v>1.696087E-3</v>
      </c>
      <c r="H146" s="18"/>
      <c r="I146" s="111">
        <v>7.1929650000000001</v>
      </c>
      <c r="J146" s="58">
        <v>4.0816100000000003E-3</v>
      </c>
    </row>
    <row r="147" spans="3:10" x14ac:dyDescent="0.25">
      <c r="C147" s="108">
        <v>7.2422110000000002</v>
      </c>
      <c r="D147" s="94">
        <v>3.3749620000000002E-4</v>
      </c>
      <c r="E147" s="18"/>
      <c r="F147" s="109">
        <v>7.1859299999999999</v>
      </c>
      <c r="G147" s="94">
        <v>1.5152970000000001E-3</v>
      </c>
      <c r="H147" s="18"/>
      <c r="I147" s="111">
        <v>7.2422110000000002</v>
      </c>
      <c r="J147" s="58">
        <v>4.8605649999999999E-3</v>
      </c>
    </row>
    <row r="148" spans="3:10" x14ac:dyDescent="0.25">
      <c r="C148" s="108">
        <v>7.2914570000000003</v>
      </c>
      <c r="D148" s="94">
        <v>2.7301700000000002E-4</v>
      </c>
      <c r="E148" s="18"/>
      <c r="F148" s="109">
        <v>7.2361810000000002</v>
      </c>
      <c r="G148" s="94">
        <v>1.3660199999999999E-3</v>
      </c>
      <c r="H148" s="18"/>
      <c r="I148" s="111">
        <v>7.2914570000000003</v>
      </c>
      <c r="J148" s="58">
        <v>5.5761029999999998E-3</v>
      </c>
    </row>
    <row r="149" spans="3:10" x14ac:dyDescent="0.25">
      <c r="C149" s="108">
        <v>7.3407030000000004</v>
      </c>
      <c r="D149" s="94">
        <v>2.199716E-4</v>
      </c>
      <c r="E149" s="18"/>
      <c r="F149" s="109">
        <v>7.2864319999999996</v>
      </c>
      <c r="G149" s="94">
        <v>1.246208E-3</v>
      </c>
      <c r="H149" s="18"/>
      <c r="I149" s="111">
        <v>7.3407030000000004</v>
      </c>
      <c r="J149" s="58">
        <v>6.2509879999999999E-3</v>
      </c>
    </row>
    <row r="150" spans="3:10" x14ac:dyDescent="0.25">
      <c r="C150" s="108">
        <v>7.3899499999999998</v>
      </c>
      <c r="D150" s="94">
        <v>1.7546390000000001E-4</v>
      </c>
      <c r="E150" s="18"/>
      <c r="F150" s="109">
        <v>7.3366829999999998</v>
      </c>
      <c r="G150" s="94">
        <v>1.132531E-3</v>
      </c>
      <c r="H150" s="18"/>
      <c r="I150" s="111">
        <v>7.3899499999999998</v>
      </c>
      <c r="J150" s="58">
        <v>6.5670379999999999E-3</v>
      </c>
    </row>
    <row r="151" spans="3:10" x14ac:dyDescent="0.25">
      <c r="C151" s="108">
        <v>7.4391959999999999</v>
      </c>
      <c r="D151" s="94">
        <v>1.392458E-4</v>
      </c>
      <c r="E151" s="18"/>
      <c r="F151" s="109">
        <v>7.3869350000000003</v>
      </c>
      <c r="G151" s="94">
        <v>1.0357630000000001E-3</v>
      </c>
      <c r="H151" s="18"/>
      <c r="I151" s="111">
        <v>7.4391959999999999</v>
      </c>
      <c r="J151" s="58">
        <v>6.4661370000000003E-3</v>
      </c>
    </row>
    <row r="152" spans="3:10" x14ac:dyDescent="0.25">
      <c r="C152" s="108">
        <v>7.488442</v>
      </c>
      <c r="D152" s="94">
        <v>1.1015870000000001E-4</v>
      </c>
      <c r="E152" s="18"/>
      <c r="F152" s="109">
        <v>7.4371859999999996</v>
      </c>
      <c r="G152" s="94">
        <v>9.4573810000000004E-4</v>
      </c>
      <c r="H152" s="18"/>
      <c r="I152" s="111">
        <v>7.488442</v>
      </c>
      <c r="J152" s="58">
        <v>6.2919839999999996E-3</v>
      </c>
    </row>
    <row r="153" spans="3:10" x14ac:dyDescent="0.25">
      <c r="C153" s="108">
        <v>7.5376880000000002</v>
      </c>
      <c r="D153" s="94">
        <v>8.7428410000000005E-5</v>
      </c>
      <c r="E153" s="18"/>
      <c r="F153" s="109">
        <v>7.4874369999999999</v>
      </c>
      <c r="G153" s="94">
        <v>8.7473119999999997E-4</v>
      </c>
      <c r="H153" s="18"/>
      <c r="I153" s="111">
        <v>7.5376880000000002</v>
      </c>
      <c r="J153" s="58">
        <v>5.5702019999999998E-3</v>
      </c>
    </row>
    <row r="154" spans="3:10" x14ac:dyDescent="0.25">
      <c r="C154" s="108">
        <v>7.5869350000000004</v>
      </c>
      <c r="D154" s="94">
        <v>6.9512989999999996E-5</v>
      </c>
      <c r="E154" s="18"/>
      <c r="F154" s="109">
        <v>7.5376880000000002</v>
      </c>
      <c r="G154" s="94">
        <v>8.1633119999999996E-4</v>
      </c>
      <c r="H154" s="18"/>
      <c r="I154" s="111">
        <v>7.5869350000000004</v>
      </c>
      <c r="J154" s="58">
        <v>4.7292519999999998E-3</v>
      </c>
    </row>
    <row r="155" spans="3:10" x14ac:dyDescent="0.25">
      <c r="C155" s="108">
        <v>7.6361809999999997</v>
      </c>
      <c r="D155" s="94">
        <v>5.5553970000000002E-5</v>
      </c>
      <c r="E155" s="18"/>
      <c r="F155" s="109">
        <v>7.5879399999999997</v>
      </c>
      <c r="G155" s="94">
        <v>7.5263830000000002E-4</v>
      </c>
      <c r="H155" s="18"/>
      <c r="I155" s="111">
        <v>7.6361809999999997</v>
      </c>
      <c r="J155" s="58">
        <v>3.8277720000000001E-3</v>
      </c>
    </row>
    <row r="156" spans="3:10" x14ac:dyDescent="0.25">
      <c r="C156" s="108">
        <v>7.6854269999999998</v>
      </c>
      <c r="D156" s="94">
        <v>4.4936160000000002E-5</v>
      </c>
      <c r="E156" s="18"/>
      <c r="F156" s="109">
        <v>7.638191</v>
      </c>
      <c r="G156" s="94">
        <v>7.1707369999999995E-4</v>
      </c>
      <c r="H156" s="18"/>
      <c r="I156" s="111">
        <v>7.6854269999999998</v>
      </c>
      <c r="J156" s="58">
        <v>2.8254510000000001E-3</v>
      </c>
    </row>
    <row r="157" spans="3:10" x14ac:dyDescent="0.25">
      <c r="C157" s="108">
        <v>7.734674</v>
      </c>
      <c r="D157" s="94">
        <v>3.6467339999999998E-5</v>
      </c>
      <c r="E157" s="18"/>
      <c r="F157" s="109">
        <v>7.6884420000000002</v>
      </c>
      <c r="G157" s="94">
        <v>6.7160560000000002E-4</v>
      </c>
      <c r="H157" s="18"/>
      <c r="I157" s="111">
        <v>7.734674</v>
      </c>
      <c r="J157" s="58">
        <v>2.02315E-3</v>
      </c>
    </row>
    <row r="158" spans="3:10" x14ac:dyDescent="0.25">
      <c r="C158" s="108">
        <v>7.7839200000000002</v>
      </c>
      <c r="D158" s="94">
        <v>3.0058039999999999E-5</v>
      </c>
      <c r="E158" s="18"/>
      <c r="F158" s="109">
        <v>7.7386929999999996</v>
      </c>
      <c r="G158" s="94">
        <v>6.3406650000000003E-4</v>
      </c>
      <c r="H158" s="18"/>
      <c r="I158" s="111">
        <v>7.7839200000000002</v>
      </c>
      <c r="J158" s="58">
        <v>1.3272819999999999E-3</v>
      </c>
    </row>
    <row r="159" spans="3:10" x14ac:dyDescent="0.25">
      <c r="C159" s="108">
        <v>7.8331660000000003</v>
      </c>
      <c r="D159" s="94">
        <v>2.5023449999999998E-5</v>
      </c>
      <c r="E159" s="18"/>
      <c r="F159" s="109">
        <v>7.788945</v>
      </c>
      <c r="G159" s="94">
        <v>6.0941420000000003E-4</v>
      </c>
      <c r="H159" s="18"/>
      <c r="I159" s="111">
        <v>7.8331660000000003</v>
      </c>
      <c r="J159" s="58">
        <v>8.2162730000000001E-4</v>
      </c>
    </row>
    <row r="160" spans="3:10" x14ac:dyDescent="0.25">
      <c r="C160" s="108">
        <v>7.8824120000000004</v>
      </c>
      <c r="D160" s="94">
        <v>2.1229179999999999E-5</v>
      </c>
      <c r="E160" s="18"/>
      <c r="F160" s="109">
        <v>7.8391960000000003</v>
      </c>
      <c r="G160" s="94">
        <v>5.7490009999999997E-4</v>
      </c>
      <c r="H160" s="18"/>
      <c r="I160" s="111">
        <v>7.8824120000000004</v>
      </c>
      <c r="J160" s="58">
        <v>4.883655E-4</v>
      </c>
    </row>
    <row r="161" spans="3:10" x14ac:dyDescent="0.25">
      <c r="C161" s="108">
        <v>7.9316579999999997</v>
      </c>
      <c r="D161" s="94">
        <v>1.8143379999999998E-5</v>
      </c>
      <c r="E161" s="18"/>
      <c r="F161" s="109">
        <v>7.8894469999999997</v>
      </c>
      <c r="G161" s="94">
        <v>5.5854489999999999E-4</v>
      </c>
      <c r="H161" s="18"/>
      <c r="I161" s="111">
        <v>7.9316579999999997</v>
      </c>
      <c r="J161" s="58">
        <v>2.6282850000000001E-4</v>
      </c>
    </row>
    <row r="162" spans="3:10" x14ac:dyDescent="0.25">
      <c r="C162" s="108">
        <v>7.9809049999999999</v>
      </c>
      <c r="D162" s="94">
        <v>1.5901719999999999E-5</v>
      </c>
      <c r="E162" s="18"/>
      <c r="F162" s="109">
        <v>7.9396990000000001</v>
      </c>
      <c r="G162" s="94">
        <v>5.3495159999999997E-4</v>
      </c>
      <c r="H162" s="18"/>
      <c r="I162" s="111">
        <v>7.9809049999999999</v>
      </c>
      <c r="J162" s="58">
        <v>1.3986019999999999E-4</v>
      </c>
    </row>
    <row r="163" spans="3:10" x14ac:dyDescent="0.25">
      <c r="C163" s="108">
        <v>8.0301500000000008</v>
      </c>
      <c r="D163" s="94">
        <v>1.4068980000000001E-5</v>
      </c>
      <c r="E163" s="18"/>
      <c r="F163" s="109">
        <v>7.9899500000000003</v>
      </c>
      <c r="G163" s="94">
        <v>5.1965690000000005E-4</v>
      </c>
      <c r="H163" s="18"/>
      <c r="I163" s="111">
        <v>8.0301500000000008</v>
      </c>
      <c r="J163" s="58">
        <v>6.9499140000000003E-5</v>
      </c>
    </row>
    <row r="164" spans="3:10" x14ac:dyDescent="0.25">
      <c r="C164" s="108">
        <v>8.0793970000000002</v>
      </c>
      <c r="D164" s="94">
        <v>1.2674990000000001E-5</v>
      </c>
      <c r="E164" s="18"/>
      <c r="F164" s="109">
        <v>8.0402009999999997</v>
      </c>
      <c r="G164" s="94">
        <v>5.0056020000000001E-4</v>
      </c>
      <c r="H164" s="18"/>
      <c r="I164" s="111">
        <v>8.0793970000000002</v>
      </c>
      <c r="J164" s="58">
        <v>3.3496020000000001E-5</v>
      </c>
    </row>
    <row r="165" spans="3:10" x14ac:dyDescent="0.25">
      <c r="C165" s="108">
        <v>8.1286430000000003</v>
      </c>
      <c r="D165" s="94">
        <v>1.1667540000000001E-5</v>
      </c>
      <c r="E165" s="18"/>
      <c r="F165" s="109">
        <v>8.0904520000000009</v>
      </c>
      <c r="G165" s="94">
        <v>4.8905029999999998E-4</v>
      </c>
      <c r="H165" s="18"/>
      <c r="I165" s="111">
        <v>8.1286430000000003</v>
      </c>
      <c r="J165" s="58">
        <v>1.484426E-5</v>
      </c>
    </row>
    <row r="166" spans="3:10" x14ac:dyDescent="0.25">
      <c r="C166" s="108">
        <v>8.1778899999999997</v>
      </c>
      <c r="D166" s="94">
        <v>1.0858789999999999E-5</v>
      </c>
      <c r="E166" s="18"/>
      <c r="F166" s="109">
        <v>8.1407030000000002</v>
      </c>
      <c r="G166" s="94">
        <v>4.803144E-4</v>
      </c>
      <c r="H166" s="18"/>
      <c r="I166" s="111">
        <v>8.1778899999999997</v>
      </c>
      <c r="J166" s="58">
        <v>6.4056740000000001E-6</v>
      </c>
    </row>
    <row r="167" spans="3:10" x14ac:dyDescent="0.25">
      <c r="C167" s="108">
        <v>8.2271359999999998</v>
      </c>
      <c r="D167" s="94">
        <v>1.0308469999999999E-5</v>
      </c>
      <c r="E167" s="18"/>
      <c r="F167" s="109">
        <v>8.1909550000000007</v>
      </c>
      <c r="G167" s="94">
        <v>4.6967649999999999E-4</v>
      </c>
      <c r="H167" s="18"/>
      <c r="I167" s="111">
        <v>8.2271359999999998</v>
      </c>
      <c r="J167" s="58">
        <v>2.732811E-6</v>
      </c>
    </row>
    <row r="168" spans="3:10" x14ac:dyDescent="0.25">
      <c r="C168" s="108">
        <v>8.2763810000000007</v>
      </c>
      <c r="D168" s="94">
        <v>9.9953599999999998E-6</v>
      </c>
      <c r="E168" s="18"/>
      <c r="F168" s="109">
        <v>8.241206</v>
      </c>
      <c r="G168" s="94">
        <v>4.5983969999999999E-4</v>
      </c>
      <c r="H168" s="18"/>
      <c r="I168" s="111">
        <v>8.2763810000000007</v>
      </c>
      <c r="J168" s="58">
        <v>1.0851730000000001E-6</v>
      </c>
    </row>
    <row r="169" spans="3:10" x14ac:dyDescent="0.25">
      <c r="C169" s="108">
        <v>8.325628</v>
      </c>
      <c r="D169" s="94">
        <v>9.8060159999999994E-6</v>
      </c>
      <c r="E169" s="18"/>
      <c r="F169" s="109">
        <v>8.2914569999999994</v>
      </c>
      <c r="G169" s="94">
        <v>4.565344E-4</v>
      </c>
      <c r="H169" s="18"/>
      <c r="I169" s="111">
        <v>8.325628</v>
      </c>
      <c r="J169" s="58">
        <v>4.3614360000000002E-7</v>
      </c>
    </row>
    <row r="170" spans="3:10" x14ac:dyDescent="0.25">
      <c r="C170" s="108">
        <v>8.3748740000000002</v>
      </c>
      <c r="D170" s="94">
        <v>9.7468070000000004E-6</v>
      </c>
      <c r="E170" s="18"/>
      <c r="F170" s="109">
        <v>8.3417080000000006</v>
      </c>
      <c r="G170" s="94">
        <v>4.4597579999999999E-4</v>
      </c>
      <c r="H170" s="18"/>
      <c r="I170" s="111">
        <v>8.3748740000000002</v>
      </c>
      <c r="J170" s="58">
        <v>1.6541849999999999E-7</v>
      </c>
    </row>
    <row r="171" spans="3:10" x14ac:dyDescent="0.25">
      <c r="C171" s="108">
        <v>8.4241209999999995</v>
      </c>
      <c r="D171" s="94">
        <v>9.9358689999999994E-6</v>
      </c>
      <c r="E171" s="18"/>
      <c r="F171" s="109">
        <v>8.3919599999999992</v>
      </c>
      <c r="G171" s="94">
        <v>4.4525370000000002E-4</v>
      </c>
      <c r="H171" s="18"/>
      <c r="I171" s="111">
        <v>8.4241209999999995</v>
      </c>
      <c r="J171" s="58">
        <v>6.4004710000000003E-8</v>
      </c>
    </row>
    <row r="172" spans="3:10" x14ac:dyDescent="0.25">
      <c r="C172" s="108">
        <v>8.4733669999999996</v>
      </c>
      <c r="D172" s="94">
        <v>1.019822E-5</v>
      </c>
      <c r="E172" s="18"/>
      <c r="F172" s="109">
        <v>8.4422110000000004</v>
      </c>
      <c r="G172" s="94">
        <v>4.4132600000000002E-4</v>
      </c>
      <c r="H172" s="18"/>
      <c r="I172" s="111">
        <v>8.4733669999999996</v>
      </c>
      <c r="J172" s="58">
        <v>2.4418969999999999E-8</v>
      </c>
    </row>
    <row r="173" spans="3:10" x14ac:dyDescent="0.25">
      <c r="C173" s="108">
        <v>8.5226140000000008</v>
      </c>
      <c r="D173" s="94">
        <v>1.065581E-5</v>
      </c>
      <c r="E173" s="18"/>
      <c r="F173" s="109">
        <v>8.4924619999999997</v>
      </c>
      <c r="G173" s="94">
        <v>4.3719910000000002E-4</v>
      </c>
      <c r="H173" s="18"/>
      <c r="I173" s="111">
        <v>8.5226140000000008</v>
      </c>
      <c r="J173" s="58">
        <v>8.8038109999999999E-9</v>
      </c>
    </row>
    <row r="174" spans="3:10" x14ac:dyDescent="0.25">
      <c r="C174" s="108">
        <v>8.5718589999999999</v>
      </c>
      <c r="D174" s="94">
        <v>1.1263950000000001E-5</v>
      </c>
      <c r="E174" s="18"/>
      <c r="F174" s="109">
        <v>8.5427129999999991</v>
      </c>
      <c r="G174" s="94">
        <v>4.3374940000000001E-4</v>
      </c>
      <c r="H174" s="18"/>
      <c r="I174" s="111">
        <v>8.5718589999999999</v>
      </c>
      <c r="J174" s="58">
        <v>3.4230580000000002E-9</v>
      </c>
    </row>
    <row r="175" spans="3:10" x14ac:dyDescent="0.25">
      <c r="C175" s="108">
        <v>8.621105</v>
      </c>
      <c r="D175" s="94">
        <v>1.205051E-5</v>
      </c>
      <c r="E175" s="18"/>
      <c r="F175" s="109">
        <v>8.5929649999999995</v>
      </c>
      <c r="G175" s="94">
        <v>4.291818E-4</v>
      </c>
      <c r="H175" s="18"/>
      <c r="I175" s="111">
        <v>8.621105</v>
      </c>
      <c r="J175" s="58">
        <v>1.3011360000000001E-9</v>
      </c>
    </row>
    <row r="176" spans="3:10" x14ac:dyDescent="0.25">
      <c r="C176" s="108">
        <v>8.6703519999999994</v>
      </c>
      <c r="D176" s="94">
        <v>1.302421E-5</v>
      </c>
      <c r="E176" s="18"/>
      <c r="F176" s="109">
        <v>8.6432160000000007</v>
      </c>
      <c r="G176" s="94">
        <v>4.3099760000000001E-4</v>
      </c>
      <c r="H176" s="18"/>
      <c r="I176" s="111">
        <v>8.6703519999999994</v>
      </c>
      <c r="J176" s="58">
        <v>5.0107010000000004E-10</v>
      </c>
    </row>
    <row r="177" spans="3:10" x14ac:dyDescent="0.25">
      <c r="C177" s="108">
        <v>8.7195979999999995</v>
      </c>
      <c r="D177" s="94">
        <v>1.4273050000000001E-5</v>
      </c>
      <c r="E177" s="18"/>
      <c r="F177" s="109">
        <v>8.6934670000000001</v>
      </c>
      <c r="G177" s="94">
        <v>4.285472E-4</v>
      </c>
      <c r="H177" s="18"/>
      <c r="I177" s="111">
        <v>8.7195979999999995</v>
      </c>
      <c r="J177" s="58">
        <v>1.998858E-10</v>
      </c>
    </row>
    <row r="178" spans="3:10" x14ac:dyDescent="0.25">
      <c r="C178" s="108">
        <v>8.7688450000000007</v>
      </c>
      <c r="D178" s="94">
        <v>1.5748560000000001E-5</v>
      </c>
      <c r="E178" s="18"/>
      <c r="F178" s="109">
        <v>8.7437179999999994</v>
      </c>
      <c r="G178" s="94">
        <v>4.254474E-4</v>
      </c>
      <c r="H178" s="18"/>
      <c r="I178" s="111">
        <v>8.7688450000000007</v>
      </c>
      <c r="J178" s="58">
        <v>8.1823699999999998E-11</v>
      </c>
    </row>
    <row r="179" spans="3:10" x14ac:dyDescent="0.25">
      <c r="C179" s="108">
        <v>8.8180899999999998</v>
      </c>
      <c r="D179" s="94">
        <v>1.7550719999999999E-5</v>
      </c>
      <c r="E179" s="18"/>
      <c r="F179" s="109">
        <v>8.7939699999999998</v>
      </c>
      <c r="G179" s="94">
        <v>4.2262559999999997E-4</v>
      </c>
      <c r="H179" s="18"/>
      <c r="I179" s="111">
        <v>8.8180899999999998</v>
      </c>
      <c r="J179" s="58">
        <v>3.569612E-11</v>
      </c>
    </row>
    <row r="180" spans="3:10" x14ac:dyDescent="0.25">
      <c r="C180" s="108">
        <v>8.8673359999999999</v>
      </c>
      <c r="D180" s="94">
        <v>1.9742230000000001E-5</v>
      </c>
      <c r="E180" s="18"/>
      <c r="F180" s="109">
        <v>8.8442209999999992</v>
      </c>
      <c r="G180" s="94">
        <v>4.2605619999999997E-4</v>
      </c>
      <c r="H180" s="18"/>
      <c r="I180" s="111">
        <v>8.8673359999999999</v>
      </c>
      <c r="J180" s="58">
        <v>1.5543150000000001E-11</v>
      </c>
    </row>
    <row r="181" spans="3:10" x14ac:dyDescent="0.25">
      <c r="C181" s="108">
        <v>8.9165829999999993</v>
      </c>
      <c r="D181" s="94">
        <v>2.2337379999999999E-5</v>
      </c>
      <c r="E181" s="18"/>
      <c r="F181" s="109">
        <v>8.8944720000000004</v>
      </c>
      <c r="G181" s="94">
        <v>4.233579E-4</v>
      </c>
      <c r="H181" s="18"/>
      <c r="I181" s="111">
        <v>8.9165829999999993</v>
      </c>
      <c r="J181" s="58">
        <v>7.6714740000000005E-12</v>
      </c>
    </row>
    <row r="182" spans="3:10" x14ac:dyDescent="0.25">
      <c r="C182" s="108">
        <v>8.9658289999999994</v>
      </c>
      <c r="D182" s="94">
        <v>2.5502649999999999E-5</v>
      </c>
      <c r="E182" s="18"/>
      <c r="F182" s="109">
        <v>8.9447240000000008</v>
      </c>
      <c r="G182" s="94">
        <v>4.275363E-4</v>
      </c>
      <c r="H182" s="18"/>
      <c r="I182" s="111">
        <v>8.9658289999999994</v>
      </c>
      <c r="J182" s="58">
        <v>3.9728740000000001E-12</v>
      </c>
    </row>
    <row r="183" spans="3:10" x14ac:dyDescent="0.25">
      <c r="C183" s="108">
        <v>9.0150760000000005</v>
      </c>
      <c r="D183" s="94">
        <v>2.924221E-5</v>
      </c>
      <c r="E183" s="18"/>
      <c r="F183" s="109">
        <v>8.9949750000000002</v>
      </c>
      <c r="G183" s="94">
        <v>4.3057760000000001E-4</v>
      </c>
      <c r="H183" s="18"/>
      <c r="I183" s="111">
        <v>9.0150760000000005</v>
      </c>
      <c r="J183" s="58">
        <v>2.2480300000000001E-12</v>
      </c>
    </row>
    <row r="184" spans="3:10" x14ac:dyDescent="0.25">
      <c r="C184" s="108">
        <v>9.0643220000000007</v>
      </c>
      <c r="D184" s="94">
        <v>3.3690489999999998E-5</v>
      </c>
      <c r="E184" s="18"/>
      <c r="F184" s="109">
        <v>9.0452259999999995</v>
      </c>
      <c r="G184" s="94">
        <v>4.3134580000000003E-4</v>
      </c>
      <c r="H184" s="18"/>
      <c r="I184" s="111">
        <v>9.0643220000000007</v>
      </c>
      <c r="J184" s="58">
        <v>1.3944260000000001E-12</v>
      </c>
    </row>
    <row r="185" spans="3:10" x14ac:dyDescent="0.25">
      <c r="C185" s="108">
        <v>9.1135680000000008</v>
      </c>
      <c r="D185" s="94">
        <v>3.9095070000000002E-5</v>
      </c>
      <c r="E185" s="18"/>
      <c r="F185" s="109">
        <v>9.0954770000000007</v>
      </c>
      <c r="G185" s="94">
        <v>4.4155399999999998E-4</v>
      </c>
      <c r="H185" s="18"/>
      <c r="I185" s="111">
        <v>9.1135680000000008</v>
      </c>
      <c r="J185" s="58">
        <v>9.7913079999999995E-13</v>
      </c>
    </row>
    <row r="186" spans="3:10" x14ac:dyDescent="0.25">
      <c r="C186" s="108">
        <v>9.1628139999999991</v>
      </c>
      <c r="D186" s="94">
        <v>4.541357E-5</v>
      </c>
      <c r="E186" s="18"/>
      <c r="F186" s="109">
        <v>9.1457289999999993</v>
      </c>
      <c r="G186" s="94">
        <v>4.4998830000000001E-4</v>
      </c>
      <c r="H186" s="18"/>
      <c r="I186" s="111">
        <v>9.1628139999999991</v>
      </c>
      <c r="J186" s="58">
        <v>7.8745750000000003E-13</v>
      </c>
    </row>
    <row r="187" spans="3:10" x14ac:dyDescent="0.25">
      <c r="C187" s="108">
        <v>9.2120599999999992</v>
      </c>
      <c r="D187" s="94">
        <v>5.3193609999999999E-5</v>
      </c>
      <c r="E187" s="18"/>
      <c r="F187" s="109">
        <v>9.1959800000000005</v>
      </c>
      <c r="G187" s="94">
        <v>4.6548420000000002E-4</v>
      </c>
      <c r="H187" s="18"/>
      <c r="I187" s="111">
        <v>9.2120599999999992</v>
      </c>
      <c r="J187" s="58">
        <v>7.0718129999999996E-13</v>
      </c>
    </row>
    <row r="188" spans="3:10" x14ac:dyDescent="0.25">
      <c r="C188" s="108">
        <v>9.2613070000000004</v>
      </c>
      <c r="D188" s="94">
        <v>6.2310170000000003E-5</v>
      </c>
      <c r="E188" s="18"/>
      <c r="F188" s="109">
        <v>9.2462309999999999</v>
      </c>
      <c r="G188" s="94">
        <v>4.8428769999999999E-4</v>
      </c>
      <c r="H188" s="18"/>
      <c r="I188" s="111">
        <v>9.2613070000000004</v>
      </c>
      <c r="J188" s="58">
        <v>7.540304E-13</v>
      </c>
    </row>
    <row r="189" spans="3:10" x14ac:dyDescent="0.25">
      <c r="C189" s="108">
        <v>9.3105530000000005</v>
      </c>
      <c r="D189" s="94">
        <v>7.3393140000000003E-5</v>
      </c>
      <c r="E189" s="18"/>
      <c r="F189" s="109">
        <v>9.2964819999999992</v>
      </c>
      <c r="G189" s="94">
        <v>5.0971719999999999E-4</v>
      </c>
      <c r="H189" s="18"/>
      <c r="I189" s="111">
        <v>9.3105530000000005</v>
      </c>
      <c r="J189" s="58">
        <v>9.2967640000000008E-13</v>
      </c>
    </row>
    <row r="190" spans="3:10" x14ac:dyDescent="0.25">
      <c r="C190" s="108">
        <v>9.3597990000000006</v>
      </c>
      <c r="D190" s="94">
        <v>8.659355E-5</v>
      </c>
      <c r="E190" s="18"/>
      <c r="F190" s="109">
        <v>9.3467339999999997</v>
      </c>
      <c r="G190" s="94">
        <v>5.3976830000000003E-4</v>
      </c>
      <c r="H190" s="18"/>
      <c r="I190" s="111">
        <v>9.3597990000000006</v>
      </c>
      <c r="J190" s="58">
        <v>1.385059E-12</v>
      </c>
    </row>
    <row r="191" spans="3:10" x14ac:dyDescent="0.25">
      <c r="C191" s="108">
        <v>9.4090450000000008</v>
      </c>
      <c r="D191" s="94">
        <v>1.021039E-4</v>
      </c>
      <c r="E191" s="18"/>
      <c r="F191" s="109">
        <v>9.3969850000000008</v>
      </c>
      <c r="G191" s="94">
        <v>5.8499720000000004E-4</v>
      </c>
      <c r="H191" s="18"/>
      <c r="I191" s="111">
        <v>9.4090450000000008</v>
      </c>
      <c r="J191" s="58">
        <v>2.4326640000000001E-12</v>
      </c>
    </row>
    <row r="192" spans="3:10" x14ac:dyDescent="0.25">
      <c r="C192" s="108">
        <v>9.4582909999999991</v>
      </c>
      <c r="D192" s="94">
        <v>1.2155570000000001E-4</v>
      </c>
      <c r="E192" s="18"/>
      <c r="F192" s="109">
        <v>9.4472360000000002</v>
      </c>
      <c r="G192" s="94">
        <v>6.4281419999999998E-4</v>
      </c>
      <c r="H192" s="18"/>
      <c r="I192" s="111">
        <v>9.4582909999999991</v>
      </c>
      <c r="J192" s="58">
        <v>5.2516160000000003E-12</v>
      </c>
    </row>
    <row r="193" spans="3:10" x14ac:dyDescent="0.25">
      <c r="C193" s="108">
        <v>9.5075380000000003</v>
      </c>
      <c r="D193" s="94">
        <v>1.439813E-4</v>
      </c>
      <c r="E193" s="18"/>
      <c r="F193" s="109">
        <v>9.4974869999999996</v>
      </c>
      <c r="G193" s="94">
        <v>7.1440299999999996E-4</v>
      </c>
      <c r="H193" s="18"/>
      <c r="I193" s="111">
        <v>9.5075380000000003</v>
      </c>
      <c r="J193" s="58">
        <v>1.390485E-11</v>
      </c>
    </row>
    <row r="194" spans="3:10" x14ac:dyDescent="0.25">
      <c r="C194" s="108">
        <v>9.5567840000000004</v>
      </c>
      <c r="D194" s="94">
        <v>1.7180510000000001E-4</v>
      </c>
      <c r="E194" s="18"/>
      <c r="F194" s="109">
        <v>9.547739</v>
      </c>
      <c r="G194" s="94">
        <v>8.1628989999999997E-4</v>
      </c>
      <c r="H194" s="18"/>
      <c r="I194" s="111">
        <v>9.5567840000000004</v>
      </c>
      <c r="J194" s="58">
        <v>4.5963760000000001E-11</v>
      </c>
    </row>
    <row r="195" spans="3:10" x14ac:dyDescent="0.25">
      <c r="C195" s="108">
        <v>9.6060300000000005</v>
      </c>
      <c r="D195" s="94">
        <v>2.04723E-4</v>
      </c>
      <c r="E195" s="18"/>
      <c r="F195" s="109">
        <v>9.5979899999999994</v>
      </c>
      <c r="G195" s="94">
        <v>9.4695469999999998E-4</v>
      </c>
      <c r="H195" s="18"/>
      <c r="I195" s="111">
        <v>9.6060300000000005</v>
      </c>
      <c r="J195" s="58">
        <v>1.855518E-10</v>
      </c>
    </row>
    <row r="196" spans="3:10" x14ac:dyDescent="0.25">
      <c r="C196" s="108">
        <v>9.6552760000000006</v>
      </c>
      <c r="D196" s="94">
        <v>2.4483129999999998E-4</v>
      </c>
      <c r="E196" s="18"/>
      <c r="F196" s="109">
        <v>9.6482410000000005</v>
      </c>
      <c r="G196" s="94">
        <v>1.1361450000000001E-3</v>
      </c>
      <c r="H196" s="18"/>
      <c r="I196" s="111">
        <v>9.6552760000000006</v>
      </c>
      <c r="J196" s="58">
        <v>9.4044459999999993E-10</v>
      </c>
    </row>
    <row r="197" spans="3:10" x14ac:dyDescent="0.25">
      <c r="C197" s="108">
        <v>9.704523</v>
      </c>
      <c r="D197" s="94">
        <v>2.9206739999999999E-4</v>
      </c>
      <c r="E197" s="18"/>
      <c r="F197" s="109">
        <v>9.6984919999999999</v>
      </c>
      <c r="G197" s="94">
        <v>1.3902210000000001E-3</v>
      </c>
      <c r="H197" s="18"/>
      <c r="I197" s="111">
        <v>9.704523</v>
      </c>
      <c r="J197" s="58">
        <v>6.1185869999999999E-9</v>
      </c>
    </row>
    <row r="198" spans="3:10" x14ac:dyDescent="0.25">
      <c r="C198" s="108">
        <v>9.7537690000000001</v>
      </c>
      <c r="D198" s="94">
        <v>3.5083519999999998E-4</v>
      </c>
      <c r="E198" s="18"/>
      <c r="F198" s="109">
        <v>9.7487440000000003</v>
      </c>
      <c r="G198" s="94">
        <v>1.752345E-3</v>
      </c>
      <c r="H198" s="18"/>
      <c r="I198" s="111">
        <v>9.7537690000000001</v>
      </c>
      <c r="J198" s="58">
        <v>4.976852E-8</v>
      </c>
    </row>
    <row r="199" spans="3:10" x14ac:dyDescent="0.25">
      <c r="C199" s="108">
        <v>9.8030150000000003</v>
      </c>
      <c r="D199" s="94">
        <v>4.1897670000000002E-4</v>
      </c>
      <c r="E199" s="18"/>
      <c r="F199" s="109">
        <v>9.7989949999999997</v>
      </c>
      <c r="G199" s="94">
        <v>2.2603150000000002E-3</v>
      </c>
      <c r="H199" s="18"/>
      <c r="I199" s="111">
        <v>9.8030150000000003</v>
      </c>
      <c r="J199" s="58">
        <v>5.0793990000000004E-7</v>
      </c>
    </row>
    <row r="200" spans="3:10" x14ac:dyDescent="0.25">
      <c r="C200" s="108">
        <v>9.8522619999999996</v>
      </c>
      <c r="D200" s="94">
        <v>5.0509399999999999E-4</v>
      </c>
      <c r="E200" s="18"/>
      <c r="F200" s="109">
        <v>9.8492460000000008</v>
      </c>
      <c r="G200" s="94">
        <v>3.041116E-3</v>
      </c>
      <c r="H200" s="18"/>
      <c r="I200" s="111">
        <v>9.8522619999999996</v>
      </c>
      <c r="J200" s="58">
        <v>6.560135E-6</v>
      </c>
    </row>
    <row r="201" spans="3:10" x14ac:dyDescent="0.25">
      <c r="C201" s="108">
        <v>9.9015070000000005</v>
      </c>
      <c r="D201" s="94">
        <v>6.0415930000000005E-4</v>
      </c>
      <c r="E201" s="18"/>
      <c r="F201" s="109">
        <v>9.8994970000000002</v>
      </c>
      <c r="G201" s="94">
        <v>4.2096199999999999E-3</v>
      </c>
      <c r="H201" s="18"/>
      <c r="I201" s="111">
        <v>9.9015070000000005</v>
      </c>
      <c r="J201" s="58">
        <v>1.068357E-4</v>
      </c>
    </row>
    <row r="202" spans="3:10" x14ac:dyDescent="0.25">
      <c r="C202" s="108">
        <v>9.9507539999999999</v>
      </c>
      <c r="D202" s="94">
        <v>7.2390479999999999E-4</v>
      </c>
      <c r="E202" s="18"/>
      <c r="F202" s="109">
        <v>9.9497490000000006</v>
      </c>
      <c r="G202" s="94">
        <v>6.0232749999999998E-3</v>
      </c>
      <c r="H202" s="18"/>
      <c r="I202" s="111">
        <v>9.9507539999999999</v>
      </c>
      <c r="J202" s="58">
        <v>2.1281630000000002E-3</v>
      </c>
    </row>
    <row r="203" spans="3:10" ht="15.75" thickBot="1" x14ac:dyDescent="0.3">
      <c r="C203" s="112">
        <v>10</v>
      </c>
      <c r="D203" s="95">
        <v>1.7438359999999999E-3</v>
      </c>
      <c r="E203" s="22"/>
      <c r="F203" s="113">
        <v>10</v>
      </c>
      <c r="G203" s="95">
        <v>1.787099E-2</v>
      </c>
      <c r="H203" s="22"/>
      <c r="I203" s="114">
        <v>10</v>
      </c>
      <c r="J203" s="59">
        <v>0.10543130000000001</v>
      </c>
    </row>
    <row r="204" spans="3:10" x14ac:dyDescent="0.25">
      <c r="I204" s="107"/>
    </row>
    <row r="205" spans="3:10" x14ac:dyDescent="0.25">
      <c r="I205" s="107"/>
    </row>
    <row r="206" spans="3:10" x14ac:dyDescent="0.25">
      <c r="I206" s="10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GTPase Fig 1 and SupplFig4</vt:lpstr>
      <vt:lpstr>Toroidal sizes (Fig 2d, e)</vt:lpstr>
      <vt:lpstr>Distance Filaments-SupplFig.13</vt:lpstr>
      <vt:lpstr>Turbidity</vt:lpstr>
      <vt:lpstr>Anisotropy</vt:lpstr>
      <vt:lpstr>FCS</vt:lpstr>
      <vt:lpstr>Pelleting</vt:lpstr>
      <vt:lpstr>AUC mZapD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Authors</dc:creator>
  <cp:lastModifiedBy>Adrián Merino Salomón</cp:lastModifiedBy>
  <dcterms:created xsi:type="dcterms:W3CDTF">2024-11-10T11:17:28Z</dcterms:created>
  <dcterms:modified xsi:type="dcterms:W3CDTF">2025-05-29T17:35:41Z</dcterms:modified>
</cp:coreProperties>
</file>