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ny/Downloads/"/>
    </mc:Choice>
  </mc:AlternateContent>
  <xr:revisionPtr revIDLastSave="0" documentId="8_{4B45E04E-0D1F-B649-9EA1-31630591769F}" xr6:coauthVersionLast="47" xr6:coauthVersionMax="47" xr10:uidLastSave="{00000000-0000-0000-0000-000000000000}"/>
  <bookViews>
    <workbookView xWindow="13260" yWindow="6360" windowWidth="28040" windowHeight="17440" xr2:uid="{2BEF4188-1CF9-324B-B94D-73B473AA2848}"/>
  </bookViews>
  <sheets>
    <sheet name="Brain regions" sheetId="1" r:id="rId1"/>
    <sheet name="Hypothalamus" sheetId="2" r:id="rId2"/>
    <sheet name="Midbrain and pons" sheetId="3" r:id="rId3"/>
    <sheet name="Medulla" sheetId="4" r:id="rId4"/>
    <sheet name="Forebrain" sheetId="5" r:id="rId5"/>
    <sheet name="Cerebral cortex" sheetId="6" r:id="rId6"/>
    <sheet name="Thalamus" sheetId="7" r:id="rId7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7" l="1"/>
  <c r="F6" i="7"/>
  <c r="G5" i="7"/>
  <c r="F5" i="7"/>
  <c r="G4" i="7"/>
  <c r="F4" i="7"/>
  <c r="G6" i="6"/>
  <c r="F6" i="6"/>
  <c r="G5" i="6"/>
  <c r="F5" i="6"/>
  <c r="G4" i="6"/>
  <c r="F4" i="6"/>
  <c r="G18" i="5"/>
  <c r="F18" i="5"/>
  <c r="G17" i="5"/>
  <c r="F17" i="5"/>
  <c r="G16" i="5"/>
  <c r="F16" i="5"/>
  <c r="G15" i="5"/>
  <c r="F15" i="5"/>
  <c r="G14" i="5"/>
  <c r="F14" i="5"/>
  <c r="G13" i="5"/>
  <c r="F13" i="5"/>
  <c r="G12" i="5"/>
  <c r="F12" i="5"/>
  <c r="G11" i="5"/>
  <c r="F11" i="5"/>
  <c r="G10" i="5"/>
  <c r="F10" i="5"/>
  <c r="G9" i="5"/>
  <c r="F9" i="5"/>
  <c r="G8" i="5"/>
  <c r="F8" i="5"/>
  <c r="G7" i="5"/>
  <c r="F7" i="5"/>
  <c r="G6" i="5"/>
  <c r="F6" i="5"/>
  <c r="G5" i="5"/>
  <c r="F5" i="5"/>
  <c r="G4" i="5"/>
  <c r="F4" i="5"/>
  <c r="G30" i="4"/>
  <c r="F30" i="4"/>
  <c r="G29" i="4"/>
  <c r="F29" i="4"/>
  <c r="G28" i="4"/>
  <c r="F28" i="4"/>
  <c r="G27" i="4"/>
  <c r="F27" i="4"/>
  <c r="G26" i="4"/>
  <c r="F26" i="4"/>
  <c r="G25" i="4"/>
  <c r="F25" i="4"/>
  <c r="G24" i="4"/>
  <c r="F24" i="4"/>
  <c r="G23" i="4"/>
  <c r="F23" i="4"/>
  <c r="G22" i="4"/>
  <c r="F22" i="4"/>
  <c r="G21" i="4"/>
  <c r="F21" i="4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  <c r="G26" i="3"/>
  <c r="F26" i="3"/>
  <c r="G25" i="3"/>
  <c r="F25" i="3"/>
  <c r="G24" i="3"/>
  <c r="F24" i="3"/>
  <c r="G23" i="3"/>
  <c r="F23" i="3"/>
  <c r="G22" i="3"/>
  <c r="F22" i="3"/>
  <c r="G17" i="3"/>
  <c r="F17" i="3"/>
  <c r="G16" i="3"/>
  <c r="F16" i="3"/>
  <c r="G15" i="3"/>
  <c r="F15" i="3"/>
  <c r="G14" i="3"/>
  <c r="F14" i="3"/>
  <c r="G13" i="3"/>
  <c r="F13" i="3"/>
  <c r="G12" i="3"/>
  <c r="F12" i="3"/>
  <c r="G11" i="3"/>
  <c r="F11" i="3"/>
  <c r="G10" i="3"/>
  <c r="F10" i="3"/>
  <c r="G9" i="3"/>
  <c r="F9" i="3"/>
  <c r="G8" i="3"/>
  <c r="F8" i="3"/>
  <c r="G7" i="3"/>
  <c r="F7" i="3"/>
  <c r="G6" i="3"/>
  <c r="F6" i="3"/>
  <c r="G5" i="3"/>
  <c r="F5" i="3"/>
  <c r="G4" i="3"/>
  <c r="F4" i="3"/>
  <c r="G32" i="2"/>
  <c r="F32" i="2"/>
  <c r="G31" i="2"/>
  <c r="F31" i="2"/>
  <c r="G30" i="2"/>
  <c r="F30" i="2"/>
  <c r="G29" i="2"/>
  <c r="F29" i="2"/>
  <c r="G28" i="2"/>
  <c r="F28" i="2"/>
  <c r="G27" i="2"/>
  <c r="F27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F11" i="2"/>
  <c r="G10" i="2"/>
  <c r="F10" i="2"/>
  <c r="G9" i="2"/>
  <c r="F9" i="2"/>
  <c r="G8" i="2"/>
  <c r="F8" i="2"/>
  <c r="G7" i="2"/>
  <c r="F7" i="2"/>
  <c r="G6" i="2"/>
  <c r="F6" i="2"/>
  <c r="G5" i="2"/>
  <c r="F5" i="2"/>
  <c r="G4" i="2"/>
  <c r="F4" i="2"/>
  <c r="F5" i="1"/>
  <c r="G5" i="1"/>
  <c r="F6" i="1"/>
  <c r="G6" i="1"/>
  <c r="F7" i="1"/>
  <c r="G7" i="1"/>
  <c r="F8" i="1"/>
  <c r="G8" i="1"/>
  <c r="F9" i="1"/>
  <c r="G9" i="1"/>
  <c r="G4" i="1"/>
  <c r="F4" i="1"/>
</calcChain>
</file>

<file path=xl/sharedStrings.xml><?xml version="1.0" encoding="utf-8"?>
<sst xmlns="http://schemas.openxmlformats.org/spreadsheetml/2006/main" count="181" uniqueCount="109">
  <si>
    <t>Hypothalamus</t>
  </si>
  <si>
    <t>Midbrain &amp; pons</t>
  </si>
  <si>
    <t>Medula</t>
  </si>
  <si>
    <t>Forebrain</t>
  </si>
  <si>
    <t>Cerebral cortex</t>
  </si>
  <si>
    <t>Thalamus</t>
  </si>
  <si>
    <t>Brain regions</t>
  </si>
  <si>
    <t>Number of PRV152+ neurons</t>
  </si>
  <si>
    <t>Mouse 1</t>
  </si>
  <si>
    <t>Mouse 2</t>
  </si>
  <si>
    <t>Mouse 3</t>
  </si>
  <si>
    <t>Mouse 4</t>
  </si>
  <si>
    <t>Mean</t>
  </si>
  <si>
    <t>SEM</t>
  </si>
  <si>
    <t>Brain nuclei</t>
  </si>
  <si>
    <t>LH</t>
  </si>
  <si>
    <t>PVH</t>
  </si>
  <si>
    <t>DM</t>
  </si>
  <si>
    <t>VMHC</t>
  </si>
  <si>
    <t>TC</t>
  </si>
  <si>
    <t>BLA</t>
  </si>
  <si>
    <t>PH</t>
  </si>
  <si>
    <t>CeM</t>
  </si>
  <si>
    <t>DMV</t>
  </si>
  <si>
    <t>AHP</t>
  </si>
  <si>
    <t>DMD</t>
  </si>
  <si>
    <t>Arc</t>
  </si>
  <si>
    <t>LA</t>
  </si>
  <si>
    <t>SCh</t>
  </si>
  <si>
    <t>ArcMP</t>
  </si>
  <si>
    <t>ArcLP</t>
  </si>
  <si>
    <t>ZI</t>
  </si>
  <si>
    <t>SChVL</t>
  </si>
  <si>
    <t>MPA</t>
  </si>
  <si>
    <t>PaMM</t>
  </si>
  <si>
    <t>PaLM</t>
  </si>
  <si>
    <t>PaPo</t>
  </si>
  <si>
    <t>PaMP</t>
  </si>
  <si>
    <t>PaAP</t>
  </si>
  <si>
    <t>PaV</t>
  </si>
  <si>
    <t>PAG</t>
  </si>
  <si>
    <t>PnO</t>
  </si>
  <si>
    <t>LC</t>
  </si>
  <si>
    <t>VTA</t>
  </si>
  <si>
    <t>DpMe</t>
  </si>
  <si>
    <t>LDTg</t>
  </si>
  <si>
    <t>CnF</t>
  </si>
  <si>
    <t>MPB</t>
  </si>
  <si>
    <t>Mo5</t>
  </si>
  <si>
    <t>DRI</t>
  </si>
  <si>
    <t>SubCV</t>
  </si>
  <si>
    <t>CGPn</t>
  </si>
  <si>
    <t>DMTg</t>
  </si>
  <si>
    <t>DRD</t>
  </si>
  <si>
    <t>LPAG</t>
  </si>
  <si>
    <t>DMPAG</t>
  </si>
  <si>
    <t>VLPAG</t>
  </si>
  <si>
    <t>DLPAG</t>
  </si>
  <si>
    <t>RPa</t>
  </si>
  <si>
    <t>RMg</t>
  </si>
  <si>
    <t>Gi</t>
  </si>
  <si>
    <t>NTS</t>
  </si>
  <si>
    <t>GiA</t>
  </si>
  <si>
    <t>IRt</t>
  </si>
  <si>
    <t>GiV</t>
  </si>
  <si>
    <t>LPGi</t>
  </si>
  <si>
    <t>7N</t>
  </si>
  <si>
    <t>DPGi</t>
  </si>
  <si>
    <t>ROb</t>
  </si>
  <si>
    <t>MVePC</t>
  </si>
  <si>
    <t>Pr</t>
  </si>
  <si>
    <t>SolM</t>
  </si>
  <si>
    <t>SolIM</t>
  </si>
  <si>
    <t>SolDL</t>
  </si>
  <si>
    <t>SolDM</t>
  </si>
  <si>
    <t>SolVL</t>
  </si>
  <si>
    <t>SolV</t>
  </si>
  <si>
    <t>SolC</t>
  </si>
  <si>
    <t>SolG</t>
  </si>
  <si>
    <t>SolI</t>
  </si>
  <si>
    <t>SolCe</t>
  </si>
  <si>
    <t>MPOM</t>
  </si>
  <si>
    <t>BST</t>
  </si>
  <si>
    <t>LSV</t>
  </si>
  <si>
    <t>VP</t>
  </si>
  <si>
    <t>BSTMV</t>
  </si>
  <si>
    <t>VMPO</t>
  </si>
  <si>
    <t>LPO</t>
  </si>
  <si>
    <t>BSTMPL</t>
  </si>
  <si>
    <t>SFO</t>
  </si>
  <si>
    <t>AVPe</t>
  </si>
  <si>
    <t>MnPO</t>
  </si>
  <si>
    <t>MPOL</t>
  </si>
  <si>
    <t>BSTMA</t>
  </si>
  <si>
    <t>VOLT</t>
  </si>
  <si>
    <t>LSI</t>
  </si>
  <si>
    <t>S1HL</t>
  </si>
  <si>
    <t>M2</t>
  </si>
  <si>
    <t>M1</t>
  </si>
  <si>
    <t>pv</t>
  </si>
  <si>
    <t>PrC</t>
  </si>
  <si>
    <t>LHbL</t>
  </si>
  <si>
    <t>Number of PRV152+ neurons in the mouse brain 5 days after PRV152 injection into the right femur</t>
  </si>
  <si>
    <t>Number of PRV152+ neurons in the mouse hypothalamus 5 days after PRV152 injection into the right femur</t>
  </si>
  <si>
    <t>Number of PRV152+ neurons in the mouse thalamus 5 days after PRV152 injection into the right femur</t>
  </si>
  <si>
    <t>Number of PRV152+ neurons in the mouse cerebral cortex 5 days after PRV152 injection into the right femur</t>
  </si>
  <si>
    <t>Number of PRV152+ neurons in the mouse forebrain 5 days after PRV152 injection into the right femur</t>
  </si>
  <si>
    <t>Number of PRV152+ neurons in the mouse medulla 5 days after PRV152 injection into the right femur</t>
  </si>
  <si>
    <t>Number of PRV152+ neurons in the mouse midbrain and pons 5 days after PRV152 injection into the right femur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</si>
</sst>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0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2" fillId="0" borderId="1" xfId="0" applyFont="1" applyBorder="1" applyAlignment="1">
      <alignment horizontal="center" vertical="center"/>
    </xf>
    <xf numFmtId="2" fontId="0" fillId="0" borderId="5" xfId="0" applyNumberFormat="1" applyBorder="1"/>
    <xf numFmtId="2" fontId="0" fillId="0" borderId="6" xfId="0" applyNumberFormat="1" applyBorder="1"/>
    <xf numFmtId="2" fontId="0" fillId="0" borderId="7" xfId="0" applyNumberFormat="1" applyBorder="1"/>
    <xf numFmtId="0" fontId="2" fillId="0" borderId="7" xfId="0" applyFont="1" applyBorder="1"/>
    <xf numFmtId="0" fontId="0" fillId="0" borderId="5" xfId="0" applyBorder="1"/>
    <xf numFmtId="0" fontId="1" fillId="0" borderId="6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53F3E-FE55-2241-B582-76CC99114D1C}">
  <dimension ref="A1:G9"/>
  <sheetViews>
    <sheetView tabSelected="1" workbookViewId="0"/>
  </sheetViews>
  <sheetFormatPr baseColWidth="10" defaultRowHeight="16" x14ac:dyDescent="0.2"/>
  <cols>
    <col min="1" max="1" width="14.33203125" customWidth="1"/>
  </cols>
  <sheetData>
    <row r="1" spans="1:7" x14ac:dyDescent="0.2">
      <c r="A1" s="1" t="s">
        <v>102</v>
      </c>
    </row>
    <row r="2" spans="1:7" x14ac:dyDescent="0.2">
      <c r="A2" s="25"/>
      <c r="B2" s="3" t="s">
        <v>7</v>
      </c>
      <c r="C2" s="3"/>
      <c r="D2" s="3"/>
      <c r="E2" s="3"/>
      <c r="F2" s="3"/>
      <c r="G2" s="4"/>
    </row>
    <row r="3" spans="1:7" x14ac:dyDescent="0.2">
      <c r="A3" s="24" t="s">
        <v>6</v>
      </c>
      <c r="B3" s="8" t="s">
        <v>8</v>
      </c>
      <c r="C3" s="9" t="s">
        <v>9</v>
      </c>
      <c r="D3" s="9" t="s">
        <v>10</v>
      </c>
      <c r="E3" s="10" t="s">
        <v>11</v>
      </c>
      <c r="F3" s="20" t="s">
        <v>12</v>
      </c>
      <c r="G3" s="20" t="s">
        <v>13</v>
      </c>
    </row>
    <row r="4" spans="1:7" x14ac:dyDescent="0.2">
      <c r="A4" s="5" t="s">
        <v>0</v>
      </c>
      <c r="B4" s="11">
        <v>1239</v>
      </c>
      <c r="C4" s="12">
        <v>1317</v>
      </c>
      <c r="D4" s="12">
        <v>1119</v>
      </c>
      <c r="E4" s="13">
        <v>1034</v>
      </c>
      <c r="F4" s="21">
        <f>AVERAGE(B4:E4)</f>
        <v>1177.25</v>
      </c>
      <c r="G4" s="21">
        <f>STDEV(B4:E4)/SQRT(COUNT(B4:E4))</f>
        <v>62.753983937276843</v>
      </c>
    </row>
    <row r="5" spans="1:7" x14ac:dyDescent="0.2">
      <c r="A5" s="6" t="s">
        <v>1</v>
      </c>
      <c r="B5" s="14">
        <v>1029</v>
      </c>
      <c r="C5" s="15">
        <v>1034</v>
      </c>
      <c r="D5" s="15">
        <v>1126</v>
      </c>
      <c r="E5" s="16">
        <v>1071</v>
      </c>
      <c r="F5" s="22">
        <f t="shared" ref="F5:F9" si="0">AVERAGE(B5:E5)</f>
        <v>1065</v>
      </c>
      <c r="G5" s="22">
        <f t="shared" ref="G5:G9" si="1">STDEV(B5:E5)/SQRT(COUNT(B5:E5))</f>
        <v>22.386752034778663</v>
      </c>
    </row>
    <row r="6" spans="1:7" x14ac:dyDescent="0.2">
      <c r="A6" s="6" t="s">
        <v>2</v>
      </c>
      <c r="B6" s="14">
        <v>569</v>
      </c>
      <c r="C6" s="15">
        <v>465</v>
      </c>
      <c r="D6" s="15">
        <v>418</v>
      </c>
      <c r="E6" s="16">
        <v>529</v>
      </c>
      <c r="F6" s="22">
        <f t="shared" si="0"/>
        <v>495.25</v>
      </c>
      <c r="G6" s="22">
        <f t="shared" si="1"/>
        <v>33.492225466019228</v>
      </c>
    </row>
    <row r="7" spans="1:7" x14ac:dyDescent="0.2">
      <c r="A7" s="6" t="s">
        <v>3</v>
      </c>
      <c r="B7" s="14">
        <v>245</v>
      </c>
      <c r="C7" s="15">
        <v>193</v>
      </c>
      <c r="D7" s="15">
        <v>258</v>
      </c>
      <c r="E7" s="16">
        <v>254</v>
      </c>
      <c r="F7" s="22">
        <f t="shared" si="0"/>
        <v>237.5</v>
      </c>
      <c r="G7" s="22">
        <f t="shared" si="1"/>
        <v>15.080340402877736</v>
      </c>
    </row>
    <row r="8" spans="1:7" x14ac:dyDescent="0.2">
      <c r="A8" s="6" t="s">
        <v>4</v>
      </c>
      <c r="B8" s="14">
        <v>104</v>
      </c>
      <c r="C8" s="15">
        <v>97</v>
      </c>
      <c r="D8" s="15">
        <v>100</v>
      </c>
      <c r="E8" s="16">
        <v>118</v>
      </c>
      <c r="F8" s="22">
        <f t="shared" si="0"/>
        <v>104.75</v>
      </c>
      <c r="G8" s="22">
        <f t="shared" si="1"/>
        <v>4.6435439052516774</v>
      </c>
    </row>
    <row r="9" spans="1:7" x14ac:dyDescent="0.2">
      <c r="A9" s="7" t="s">
        <v>5</v>
      </c>
      <c r="B9" s="17">
        <v>62</v>
      </c>
      <c r="C9" s="18">
        <v>62</v>
      </c>
      <c r="D9" s="18">
        <v>87</v>
      </c>
      <c r="E9" s="19">
        <v>50</v>
      </c>
      <c r="F9" s="23">
        <f t="shared" si="0"/>
        <v>65.25</v>
      </c>
      <c r="G9" s="23">
        <f t="shared" si="1"/>
        <v>7.7821912081366902</v>
      </c>
    </row>
  </sheetData>
  <mergeCells count="1">
    <mergeCell ref="B2:G2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C8B29-DBBF-4742-9880-E2E4EFDFB5B9}">
  <dimension ref="A1:G32"/>
  <sheetViews>
    <sheetView workbookViewId="0"/>
  </sheetViews>
  <sheetFormatPr baseColWidth="10" defaultRowHeight="16" x14ac:dyDescent="0.2"/>
  <sheetData>
    <row r="1" spans="1:7" x14ac:dyDescent="0.2">
      <c r="A1" s="1" t="s">
        <v>103</v>
      </c>
    </row>
    <row r="2" spans="1:7" x14ac:dyDescent="0.2">
      <c r="A2" s="25"/>
      <c r="B2" s="3" t="s">
        <v>7</v>
      </c>
      <c r="C2" s="3"/>
      <c r="D2" s="3"/>
      <c r="E2" s="3"/>
      <c r="F2" s="3"/>
      <c r="G2" s="4"/>
    </row>
    <row r="3" spans="1:7" x14ac:dyDescent="0.2">
      <c r="A3" s="24" t="s">
        <v>14</v>
      </c>
      <c r="B3" s="8" t="s">
        <v>8</v>
      </c>
      <c r="C3" s="9" t="s">
        <v>9</v>
      </c>
      <c r="D3" s="9" t="s">
        <v>10</v>
      </c>
      <c r="E3" s="10" t="s">
        <v>11</v>
      </c>
      <c r="F3" s="20" t="s">
        <v>12</v>
      </c>
      <c r="G3" s="20" t="s">
        <v>13</v>
      </c>
    </row>
    <row r="4" spans="1:7" x14ac:dyDescent="0.2">
      <c r="A4" s="5" t="s">
        <v>15</v>
      </c>
      <c r="B4" s="11">
        <v>441</v>
      </c>
      <c r="C4" s="12">
        <v>519</v>
      </c>
      <c r="D4" s="12">
        <v>413</v>
      </c>
      <c r="E4" s="13">
        <v>400</v>
      </c>
      <c r="F4" s="21">
        <f>AVERAGE(B4:E4)</f>
        <v>443.25</v>
      </c>
      <c r="G4" s="21">
        <f>STDEV(B4:E4)/SQRT(COUNT(B4:E4))</f>
        <v>26.659504246453395</v>
      </c>
    </row>
    <row r="5" spans="1:7" x14ac:dyDescent="0.2">
      <c r="A5" s="26" t="s">
        <v>16</v>
      </c>
      <c r="B5" s="14">
        <v>180</v>
      </c>
      <c r="C5" s="15">
        <v>200</v>
      </c>
      <c r="D5" s="15">
        <v>203</v>
      </c>
      <c r="E5" s="16">
        <v>217</v>
      </c>
      <c r="F5" s="22">
        <f>AVERAGE(B5:E5)</f>
        <v>200</v>
      </c>
      <c r="G5" s="22">
        <f>STDEV(B5:E5)/SQRT(COUNT(B5:E5))</f>
        <v>7.626707459098367</v>
      </c>
    </row>
    <row r="6" spans="1:7" x14ac:dyDescent="0.2">
      <c r="A6" s="6" t="s">
        <v>17</v>
      </c>
      <c r="B6" s="14">
        <v>133</v>
      </c>
      <c r="C6" s="15">
        <v>148</v>
      </c>
      <c r="D6" s="15">
        <v>96</v>
      </c>
      <c r="E6" s="16">
        <v>96</v>
      </c>
      <c r="F6" s="22">
        <f>AVERAGE(B6:E6)</f>
        <v>118.25</v>
      </c>
      <c r="G6" s="22">
        <f>STDEV(B6:E6)/SQRT(COUNT(B6:E6))</f>
        <v>13.205901458565156</v>
      </c>
    </row>
    <row r="7" spans="1:7" x14ac:dyDescent="0.2">
      <c r="A7" s="6" t="s">
        <v>18</v>
      </c>
      <c r="B7" s="14">
        <v>70</v>
      </c>
      <c r="C7" s="15">
        <v>78</v>
      </c>
      <c r="D7" s="15">
        <v>66</v>
      </c>
      <c r="E7" s="16">
        <v>50</v>
      </c>
      <c r="F7" s="22">
        <f>AVERAGE(B7:E7)</f>
        <v>66</v>
      </c>
      <c r="G7" s="22">
        <f>STDEV(B7:E7)/SQRT(COUNT(B7:E7))</f>
        <v>5.8878405775518976</v>
      </c>
    </row>
    <row r="8" spans="1:7" x14ac:dyDescent="0.2">
      <c r="A8" s="6" t="s">
        <v>19</v>
      </c>
      <c r="B8" s="14">
        <v>70</v>
      </c>
      <c r="C8" s="15">
        <v>45</v>
      </c>
      <c r="D8" s="15">
        <v>78</v>
      </c>
      <c r="E8" s="16">
        <v>48</v>
      </c>
      <c r="F8" s="22">
        <f>AVERAGE(B8:E8)</f>
        <v>60.25</v>
      </c>
      <c r="G8" s="22">
        <f>STDEV(B8:E8)/SQRT(COUNT(B8:E8))</f>
        <v>8.1278841035044298</v>
      </c>
    </row>
    <row r="9" spans="1:7" x14ac:dyDescent="0.2">
      <c r="A9" s="6" t="s">
        <v>20</v>
      </c>
      <c r="B9" s="14">
        <v>90</v>
      </c>
      <c r="C9" s="15">
        <v>70</v>
      </c>
      <c r="D9" s="15">
        <v>24</v>
      </c>
      <c r="E9" s="16">
        <v>18</v>
      </c>
      <c r="F9" s="22">
        <f>AVERAGE(B9:E9)</f>
        <v>50.5</v>
      </c>
      <c r="G9" s="22">
        <f>STDEV(B9:E9)/SQRT(COUNT(B9:E9))</f>
        <v>17.557049866079439</v>
      </c>
    </row>
    <row r="10" spans="1:7" x14ac:dyDescent="0.2">
      <c r="A10" s="6" t="s">
        <v>21</v>
      </c>
      <c r="B10" s="14">
        <v>44</v>
      </c>
      <c r="C10" s="15">
        <v>43</v>
      </c>
      <c r="D10" s="15">
        <v>46</v>
      </c>
      <c r="E10" s="16">
        <v>46</v>
      </c>
      <c r="F10" s="22">
        <f>AVERAGE(B10:E10)</f>
        <v>44.75</v>
      </c>
      <c r="G10" s="22">
        <f>STDEV(B10:E10)/SQRT(COUNT(B10:E10))</f>
        <v>0.75</v>
      </c>
    </row>
    <row r="11" spans="1:7" x14ac:dyDescent="0.2">
      <c r="A11" s="6" t="s">
        <v>22</v>
      </c>
      <c r="B11" s="14">
        <v>8</v>
      </c>
      <c r="C11" s="15">
        <v>51</v>
      </c>
      <c r="D11" s="15">
        <v>48</v>
      </c>
      <c r="E11" s="16">
        <v>11</v>
      </c>
      <c r="F11" s="22">
        <f>AVERAGE(B11:E11)</f>
        <v>29.5</v>
      </c>
      <c r="G11" s="22">
        <f>STDEV(B11:E11)/SQRT(COUNT(B11:E11))</f>
        <v>11.579435795121165</v>
      </c>
    </row>
    <row r="12" spans="1:7" x14ac:dyDescent="0.2">
      <c r="A12" s="6" t="s">
        <v>23</v>
      </c>
      <c r="B12" s="14">
        <v>32</v>
      </c>
      <c r="C12" s="15">
        <v>31</v>
      </c>
      <c r="D12" s="15">
        <v>24</v>
      </c>
      <c r="E12" s="16">
        <v>19</v>
      </c>
      <c r="F12" s="22">
        <f>AVERAGE(B12:E12)</f>
        <v>26.5</v>
      </c>
      <c r="G12" s="22">
        <f>STDEV(B12:E12)/SQRT(COUNT(B12:E12))</f>
        <v>3.0686587732536612</v>
      </c>
    </row>
    <row r="13" spans="1:7" x14ac:dyDescent="0.2">
      <c r="A13" s="6" t="s">
        <v>24</v>
      </c>
      <c r="B13" s="14">
        <v>16</v>
      </c>
      <c r="C13" s="15">
        <v>27</v>
      </c>
      <c r="D13" s="15">
        <v>21</v>
      </c>
      <c r="E13" s="16">
        <v>25</v>
      </c>
      <c r="F13" s="22">
        <f>AVERAGE(B13:E13)</f>
        <v>22.25</v>
      </c>
      <c r="G13" s="22">
        <f>STDEV(B13:E13)/SQRT(COUNT(B13:E13))</f>
        <v>2.4281337140555777</v>
      </c>
    </row>
    <row r="14" spans="1:7" x14ac:dyDescent="0.2">
      <c r="A14" s="6" t="s">
        <v>25</v>
      </c>
      <c r="B14" s="14">
        <v>18</v>
      </c>
      <c r="C14" s="15">
        <v>22</v>
      </c>
      <c r="D14" s="15">
        <v>26</v>
      </c>
      <c r="E14" s="16">
        <v>21</v>
      </c>
      <c r="F14" s="22">
        <f>AVERAGE(B14:E14)</f>
        <v>21.75</v>
      </c>
      <c r="G14" s="22">
        <f>STDEV(B14:E14)/SQRT(COUNT(B14:E14))</f>
        <v>1.6520189667999174</v>
      </c>
    </row>
    <row r="15" spans="1:7" x14ac:dyDescent="0.2">
      <c r="A15" s="6" t="s">
        <v>26</v>
      </c>
      <c r="B15" s="14">
        <v>28</v>
      </c>
      <c r="C15" s="15">
        <v>29</v>
      </c>
      <c r="D15" s="15">
        <v>11</v>
      </c>
      <c r="E15" s="16">
        <v>18</v>
      </c>
      <c r="F15" s="22">
        <f>AVERAGE(B15:E15)</f>
        <v>21.5</v>
      </c>
      <c r="G15" s="22">
        <f>STDEV(B15:E15)/SQRT(COUNT(B15:E15))</f>
        <v>4.2914643965279113</v>
      </c>
    </row>
    <row r="16" spans="1:7" x14ac:dyDescent="0.2">
      <c r="A16" s="6" t="s">
        <v>27</v>
      </c>
      <c r="B16" s="14">
        <v>17</v>
      </c>
      <c r="C16" s="15">
        <v>3</v>
      </c>
      <c r="D16" s="15">
        <v>8</v>
      </c>
      <c r="E16" s="16">
        <v>19</v>
      </c>
      <c r="F16" s="22">
        <f>AVERAGE(B16:E16)</f>
        <v>11.75</v>
      </c>
      <c r="G16" s="22">
        <f>STDEV(B16:E16)/SQRT(COUNT(B16:E16))</f>
        <v>3.7721567659187585</v>
      </c>
    </row>
    <row r="17" spans="1:7" x14ac:dyDescent="0.2">
      <c r="A17" s="6" t="s">
        <v>28</v>
      </c>
      <c r="B17" s="14">
        <v>17</v>
      </c>
      <c r="C17" s="15">
        <v>9</v>
      </c>
      <c r="D17" s="15">
        <v>13</v>
      </c>
      <c r="E17" s="16">
        <v>8</v>
      </c>
      <c r="F17" s="22">
        <f>AVERAGE(B17:E17)</f>
        <v>11.75</v>
      </c>
      <c r="G17" s="22">
        <f>STDEV(B17:E17)/SQRT(COUNT(B17:E17))</f>
        <v>2.056493779875511</v>
      </c>
    </row>
    <row r="18" spans="1:7" x14ac:dyDescent="0.2">
      <c r="A18" s="6" t="s">
        <v>29</v>
      </c>
      <c r="B18" s="14">
        <v>18</v>
      </c>
      <c r="C18" s="15">
        <v>5</v>
      </c>
      <c r="D18" s="15">
        <v>16</v>
      </c>
      <c r="E18" s="16">
        <v>5</v>
      </c>
      <c r="F18" s="22">
        <f>AVERAGE(B18:E18)</f>
        <v>11</v>
      </c>
      <c r="G18" s="22">
        <f>STDEV(B18:E18)/SQRT(COUNT(B18:E18))</f>
        <v>3.488074922742725</v>
      </c>
    </row>
    <row r="19" spans="1:7" x14ac:dyDescent="0.2">
      <c r="A19" s="6" t="s">
        <v>30</v>
      </c>
      <c r="B19" s="14">
        <v>15</v>
      </c>
      <c r="C19" s="15">
        <v>3</v>
      </c>
      <c r="D19" s="15">
        <v>12</v>
      </c>
      <c r="E19" s="16">
        <v>13</v>
      </c>
      <c r="F19" s="22">
        <f>AVERAGE(B19:E19)</f>
        <v>10.75</v>
      </c>
      <c r="G19" s="22">
        <f>STDEV(B19:E19)/SQRT(COUNT(B19:E19))</f>
        <v>2.6575364531836625</v>
      </c>
    </row>
    <row r="20" spans="1:7" x14ac:dyDescent="0.2">
      <c r="A20" s="6" t="s">
        <v>31</v>
      </c>
      <c r="B20" s="14">
        <v>22</v>
      </c>
      <c r="C20" s="15">
        <v>19</v>
      </c>
      <c r="D20" s="15">
        <v>0</v>
      </c>
      <c r="E20" s="16">
        <v>2</v>
      </c>
      <c r="F20" s="22">
        <f>AVERAGE(B20:E20)</f>
        <v>10.75</v>
      </c>
      <c r="G20" s="22">
        <f>STDEV(B20:E20)/SQRT(COUNT(B20:E20))</f>
        <v>5.6770737767503663</v>
      </c>
    </row>
    <row r="21" spans="1:7" x14ac:dyDescent="0.2">
      <c r="A21" s="6" t="s">
        <v>32</v>
      </c>
      <c r="B21" s="14">
        <v>12</v>
      </c>
      <c r="C21" s="15">
        <v>9</v>
      </c>
      <c r="D21" s="15">
        <v>7</v>
      </c>
      <c r="E21" s="16">
        <v>11</v>
      </c>
      <c r="F21" s="22">
        <f>AVERAGE(B21:E21)</f>
        <v>9.75</v>
      </c>
      <c r="G21" s="22">
        <f>STDEV(B21:E21)/SQRT(COUNT(B21:E21))</f>
        <v>1.1086778913041726</v>
      </c>
    </row>
    <row r="22" spans="1:7" x14ac:dyDescent="0.2">
      <c r="A22" s="7" t="s">
        <v>33</v>
      </c>
      <c r="B22" s="17">
        <v>8</v>
      </c>
      <c r="C22" s="18">
        <v>6</v>
      </c>
      <c r="D22" s="18">
        <v>7</v>
      </c>
      <c r="E22" s="19">
        <v>7</v>
      </c>
      <c r="F22" s="23">
        <f>AVERAGE(B22:E22)</f>
        <v>7</v>
      </c>
      <c r="G22" s="23">
        <f>STDEV(B22:E22)/SQRT(COUNT(B22:E22))</f>
        <v>0.40824829046386302</v>
      </c>
    </row>
    <row r="25" spans="1:7" x14ac:dyDescent="0.2">
      <c r="A25" s="25"/>
      <c r="B25" s="3" t="s">
        <v>7</v>
      </c>
      <c r="C25" s="3"/>
      <c r="D25" s="3"/>
      <c r="E25" s="3"/>
      <c r="F25" s="3"/>
      <c r="G25" s="4"/>
    </row>
    <row r="26" spans="1:7" x14ac:dyDescent="0.2">
      <c r="A26" s="24" t="s">
        <v>16</v>
      </c>
      <c r="B26" s="8" t="s">
        <v>8</v>
      </c>
      <c r="C26" s="9" t="s">
        <v>9</v>
      </c>
      <c r="D26" s="9" t="s">
        <v>10</v>
      </c>
      <c r="E26" s="10" t="s">
        <v>11</v>
      </c>
      <c r="F26" s="20" t="s">
        <v>12</v>
      </c>
      <c r="G26" s="20" t="s">
        <v>13</v>
      </c>
    </row>
    <row r="27" spans="1:7" x14ac:dyDescent="0.2">
      <c r="A27" s="5" t="s">
        <v>34</v>
      </c>
      <c r="B27" s="11">
        <v>60</v>
      </c>
      <c r="C27" s="12">
        <v>70</v>
      </c>
      <c r="D27" s="12">
        <v>63</v>
      </c>
      <c r="E27" s="13">
        <v>75</v>
      </c>
      <c r="F27" s="21">
        <f>AVERAGE(B27:E27)</f>
        <v>67</v>
      </c>
      <c r="G27" s="21">
        <f>STDEV(B27:E27)/SQRT(COUNT(B27:E27))</f>
        <v>3.3911649915626341</v>
      </c>
    </row>
    <row r="28" spans="1:7" x14ac:dyDescent="0.2">
      <c r="A28" s="6" t="s">
        <v>35</v>
      </c>
      <c r="B28" s="14">
        <v>50</v>
      </c>
      <c r="C28" s="15">
        <v>65</v>
      </c>
      <c r="D28" s="15">
        <v>60</v>
      </c>
      <c r="E28" s="16">
        <v>62</v>
      </c>
      <c r="F28" s="22">
        <f>AVERAGE(B28:E28)</f>
        <v>59.25</v>
      </c>
      <c r="G28" s="22">
        <f>STDEV(B28:E28)/SQRT(COUNT(B28:E28))</f>
        <v>3.25</v>
      </c>
    </row>
    <row r="29" spans="1:7" x14ac:dyDescent="0.2">
      <c r="A29" s="6" t="s">
        <v>36</v>
      </c>
      <c r="B29" s="14">
        <v>31</v>
      </c>
      <c r="C29" s="15">
        <v>27</v>
      </c>
      <c r="D29" s="15">
        <v>36</v>
      </c>
      <c r="E29" s="16">
        <v>36</v>
      </c>
      <c r="F29" s="22">
        <f>AVERAGE(B29:E29)</f>
        <v>32.5</v>
      </c>
      <c r="G29" s="22">
        <f>STDEV(B29:E29)/SQRT(COUNT(B29:E29))</f>
        <v>2.179449471770337</v>
      </c>
    </row>
    <row r="30" spans="1:7" x14ac:dyDescent="0.2">
      <c r="A30" s="6" t="s">
        <v>37</v>
      </c>
      <c r="B30" s="14">
        <v>15</v>
      </c>
      <c r="C30" s="15">
        <v>17</v>
      </c>
      <c r="D30" s="15">
        <v>16</v>
      </c>
      <c r="E30" s="16">
        <v>18</v>
      </c>
      <c r="F30" s="22">
        <f>AVERAGE(B30:E30)</f>
        <v>16.5</v>
      </c>
      <c r="G30" s="22">
        <f>STDEV(B30:E30)/SQRT(COUNT(B30:E30))</f>
        <v>0.6454972243679028</v>
      </c>
    </row>
    <row r="31" spans="1:7" x14ac:dyDescent="0.2">
      <c r="A31" s="6" t="s">
        <v>38</v>
      </c>
      <c r="B31" s="14">
        <v>15</v>
      </c>
      <c r="C31" s="15">
        <v>9</v>
      </c>
      <c r="D31" s="15">
        <v>22</v>
      </c>
      <c r="E31" s="16">
        <v>13</v>
      </c>
      <c r="F31" s="22">
        <f>AVERAGE(B31:E31)</f>
        <v>14.75</v>
      </c>
      <c r="G31" s="22">
        <f>STDEV(B31:E31)/SQRT(COUNT(B31:E31))</f>
        <v>2.7195281453467866</v>
      </c>
    </row>
    <row r="32" spans="1:7" x14ac:dyDescent="0.2">
      <c r="A32" s="7" t="s">
        <v>39</v>
      </c>
      <c r="B32" s="17">
        <v>9</v>
      </c>
      <c r="C32" s="18">
        <v>12</v>
      </c>
      <c r="D32" s="18">
        <v>6</v>
      </c>
      <c r="E32" s="19">
        <v>13</v>
      </c>
      <c r="F32" s="23">
        <f>AVERAGE(B32:E32)</f>
        <v>10</v>
      </c>
      <c r="G32" s="23">
        <f>STDEV(B32:E32)/SQRT(COUNT(B32:E32))</f>
        <v>1.5811388300841898</v>
      </c>
    </row>
  </sheetData>
  <mergeCells count="2">
    <mergeCell ref="B2:G2"/>
    <mergeCell ref="B25:G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A3AE8-CE2E-5C43-907C-F2EB6D5E477D}">
  <dimension ref="A1:G26"/>
  <sheetViews>
    <sheetView workbookViewId="0"/>
  </sheetViews>
  <sheetFormatPr baseColWidth="10" defaultRowHeight="16" x14ac:dyDescent="0.2"/>
  <sheetData>
    <row r="1" spans="1:7" x14ac:dyDescent="0.2">
      <c r="A1" s="1" t="s">
        <v>108</v>
      </c>
    </row>
    <row r="2" spans="1:7" x14ac:dyDescent="0.2">
      <c r="A2" s="25"/>
      <c r="B2" s="3" t="s">
        <v>7</v>
      </c>
      <c r="C2" s="3"/>
      <c r="D2" s="3"/>
      <c r="E2" s="3"/>
      <c r="F2" s="3"/>
      <c r="G2" s="4"/>
    </row>
    <row r="3" spans="1:7" x14ac:dyDescent="0.2">
      <c r="A3" s="24" t="s">
        <v>14</v>
      </c>
      <c r="B3" s="8" t="s">
        <v>8</v>
      </c>
      <c r="C3" s="9" t="s">
        <v>9</v>
      </c>
      <c r="D3" s="9" t="s">
        <v>10</v>
      </c>
      <c r="E3" s="10" t="s">
        <v>11</v>
      </c>
      <c r="F3" s="20" t="s">
        <v>12</v>
      </c>
      <c r="G3" s="20" t="s">
        <v>13</v>
      </c>
    </row>
    <row r="4" spans="1:7" x14ac:dyDescent="0.2">
      <c r="A4" s="27" t="s">
        <v>40</v>
      </c>
      <c r="B4" s="11">
        <v>460</v>
      </c>
      <c r="C4" s="12">
        <v>465</v>
      </c>
      <c r="D4" s="12">
        <v>539</v>
      </c>
      <c r="E4" s="13">
        <v>531</v>
      </c>
      <c r="F4" s="21">
        <f>AVERAGE(B4:E4)</f>
        <v>498.75</v>
      </c>
      <c r="G4" s="21">
        <f>STDEV(B4:E4)/SQRT(COUNT(B4:E4))</f>
        <v>21.01735394065263</v>
      </c>
    </row>
    <row r="5" spans="1:7" x14ac:dyDescent="0.2">
      <c r="A5" s="6" t="s">
        <v>41</v>
      </c>
      <c r="B5" s="14">
        <v>138</v>
      </c>
      <c r="C5" s="15">
        <v>158</v>
      </c>
      <c r="D5" s="15">
        <v>178</v>
      </c>
      <c r="E5" s="16">
        <v>150</v>
      </c>
      <c r="F5" s="22">
        <f>AVERAGE(B5:E5)</f>
        <v>156</v>
      </c>
      <c r="G5" s="22">
        <f>STDEV(B5:E5)/SQRT(COUNT(B5:E5))</f>
        <v>8.4063468086123283</v>
      </c>
    </row>
    <row r="6" spans="1:7" x14ac:dyDescent="0.2">
      <c r="A6" s="6" t="s">
        <v>42</v>
      </c>
      <c r="B6" s="14">
        <v>106</v>
      </c>
      <c r="C6" s="15">
        <v>119</v>
      </c>
      <c r="D6" s="15">
        <v>144</v>
      </c>
      <c r="E6" s="16">
        <v>162</v>
      </c>
      <c r="F6" s="22">
        <f>AVERAGE(B6:E6)</f>
        <v>132.75</v>
      </c>
      <c r="G6" s="22">
        <f>STDEV(B6:E6)/SQRT(COUNT(B6:E6))</f>
        <v>12.53910549707062</v>
      </c>
    </row>
    <row r="7" spans="1:7" x14ac:dyDescent="0.2">
      <c r="A7" s="6" t="s">
        <v>43</v>
      </c>
      <c r="B7" s="14">
        <v>105</v>
      </c>
      <c r="C7" s="15">
        <v>121</v>
      </c>
      <c r="D7" s="15">
        <v>29</v>
      </c>
      <c r="E7" s="16">
        <v>33</v>
      </c>
      <c r="F7" s="22">
        <f>AVERAGE(B7:E7)</f>
        <v>72</v>
      </c>
      <c r="G7" s="22">
        <f>STDEV(B7:E7)/SQRT(COUNT(B7:E7))</f>
        <v>23.909551787239064</v>
      </c>
    </row>
    <row r="8" spans="1:7" x14ac:dyDescent="0.2">
      <c r="A8" s="6" t="s">
        <v>44</v>
      </c>
      <c r="B8" s="14">
        <v>60</v>
      </c>
      <c r="C8" s="15">
        <v>50</v>
      </c>
      <c r="D8" s="15">
        <v>68</v>
      </c>
      <c r="E8" s="16">
        <v>54</v>
      </c>
      <c r="F8" s="22">
        <f>AVERAGE(B8:E8)</f>
        <v>58</v>
      </c>
      <c r="G8" s="22">
        <f>STDEV(B8:E8)/SQRT(COUNT(B8:E8))</f>
        <v>3.9157800414902435</v>
      </c>
    </row>
    <row r="9" spans="1:7" x14ac:dyDescent="0.2">
      <c r="A9" s="6" t="s">
        <v>45</v>
      </c>
      <c r="B9" s="14">
        <v>47</v>
      </c>
      <c r="C9" s="15">
        <v>41</v>
      </c>
      <c r="D9" s="15">
        <v>58</v>
      </c>
      <c r="E9" s="16">
        <v>59</v>
      </c>
      <c r="F9" s="22">
        <f>AVERAGE(B9:E9)</f>
        <v>51.25</v>
      </c>
      <c r="G9" s="22">
        <f>STDEV(B9:E9)/SQRT(COUNT(B9:E9))</f>
        <v>4.3660622991432447</v>
      </c>
    </row>
    <row r="10" spans="1:7" x14ac:dyDescent="0.2">
      <c r="A10" s="6" t="s">
        <v>46</v>
      </c>
      <c r="B10" s="14">
        <v>45</v>
      </c>
      <c r="C10" s="15">
        <v>42</v>
      </c>
      <c r="D10" s="15">
        <v>41</v>
      </c>
      <c r="E10" s="16">
        <v>34</v>
      </c>
      <c r="F10" s="22">
        <f>AVERAGE(B10:E10)</f>
        <v>40.5</v>
      </c>
      <c r="G10" s="22">
        <f>STDEV(B10:E10)/SQRT(COUNT(B10:E10))</f>
        <v>2.3273733406281569</v>
      </c>
    </row>
    <row r="11" spans="1:7" x14ac:dyDescent="0.2">
      <c r="A11" s="6" t="s">
        <v>47</v>
      </c>
      <c r="B11" s="14">
        <v>20</v>
      </c>
      <c r="C11" s="15">
        <v>20</v>
      </c>
      <c r="D11" s="15">
        <v>13</v>
      </c>
      <c r="E11" s="16">
        <v>15</v>
      </c>
      <c r="F11" s="22">
        <f>AVERAGE(B11:E11)</f>
        <v>17</v>
      </c>
      <c r="G11" s="22">
        <f>STDEV(B11:E11)/SQRT(COUNT(B11:E11))</f>
        <v>1.7795130420052185</v>
      </c>
    </row>
    <row r="12" spans="1:7" x14ac:dyDescent="0.2">
      <c r="A12" s="6" t="s">
        <v>48</v>
      </c>
      <c r="B12" s="14">
        <v>15</v>
      </c>
      <c r="C12" s="15">
        <v>2</v>
      </c>
      <c r="D12" s="15">
        <v>27</v>
      </c>
      <c r="E12" s="16">
        <v>3</v>
      </c>
      <c r="F12" s="22">
        <f>AVERAGE(B12:E12)</f>
        <v>11.75</v>
      </c>
      <c r="G12" s="22">
        <f>STDEV(B12:E12)/SQRT(COUNT(B12:E12))</f>
        <v>5.8789880081524233</v>
      </c>
    </row>
    <row r="13" spans="1:7" x14ac:dyDescent="0.2">
      <c r="A13" s="6" t="s">
        <v>49</v>
      </c>
      <c r="B13" s="14">
        <v>12</v>
      </c>
      <c r="C13" s="15">
        <v>6</v>
      </c>
      <c r="D13" s="15">
        <v>5</v>
      </c>
      <c r="E13" s="16">
        <v>12</v>
      </c>
      <c r="F13" s="22">
        <f>AVERAGE(B13:E13)</f>
        <v>8.75</v>
      </c>
      <c r="G13" s="22">
        <f>STDEV(B13:E13)/SQRT(COUNT(B13:E13))</f>
        <v>1.8874586088176875</v>
      </c>
    </row>
    <row r="14" spans="1:7" x14ac:dyDescent="0.2">
      <c r="A14" s="6" t="s">
        <v>50</v>
      </c>
      <c r="B14" s="14">
        <v>5</v>
      </c>
      <c r="C14" s="15">
        <v>2</v>
      </c>
      <c r="D14" s="15">
        <v>17</v>
      </c>
      <c r="E14" s="16">
        <v>11</v>
      </c>
      <c r="F14" s="22">
        <f>AVERAGE(B14:E14)</f>
        <v>8.75</v>
      </c>
      <c r="G14" s="22">
        <f>STDEV(B14:E14)/SQRT(COUNT(B14:E14))</f>
        <v>3.3260336739125176</v>
      </c>
    </row>
    <row r="15" spans="1:7" x14ac:dyDescent="0.2">
      <c r="A15" s="6" t="s">
        <v>51</v>
      </c>
      <c r="B15" s="14">
        <v>10</v>
      </c>
      <c r="C15" s="15">
        <v>4</v>
      </c>
      <c r="D15" s="15">
        <v>6</v>
      </c>
      <c r="E15" s="16">
        <v>4</v>
      </c>
      <c r="F15" s="22">
        <f>AVERAGE(B15:E15)</f>
        <v>6</v>
      </c>
      <c r="G15" s="22">
        <f>STDEV(B15:E15)/SQRT(COUNT(B15:E15))</f>
        <v>1.4142135623730951</v>
      </c>
    </row>
    <row r="16" spans="1:7" x14ac:dyDescent="0.2">
      <c r="A16" s="6" t="s">
        <v>52</v>
      </c>
      <c r="B16" s="14">
        <v>3</v>
      </c>
      <c r="C16" s="15">
        <v>4</v>
      </c>
      <c r="D16" s="15">
        <v>0</v>
      </c>
      <c r="E16" s="16">
        <v>1</v>
      </c>
      <c r="F16" s="22">
        <f>AVERAGE(B16:E16)</f>
        <v>2</v>
      </c>
      <c r="G16" s="22">
        <f>STDEV(B16:E16)/SQRT(COUNT(B16:E16))</f>
        <v>0.9128709291752769</v>
      </c>
    </row>
    <row r="17" spans="1:7" x14ac:dyDescent="0.2">
      <c r="A17" s="7" t="s">
        <v>53</v>
      </c>
      <c r="B17" s="17">
        <v>3</v>
      </c>
      <c r="C17" s="18">
        <v>0</v>
      </c>
      <c r="D17" s="18">
        <v>1</v>
      </c>
      <c r="E17" s="19">
        <v>2</v>
      </c>
      <c r="F17" s="23">
        <f>AVERAGE(B17:E17)</f>
        <v>1.5</v>
      </c>
      <c r="G17" s="23">
        <f>STDEV(B17:E17)/SQRT(COUNT(B17:E17))</f>
        <v>0.6454972243679028</v>
      </c>
    </row>
    <row r="20" spans="1:7" x14ac:dyDescent="0.2">
      <c r="A20" s="25"/>
      <c r="B20" s="3" t="s">
        <v>7</v>
      </c>
      <c r="C20" s="3"/>
      <c r="D20" s="3"/>
      <c r="E20" s="3"/>
      <c r="F20" s="3"/>
      <c r="G20" s="4"/>
    </row>
    <row r="21" spans="1:7" x14ac:dyDescent="0.2">
      <c r="A21" s="24" t="s">
        <v>40</v>
      </c>
      <c r="B21" s="8" t="s">
        <v>8</v>
      </c>
      <c r="C21" s="9" t="s">
        <v>9</v>
      </c>
      <c r="D21" s="9" t="s">
        <v>10</v>
      </c>
      <c r="E21" s="10" t="s">
        <v>11</v>
      </c>
      <c r="F21" s="20" t="s">
        <v>12</v>
      </c>
      <c r="G21" s="20" t="s">
        <v>13</v>
      </c>
    </row>
    <row r="22" spans="1:7" x14ac:dyDescent="0.2">
      <c r="A22" s="5" t="s">
        <v>54</v>
      </c>
      <c r="B22" s="11">
        <v>199</v>
      </c>
      <c r="C22" s="12">
        <v>218</v>
      </c>
      <c r="D22" s="12">
        <v>248</v>
      </c>
      <c r="E22" s="13">
        <v>210</v>
      </c>
      <c r="F22" s="21">
        <f>AVERAGE(B22:E22)</f>
        <v>218.75</v>
      </c>
      <c r="G22" s="21">
        <f>STDEV(B22:E22)/SQRT(COUNT(B22:E22))</f>
        <v>10.499007889637319</v>
      </c>
    </row>
    <row r="23" spans="1:7" x14ac:dyDescent="0.2">
      <c r="A23" s="6" t="s">
        <v>55</v>
      </c>
      <c r="B23" s="14">
        <v>126</v>
      </c>
      <c r="C23" s="15">
        <v>122</v>
      </c>
      <c r="D23" s="15">
        <v>131</v>
      </c>
      <c r="E23" s="16">
        <v>121</v>
      </c>
      <c r="F23" s="22">
        <f>AVERAGE(B23:E23)</f>
        <v>125</v>
      </c>
      <c r="G23" s="22">
        <f>STDEV(B23:E23)/SQRT(COUNT(B23:E23))</f>
        <v>2.2730302828309759</v>
      </c>
    </row>
    <row r="24" spans="1:7" x14ac:dyDescent="0.2">
      <c r="A24" s="6" t="s">
        <v>56</v>
      </c>
      <c r="B24" s="14">
        <v>74</v>
      </c>
      <c r="C24" s="15">
        <v>66</v>
      </c>
      <c r="D24" s="15">
        <v>102</v>
      </c>
      <c r="E24" s="16">
        <v>98</v>
      </c>
      <c r="F24" s="22">
        <f>AVERAGE(B24:E24)</f>
        <v>85</v>
      </c>
      <c r="G24" s="22">
        <f>STDEV(B24:E24)/SQRT(COUNT(B24:E24))</f>
        <v>8.8506120315678363</v>
      </c>
    </row>
    <row r="25" spans="1:7" x14ac:dyDescent="0.2">
      <c r="A25" s="6" t="s">
        <v>40</v>
      </c>
      <c r="B25" s="14">
        <v>45</v>
      </c>
      <c r="C25" s="15">
        <v>47</v>
      </c>
      <c r="D25" s="15">
        <v>52</v>
      </c>
      <c r="E25" s="16">
        <v>93</v>
      </c>
      <c r="F25" s="22">
        <f>AVERAGE(B25:E25)</f>
        <v>59.25</v>
      </c>
      <c r="G25" s="22">
        <f>STDEV(B25:E25)/SQRT(COUNT(B25:E25))</f>
        <v>11.345887654417641</v>
      </c>
    </row>
    <row r="26" spans="1:7" x14ac:dyDescent="0.2">
      <c r="A26" s="7" t="s">
        <v>57</v>
      </c>
      <c r="B26" s="17">
        <v>16</v>
      </c>
      <c r="C26" s="18">
        <v>12</v>
      </c>
      <c r="D26" s="18">
        <v>6</v>
      </c>
      <c r="E26" s="19">
        <v>9</v>
      </c>
      <c r="F26" s="23">
        <f>AVERAGE(B26:E26)</f>
        <v>10.75</v>
      </c>
      <c r="G26" s="23">
        <f>STDEV(B26:E26)/SQRT(COUNT(B26:E26))</f>
        <v>2.1360009363293826</v>
      </c>
    </row>
  </sheetData>
  <mergeCells count="2">
    <mergeCell ref="B2:G2"/>
    <mergeCell ref="B20:G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CFA17-F843-2440-8193-7933A4101A61}">
  <dimension ref="A1:G30"/>
  <sheetViews>
    <sheetView workbookViewId="0"/>
  </sheetViews>
  <sheetFormatPr baseColWidth="10" defaultRowHeight="16" x14ac:dyDescent="0.2"/>
  <sheetData>
    <row r="1" spans="1:7" x14ac:dyDescent="0.2">
      <c r="A1" s="1" t="s">
        <v>107</v>
      </c>
    </row>
    <row r="2" spans="1:7" x14ac:dyDescent="0.2">
      <c r="A2" s="25"/>
      <c r="B2" s="2" t="s">
        <v>7</v>
      </c>
      <c r="C2" s="3"/>
      <c r="D2" s="3"/>
      <c r="E2" s="3"/>
      <c r="F2" s="3"/>
      <c r="G2" s="4"/>
    </row>
    <row r="3" spans="1:7" x14ac:dyDescent="0.2">
      <c r="A3" s="24" t="s">
        <v>14</v>
      </c>
      <c r="B3" s="8" t="s">
        <v>8</v>
      </c>
      <c r="C3" s="9" t="s">
        <v>9</v>
      </c>
      <c r="D3" s="9" t="s">
        <v>10</v>
      </c>
      <c r="E3" s="10" t="s">
        <v>11</v>
      </c>
      <c r="F3" s="20" t="s">
        <v>12</v>
      </c>
      <c r="G3" s="20" t="s">
        <v>13</v>
      </c>
    </row>
    <row r="4" spans="1:7" x14ac:dyDescent="0.2">
      <c r="A4" s="5" t="s">
        <v>58</v>
      </c>
      <c r="B4" s="11">
        <v>103</v>
      </c>
      <c r="C4" s="12">
        <v>105</v>
      </c>
      <c r="D4" s="12">
        <v>91</v>
      </c>
      <c r="E4" s="13">
        <v>118</v>
      </c>
      <c r="F4" s="21">
        <f>AVERAGE(B4:E4)</f>
        <v>104.25</v>
      </c>
      <c r="G4" s="21">
        <f>STDEV(B4:E4)/SQRT(COUNT(B4:E4))</f>
        <v>5.5283360968739954</v>
      </c>
    </row>
    <row r="5" spans="1:7" x14ac:dyDescent="0.2">
      <c r="A5" s="6" t="s">
        <v>59</v>
      </c>
      <c r="B5" s="14">
        <v>105</v>
      </c>
      <c r="C5" s="15">
        <v>82</v>
      </c>
      <c r="D5" s="15">
        <v>91</v>
      </c>
      <c r="E5" s="16">
        <v>101</v>
      </c>
      <c r="F5" s="22">
        <f>AVERAGE(B5:E5)</f>
        <v>94.75</v>
      </c>
      <c r="G5" s="22">
        <f>STDEV(B5:E5)/SQRT(COUNT(B5:E5))</f>
        <v>5.1700257897487001</v>
      </c>
    </row>
    <row r="6" spans="1:7" x14ac:dyDescent="0.2">
      <c r="A6" s="6" t="s">
        <v>60</v>
      </c>
      <c r="B6" s="14">
        <v>67</v>
      </c>
      <c r="C6" s="15">
        <v>51</v>
      </c>
      <c r="D6" s="15">
        <v>46</v>
      </c>
      <c r="E6" s="16">
        <v>73</v>
      </c>
      <c r="F6" s="22">
        <f>AVERAGE(B6:E6)</f>
        <v>59.25</v>
      </c>
      <c r="G6" s="22">
        <f>STDEV(B6:E6)/SQRT(COUNT(B6:E6))</f>
        <v>6.4080028089881482</v>
      </c>
    </row>
    <row r="7" spans="1:7" x14ac:dyDescent="0.2">
      <c r="A7" s="26" t="s">
        <v>61</v>
      </c>
      <c r="B7" s="14">
        <v>59</v>
      </c>
      <c r="C7" s="15">
        <v>52</v>
      </c>
      <c r="D7" s="15">
        <v>44</v>
      </c>
      <c r="E7" s="16">
        <v>67</v>
      </c>
      <c r="F7" s="22">
        <f>AVERAGE(B7:E7)</f>
        <v>55.5</v>
      </c>
      <c r="G7" s="22">
        <f>STDEV(B7:E7)/SQRT(COUNT(B7:E7))</f>
        <v>4.9074772881118189</v>
      </c>
    </row>
    <row r="8" spans="1:7" x14ac:dyDescent="0.2">
      <c r="A8" s="6" t="s">
        <v>62</v>
      </c>
      <c r="B8" s="14">
        <v>51</v>
      </c>
      <c r="C8" s="15">
        <v>40</v>
      </c>
      <c r="D8" s="15">
        <v>39</v>
      </c>
      <c r="E8" s="16">
        <v>38</v>
      </c>
      <c r="F8" s="22">
        <f>AVERAGE(B8:E8)</f>
        <v>42</v>
      </c>
      <c r="G8" s="22">
        <f>STDEV(B8:E8)/SQRT(COUNT(B8:E8))</f>
        <v>3.0276503540974917</v>
      </c>
    </row>
    <row r="9" spans="1:7" x14ac:dyDescent="0.2">
      <c r="A9" s="6" t="s">
        <v>63</v>
      </c>
      <c r="B9" s="14">
        <v>55</v>
      </c>
      <c r="C9" s="15">
        <v>52</v>
      </c>
      <c r="D9" s="15">
        <v>32</v>
      </c>
      <c r="E9" s="16">
        <v>28</v>
      </c>
      <c r="F9" s="22">
        <f>AVERAGE(B9:E9)</f>
        <v>41.75</v>
      </c>
      <c r="G9" s="22">
        <f>STDEV(B9:E9)/SQRT(COUNT(B9:E9))</f>
        <v>6.860211367006122</v>
      </c>
    </row>
    <row r="10" spans="1:7" x14ac:dyDescent="0.2">
      <c r="A10" s="6" t="s">
        <v>64</v>
      </c>
      <c r="B10" s="14">
        <v>36</v>
      </c>
      <c r="C10" s="15">
        <v>37</v>
      </c>
      <c r="D10" s="15">
        <v>26</v>
      </c>
      <c r="E10" s="16">
        <v>35</v>
      </c>
      <c r="F10" s="22">
        <f>AVERAGE(B10:E10)</f>
        <v>33.5</v>
      </c>
      <c r="G10" s="22">
        <f>STDEV(B10:E10)/SQRT(COUNT(B10:E10))</f>
        <v>2.5331140255951108</v>
      </c>
    </row>
    <row r="11" spans="1:7" x14ac:dyDescent="0.2">
      <c r="A11" s="6" t="s">
        <v>65</v>
      </c>
      <c r="B11" s="14">
        <v>20</v>
      </c>
      <c r="C11" s="15">
        <v>19</v>
      </c>
      <c r="D11" s="15">
        <v>17</v>
      </c>
      <c r="E11" s="16">
        <v>27</v>
      </c>
      <c r="F11" s="22">
        <f>AVERAGE(B11:E11)</f>
        <v>20.75</v>
      </c>
      <c r="G11" s="22">
        <f>STDEV(B11:E11)/SQRT(COUNT(B11:E11))</f>
        <v>2.174664725116648</v>
      </c>
    </row>
    <row r="12" spans="1:7" x14ac:dyDescent="0.2">
      <c r="A12" s="6" t="s">
        <v>66</v>
      </c>
      <c r="B12" s="14">
        <v>23</v>
      </c>
      <c r="C12" s="15">
        <v>10</v>
      </c>
      <c r="D12" s="15">
        <v>8</v>
      </c>
      <c r="E12" s="16">
        <v>13</v>
      </c>
      <c r="F12" s="22">
        <f>AVERAGE(B12:E12)</f>
        <v>13.5</v>
      </c>
      <c r="G12" s="22">
        <f>STDEV(B12:E12)/SQRT(COUNT(B12:E12))</f>
        <v>3.3291640592396967</v>
      </c>
    </row>
    <row r="13" spans="1:7" x14ac:dyDescent="0.2">
      <c r="A13" s="6" t="s">
        <v>67</v>
      </c>
      <c r="B13" s="14">
        <v>19</v>
      </c>
      <c r="C13" s="15">
        <v>5</v>
      </c>
      <c r="D13" s="15">
        <v>13</v>
      </c>
      <c r="E13" s="16">
        <v>10</v>
      </c>
      <c r="F13" s="22">
        <f>AVERAGE(B13:E13)</f>
        <v>11.75</v>
      </c>
      <c r="G13" s="22">
        <f>STDEV(B13:E13)/SQRT(COUNT(B13:E13))</f>
        <v>2.9261749776799064</v>
      </c>
    </row>
    <row r="14" spans="1:7" x14ac:dyDescent="0.2">
      <c r="A14" s="6" t="s">
        <v>68</v>
      </c>
      <c r="B14" s="14">
        <v>18</v>
      </c>
      <c r="C14" s="15">
        <v>7</v>
      </c>
      <c r="D14" s="15">
        <v>4</v>
      </c>
      <c r="E14" s="16">
        <v>11</v>
      </c>
      <c r="F14" s="22">
        <f>AVERAGE(B14:E14)</f>
        <v>10</v>
      </c>
      <c r="G14" s="22">
        <f>STDEV(B14:E14)/SQRT(COUNT(B14:E14))</f>
        <v>3.0276503540974917</v>
      </c>
    </row>
    <row r="15" spans="1:7" x14ac:dyDescent="0.2">
      <c r="A15" s="6" t="s">
        <v>69</v>
      </c>
      <c r="B15" s="14">
        <v>9</v>
      </c>
      <c r="C15" s="15">
        <v>3</v>
      </c>
      <c r="D15" s="15">
        <v>6</v>
      </c>
      <c r="E15" s="16">
        <v>6</v>
      </c>
      <c r="F15" s="22">
        <f>AVERAGE(B15:E15)</f>
        <v>6</v>
      </c>
      <c r="G15" s="22">
        <f>STDEV(B15:E15)/SQRT(COUNT(B15:E15))</f>
        <v>1.2247448713915889</v>
      </c>
    </row>
    <row r="16" spans="1:7" x14ac:dyDescent="0.2">
      <c r="A16" s="7" t="s">
        <v>70</v>
      </c>
      <c r="B16" s="17">
        <v>4</v>
      </c>
      <c r="C16" s="18">
        <v>2</v>
      </c>
      <c r="D16" s="18">
        <v>1</v>
      </c>
      <c r="E16" s="19">
        <v>2</v>
      </c>
      <c r="F16" s="23">
        <f>AVERAGE(B16:E16)</f>
        <v>2.25</v>
      </c>
      <c r="G16" s="23">
        <f>STDEV(B16:E16)/SQRT(COUNT(B16:E16))</f>
        <v>0.62915286960589578</v>
      </c>
    </row>
    <row r="19" spans="1:7" x14ac:dyDescent="0.2">
      <c r="A19" s="25"/>
      <c r="B19" s="3" t="s">
        <v>7</v>
      </c>
      <c r="C19" s="3"/>
      <c r="D19" s="3"/>
      <c r="E19" s="3"/>
      <c r="F19" s="3"/>
      <c r="G19" s="4"/>
    </row>
    <row r="20" spans="1:7" x14ac:dyDescent="0.2">
      <c r="A20" s="24" t="s">
        <v>61</v>
      </c>
      <c r="B20" s="8" t="s">
        <v>8</v>
      </c>
      <c r="C20" s="9" t="s">
        <v>9</v>
      </c>
      <c r="D20" s="9" t="s">
        <v>10</v>
      </c>
      <c r="E20" s="10" t="s">
        <v>11</v>
      </c>
      <c r="F20" s="20" t="s">
        <v>12</v>
      </c>
      <c r="G20" s="20" t="s">
        <v>13</v>
      </c>
    </row>
    <row r="21" spans="1:7" x14ac:dyDescent="0.2">
      <c r="A21" s="5" t="s">
        <v>71</v>
      </c>
      <c r="B21" s="11">
        <v>14</v>
      </c>
      <c r="C21" s="12">
        <v>12</v>
      </c>
      <c r="D21" s="12">
        <v>4</v>
      </c>
      <c r="E21" s="13">
        <v>9</v>
      </c>
      <c r="F21" s="21">
        <f>AVERAGE(B21:E21)</f>
        <v>9.75</v>
      </c>
      <c r="G21" s="21">
        <f>STDEV(B21:E21)/SQRT(COUNT(B21:E21))</f>
        <v>2.174664725116648</v>
      </c>
    </row>
    <row r="22" spans="1:7" x14ac:dyDescent="0.2">
      <c r="A22" s="6" t="s">
        <v>72</v>
      </c>
      <c r="B22" s="14">
        <v>11</v>
      </c>
      <c r="C22" s="15">
        <v>9</v>
      </c>
      <c r="D22" s="15">
        <v>9</v>
      </c>
      <c r="E22" s="16">
        <v>9</v>
      </c>
      <c r="F22" s="22">
        <f>AVERAGE(B22:E22)</f>
        <v>9.5</v>
      </c>
      <c r="G22" s="22">
        <f>STDEV(B22:E22)/SQRT(COUNT(B22:E22))</f>
        <v>0.5</v>
      </c>
    </row>
    <row r="23" spans="1:7" x14ac:dyDescent="0.2">
      <c r="A23" s="6" t="s">
        <v>73</v>
      </c>
      <c r="B23" s="14">
        <v>5</v>
      </c>
      <c r="C23" s="15">
        <v>8</v>
      </c>
      <c r="D23" s="15">
        <v>12</v>
      </c>
      <c r="E23" s="16">
        <v>11</v>
      </c>
      <c r="F23" s="22">
        <f>AVERAGE(B23:E23)</f>
        <v>9</v>
      </c>
      <c r="G23" s="22">
        <f>STDEV(B23:E23)/SQRT(COUNT(B23:E23))</f>
        <v>1.5811388300841898</v>
      </c>
    </row>
    <row r="24" spans="1:7" x14ac:dyDescent="0.2">
      <c r="A24" s="6" t="s">
        <v>74</v>
      </c>
      <c r="B24" s="14">
        <v>4</v>
      </c>
      <c r="C24" s="15">
        <v>8</v>
      </c>
      <c r="D24" s="15">
        <v>3</v>
      </c>
      <c r="E24" s="16">
        <v>12</v>
      </c>
      <c r="F24" s="22">
        <f>AVERAGE(B24:E24)</f>
        <v>6.75</v>
      </c>
      <c r="G24" s="22">
        <f>STDEV(B24:E24)/SQRT(COUNT(B24:E24))</f>
        <v>2.056493779875511</v>
      </c>
    </row>
    <row r="25" spans="1:7" x14ac:dyDescent="0.2">
      <c r="A25" s="6" t="s">
        <v>75</v>
      </c>
      <c r="B25" s="14">
        <v>8</v>
      </c>
      <c r="C25" s="15">
        <v>5</v>
      </c>
      <c r="D25" s="15">
        <v>8</v>
      </c>
      <c r="E25" s="16">
        <v>6</v>
      </c>
      <c r="F25" s="22">
        <f>AVERAGE(B25:E25)</f>
        <v>6.75</v>
      </c>
      <c r="G25" s="22">
        <f>STDEV(B25:E25)/SQRT(COUNT(B25:E25))</f>
        <v>0.75</v>
      </c>
    </row>
    <row r="26" spans="1:7" x14ac:dyDescent="0.2">
      <c r="A26" s="6" t="s">
        <v>76</v>
      </c>
      <c r="B26" s="14">
        <v>5</v>
      </c>
      <c r="C26" s="15">
        <v>3</v>
      </c>
      <c r="D26" s="15">
        <v>1</v>
      </c>
      <c r="E26" s="16">
        <v>10</v>
      </c>
      <c r="F26" s="22">
        <f>AVERAGE(B26:E26)</f>
        <v>4.75</v>
      </c>
      <c r="G26" s="22">
        <f>STDEV(B26:E26)/SQRT(COUNT(B26:E26))</f>
        <v>1.9311050377094112</v>
      </c>
    </row>
    <row r="27" spans="1:7" x14ac:dyDescent="0.2">
      <c r="A27" s="6" t="s">
        <v>77</v>
      </c>
      <c r="B27" s="14">
        <v>3</v>
      </c>
      <c r="C27" s="15">
        <v>3</v>
      </c>
      <c r="D27" s="15">
        <v>4</v>
      </c>
      <c r="E27" s="16">
        <v>6</v>
      </c>
      <c r="F27" s="22">
        <f>AVERAGE(B27:E27)</f>
        <v>4</v>
      </c>
      <c r="G27" s="22">
        <f>STDEV(B27:E27)/SQRT(COUNT(B27:E27))</f>
        <v>0.70710678118654757</v>
      </c>
    </row>
    <row r="28" spans="1:7" x14ac:dyDescent="0.2">
      <c r="A28" s="6" t="s">
        <v>78</v>
      </c>
      <c r="B28" s="14">
        <v>4</v>
      </c>
      <c r="C28" s="15">
        <v>2</v>
      </c>
      <c r="D28" s="15">
        <v>1</v>
      </c>
      <c r="E28" s="16">
        <v>1</v>
      </c>
      <c r="F28" s="22">
        <f>AVERAGE(B28:E28)</f>
        <v>2</v>
      </c>
      <c r="G28" s="22">
        <f>STDEV(B28:E28)/SQRT(COUNT(B28:E28))</f>
        <v>0.70710678118654757</v>
      </c>
    </row>
    <row r="29" spans="1:7" x14ac:dyDescent="0.2">
      <c r="A29" s="6" t="s">
        <v>79</v>
      </c>
      <c r="B29" s="14">
        <v>2</v>
      </c>
      <c r="C29" s="15">
        <v>2</v>
      </c>
      <c r="D29" s="15">
        <v>1</v>
      </c>
      <c r="E29" s="16">
        <v>2</v>
      </c>
      <c r="F29" s="22">
        <f>AVERAGE(B29:E29)</f>
        <v>1.75</v>
      </c>
      <c r="G29" s="22">
        <f>STDEV(B29:E29)/SQRT(COUNT(B29:E29))</f>
        <v>0.25</v>
      </c>
    </row>
    <row r="30" spans="1:7" x14ac:dyDescent="0.2">
      <c r="A30" s="7" t="s">
        <v>80</v>
      </c>
      <c r="B30" s="17">
        <v>3</v>
      </c>
      <c r="C30" s="18">
        <v>0</v>
      </c>
      <c r="D30" s="18">
        <v>1</v>
      </c>
      <c r="E30" s="19">
        <v>1</v>
      </c>
      <c r="F30" s="23">
        <f>AVERAGE(B30:E30)</f>
        <v>1.25</v>
      </c>
      <c r="G30" s="23">
        <f>STDEV(B30:E30)/SQRT(COUNT(B30:E30))</f>
        <v>0.62915286960589578</v>
      </c>
    </row>
  </sheetData>
  <mergeCells count="2">
    <mergeCell ref="B2:G2"/>
    <mergeCell ref="B19:G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A1C4B-77B4-1541-8B11-CDF057CADD8D}">
  <dimension ref="A1:G18"/>
  <sheetViews>
    <sheetView workbookViewId="0"/>
  </sheetViews>
  <sheetFormatPr baseColWidth="10" defaultRowHeight="16" x14ac:dyDescent="0.2"/>
  <sheetData>
    <row r="1" spans="1:7" x14ac:dyDescent="0.2">
      <c r="A1" s="1" t="s">
        <v>106</v>
      </c>
    </row>
    <row r="2" spans="1:7" x14ac:dyDescent="0.2">
      <c r="A2" s="25"/>
      <c r="B2" s="2" t="s">
        <v>7</v>
      </c>
      <c r="C2" s="3"/>
      <c r="D2" s="3"/>
      <c r="E2" s="3"/>
      <c r="F2" s="3"/>
      <c r="G2" s="4"/>
    </row>
    <row r="3" spans="1:7" x14ac:dyDescent="0.2">
      <c r="A3" s="24" t="s">
        <v>14</v>
      </c>
      <c r="B3" s="8" t="s">
        <v>8</v>
      </c>
      <c r="C3" s="9" t="s">
        <v>9</v>
      </c>
      <c r="D3" s="9" t="s">
        <v>10</v>
      </c>
      <c r="E3" s="10" t="s">
        <v>11</v>
      </c>
      <c r="F3" s="20" t="s">
        <v>12</v>
      </c>
      <c r="G3" s="20" t="s">
        <v>13</v>
      </c>
    </row>
    <row r="4" spans="1:7" x14ac:dyDescent="0.2">
      <c r="A4" s="5" t="s">
        <v>81</v>
      </c>
      <c r="B4" s="11">
        <v>57</v>
      </c>
      <c r="C4" s="12">
        <v>47</v>
      </c>
      <c r="D4" s="12">
        <v>55</v>
      </c>
      <c r="E4" s="13">
        <v>58</v>
      </c>
      <c r="F4" s="21">
        <f>AVERAGE(B4:E4)</f>
        <v>54.25</v>
      </c>
      <c r="G4" s="21">
        <f>STDEV(B4:E4)/SQRT(COUNT(B4:E4))</f>
        <v>2.4958298553119898</v>
      </c>
    </row>
    <row r="5" spans="1:7" x14ac:dyDescent="0.2">
      <c r="A5" s="6" t="s">
        <v>82</v>
      </c>
      <c r="B5" s="14">
        <v>35</v>
      </c>
      <c r="C5" s="15">
        <v>21</v>
      </c>
      <c r="D5" s="15">
        <v>41</v>
      </c>
      <c r="E5" s="16">
        <v>27</v>
      </c>
      <c r="F5" s="22">
        <f>AVERAGE(B5:E5)</f>
        <v>31</v>
      </c>
      <c r="G5" s="22">
        <f>STDEV(B5:E5)/SQRT(COUNT(B5:E5))</f>
        <v>4.3969686527576393</v>
      </c>
    </row>
    <row r="6" spans="1:7" x14ac:dyDescent="0.2">
      <c r="A6" s="6" t="s">
        <v>83</v>
      </c>
      <c r="B6" s="14">
        <v>27</v>
      </c>
      <c r="C6" s="15">
        <v>22</v>
      </c>
      <c r="D6" s="15">
        <v>29</v>
      </c>
      <c r="E6" s="16">
        <v>25</v>
      </c>
      <c r="F6" s="22">
        <f>AVERAGE(B6:E6)</f>
        <v>25.75</v>
      </c>
      <c r="G6" s="22">
        <f>STDEV(B6:E6)/SQRT(COUNT(B6:E6))</f>
        <v>1.4930394055974097</v>
      </c>
    </row>
    <row r="7" spans="1:7" x14ac:dyDescent="0.2">
      <c r="A7" s="6" t="s">
        <v>84</v>
      </c>
      <c r="B7" s="14">
        <v>15</v>
      </c>
      <c r="C7" s="15">
        <v>12</v>
      </c>
      <c r="D7" s="15">
        <v>34</v>
      </c>
      <c r="E7" s="16">
        <v>32</v>
      </c>
      <c r="F7" s="22">
        <f>AVERAGE(B7:E7)</f>
        <v>23.25</v>
      </c>
      <c r="G7" s="22">
        <f>STDEV(B7:E7)/SQRT(COUNT(B7:E7))</f>
        <v>5.6770737767503663</v>
      </c>
    </row>
    <row r="8" spans="1:7" x14ac:dyDescent="0.2">
      <c r="A8" s="6" t="s">
        <v>85</v>
      </c>
      <c r="B8" s="14">
        <v>25</v>
      </c>
      <c r="C8" s="15">
        <v>17</v>
      </c>
      <c r="D8" s="15">
        <v>19</v>
      </c>
      <c r="E8" s="16">
        <v>28</v>
      </c>
      <c r="F8" s="22">
        <f>AVERAGE(B8:E8)</f>
        <v>22.25</v>
      </c>
      <c r="G8" s="22">
        <f>STDEV(B8:E8)/SQRT(COUNT(B8:E8))</f>
        <v>2.5617376914898995</v>
      </c>
    </row>
    <row r="9" spans="1:7" x14ac:dyDescent="0.2">
      <c r="A9" s="6" t="s">
        <v>86</v>
      </c>
      <c r="B9" s="14">
        <v>16</v>
      </c>
      <c r="C9" s="15">
        <v>26</v>
      </c>
      <c r="D9" s="15">
        <v>19</v>
      </c>
      <c r="E9" s="16">
        <v>24</v>
      </c>
      <c r="F9" s="22">
        <f>AVERAGE(B9:E9)</f>
        <v>21.25</v>
      </c>
      <c r="G9" s="22">
        <f>STDEV(B9:E9)/SQRT(COUNT(B9:E9))</f>
        <v>2.2867371223353739</v>
      </c>
    </row>
    <row r="10" spans="1:7" x14ac:dyDescent="0.2">
      <c r="A10" s="6" t="s">
        <v>87</v>
      </c>
      <c r="B10" s="14">
        <v>28</v>
      </c>
      <c r="C10" s="15">
        <v>15</v>
      </c>
      <c r="D10" s="15">
        <v>18</v>
      </c>
      <c r="E10" s="16">
        <v>21</v>
      </c>
      <c r="F10" s="22">
        <f>AVERAGE(B10:E10)</f>
        <v>20.5</v>
      </c>
      <c r="G10" s="22">
        <f>STDEV(B10:E10)/SQRT(COUNT(B10:E10))</f>
        <v>2.7838821814150108</v>
      </c>
    </row>
    <row r="11" spans="1:7" x14ac:dyDescent="0.2">
      <c r="A11" s="6" t="s">
        <v>88</v>
      </c>
      <c r="B11" s="14">
        <v>5</v>
      </c>
      <c r="C11" s="15">
        <v>4</v>
      </c>
      <c r="D11" s="15">
        <v>17</v>
      </c>
      <c r="E11" s="16">
        <v>11</v>
      </c>
      <c r="F11" s="22">
        <f>AVERAGE(B11:E11)</f>
        <v>9.25</v>
      </c>
      <c r="G11" s="22">
        <f>STDEV(B11:E11)/SQRT(COUNT(B11:E11))</f>
        <v>3.0103986446980739</v>
      </c>
    </row>
    <row r="12" spans="1:7" x14ac:dyDescent="0.2">
      <c r="A12" s="6" t="s">
        <v>89</v>
      </c>
      <c r="B12" s="14">
        <v>10</v>
      </c>
      <c r="C12" s="15">
        <v>6</v>
      </c>
      <c r="D12" s="15">
        <v>6</v>
      </c>
      <c r="E12" s="16">
        <v>9</v>
      </c>
      <c r="F12" s="22">
        <f>AVERAGE(B12:E12)</f>
        <v>7.75</v>
      </c>
      <c r="G12" s="22">
        <f>STDEV(B12:E12)/SQRT(COUNT(B12:E12))</f>
        <v>1.0307764064044151</v>
      </c>
    </row>
    <row r="13" spans="1:7" x14ac:dyDescent="0.2">
      <c r="A13" s="6" t="s">
        <v>90</v>
      </c>
      <c r="B13" s="14">
        <v>7</v>
      </c>
      <c r="C13" s="15">
        <v>5</v>
      </c>
      <c r="D13" s="15">
        <v>6</v>
      </c>
      <c r="E13" s="16">
        <v>8</v>
      </c>
      <c r="F13" s="22">
        <f>AVERAGE(B13:E13)</f>
        <v>6.5</v>
      </c>
      <c r="G13" s="22">
        <f>STDEV(B13:E13)/SQRT(COUNT(B13:E13))</f>
        <v>0.6454972243679028</v>
      </c>
    </row>
    <row r="14" spans="1:7" x14ac:dyDescent="0.2">
      <c r="A14" s="6" t="s">
        <v>91</v>
      </c>
      <c r="B14" s="14">
        <v>8</v>
      </c>
      <c r="C14" s="15">
        <v>5</v>
      </c>
      <c r="D14" s="15">
        <v>5</v>
      </c>
      <c r="E14" s="16">
        <v>4</v>
      </c>
      <c r="F14" s="22">
        <f>AVERAGE(B14:E14)</f>
        <v>5.5</v>
      </c>
      <c r="G14" s="22">
        <f>STDEV(B14:E14)/SQRT(COUNT(B14:E14))</f>
        <v>0.8660254037844386</v>
      </c>
    </row>
    <row r="15" spans="1:7" x14ac:dyDescent="0.2">
      <c r="A15" s="6" t="s">
        <v>92</v>
      </c>
      <c r="B15" s="14">
        <v>4</v>
      </c>
      <c r="C15" s="15">
        <v>6</v>
      </c>
      <c r="D15" s="15">
        <v>4</v>
      </c>
      <c r="E15" s="16">
        <v>2</v>
      </c>
      <c r="F15" s="22">
        <f>AVERAGE(B15:E15)</f>
        <v>4</v>
      </c>
      <c r="G15" s="22">
        <f>STDEV(B15:E15)/SQRT(COUNT(B15:E15))</f>
        <v>0.81649658092772603</v>
      </c>
    </row>
    <row r="16" spans="1:7" x14ac:dyDescent="0.2">
      <c r="A16" s="6" t="s">
        <v>93</v>
      </c>
      <c r="B16" s="14">
        <v>2</v>
      </c>
      <c r="C16" s="15">
        <v>5</v>
      </c>
      <c r="D16" s="15">
        <v>2</v>
      </c>
      <c r="E16" s="16">
        <v>0</v>
      </c>
      <c r="F16" s="22">
        <f>AVERAGE(B16:E16)</f>
        <v>2.25</v>
      </c>
      <c r="G16" s="22">
        <f>STDEV(B16:E16)/SQRT(COUNT(B16:E16))</f>
        <v>1.0307764064044151</v>
      </c>
    </row>
    <row r="17" spans="1:7" x14ac:dyDescent="0.2">
      <c r="A17" s="6" t="s">
        <v>94</v>
      </c>
      <c r="B17" s="14">
        <v>3</v>
      </c>
      <c r="C17" s="15">
        <v>1</v>
      </c>
      <c r="D17" s="15">
        <v>3</v>
      </c>
      <c r="E17" s="16">
        <v>2</v>
      </c>
      <c r="F17" s="22">
        <f>AVERAGE(B17:E17)</f>
        <v>2.25</v>
      </c>
      <c r="G17" s="22">
        <f>STDEV(B17:E17)/SQRT(COUNT(B17:E17))</f>
        <v>0.47871355387816905</v>
      </c>
    </row>
    <row r="18" spans="1:7" x14ac:dyDescent="0.2">
      <c r="A18" s="7" t="s">
        <v>95</v>
      </c>
      <c r="B18" s="17">
        <v>3</v>
      </c>
      <c r="C18" s="18">
        <v>1</v>
      </c>
      <c r="D18" s="18">
        <v>0</v>
      </c>
      <c r="E18" s="19">
        <v>3</v>
      </c>
      <c r="F18" s="23">
        <f>AVERAGE(B18:E18)</f>
        <v>1.75</v>
      </c>
      <c r="G18" s="23">
        <f>STDEV(B18:E18)/SQRT(COUNT(B18:E18))</f>
        <v>0.75</v>
      </c>
    </row>
  </sheetData>
  <mergeCells count="1">
    <mergeCell ref="B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DAB3C-3456-B14C-9B26-4FEEC1EE2A23}">
  <dimension ref="A1:G6"/>
  <sheetViews>
    <sheetView workbookViewId="0"/>
  </sheetViews>
  <sheetFormatPr baseColWidth="10" defaultRowHeight="16" x14ac:dyDescent="0.2"/>
  <sheetData>
    <row r="1" spans="1:7" x14ac:dyDescent="0.2">
      <c r="A1" s="1" t="s">
        <v>105</v>
      </c>
    </row>
    <row r="2" spans="1:7" x14ac:dyDescent="0.2">
      <c r="A2" s="25"/>
      <c r="B2" s="2" t="s">
        <v>7</v>
      </c>
      <c r="C2" s="3"/>
      <c r="D2" s="3"/>
      <c r="E2" s="3"/>
      <c r="F2" s="3"/>
      <c r="G2" s="4"/>
    </row>
    <row r="3" spans="1:7" x14ac:dyDescent="0.2">
      <c r="A3" s="24" t="s">
        <v>14</v>
      </c>
      <c r="B3" s="8" t="s">
        <v>8</v>
      </c>
      <c r="C3" s="9" t="s">
        <v>9</v>
      </c>
      <c r="D3" s="9" t="s">
        <v>10</v>
      </c>
      <c r="E3" s="10" t="s">
        <v>11</v>
      </c>
      <c r="F3" s="20" t="s">
        <v>12</v>
      </c>
      <c r="G3" s="20" t="s">
        <v>13</v>
      </c>
    </row>
    <row r="4" spans="1:7" x14ac:dyDescent="0.2">
      <c r="A4" s="5" t="s">
        <v>96</v>
      </c>
      <c r="B4" s="11">
        <v>48</v>
      </c>
      <c r="C4" s="12">
        <v>62</v>
      </c>
      <c r="D4" s="12">
        <v>61</v>
      </c>
      <c r="E4" s="13">
        <v>69</v>
      </c>
      <c r="F4" s="21">
        <f>AVERAGE(B4:E4)</f>
        <v>60</v>
      </c>
      <c r="G4" s="21">
        <f>STDEV(B4:E4)/SQRT(COUNT(B4:E4))</f>
        <v>4.377975178854566</v>
      </c>
    </row>
    <row r="5" spans="1:7" x14ac:dyDescent="0.2">
      <c r="A5" s="6" t="s">
        <v>97</v>
      </c>
      <c r="B5" s="14">
        <v>45</v>
      </c>
      <c r="C5" s="15">
        <v>32</v>
      </c>
      <c r="D5" s="15">
        <v>32</v>
      </c>
      <c r="E5" s="16">
        <v>43</v>
      </c>
      <c r="F5" s="22">
        <f>AVERAGE(B5:E5)</f>
        <v>38</v>
      </c>
      <c r="G5" s="22">
        <f>STDEV(B5:E5)/SQRT(COUNT(B5:E5))</f>
        <v>3.488074922742725</v>
      </c>
    </row>
    <row r="6" spans="1:7" x14ac:dyDescent="0.2">
      <c r="A6" s="7" t="s">
        <v>98</v>
      </c>
      <c r="B6" s="17">
        <v>11</v>
      </c>
      <c r="C6" s="18">
        <v>3</v>
      </c>
      <c r="D6" s="18">
        <v>7</v>
      </c>
      <c r="E6" s="19">
        <v>6</v>
      </c>
      <c r="F6" s="23">
        <f>AVERAGE(B6:E6)</f>
        <v>6.75</v>
      </c>
      <c r="G6" s="23">
        <f>STDEV(B6:E6)/SQRT(COUNT(B6:E6))</f>
        <v>1.6520189667999174</v>
      </c>
    </row>
  </sheetData>
  <mergeCells count="1">
    <mergeCell ref="B2:G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6174C-A5D4-5E49-A37B-2852D58677C5}">
  <dimension ref="A1:G6"/>
  <sheetViews>
    <sheetView workbookViewId="0"/>
  </sheetViews>
  <sheetFormatPr baseColWidth="10" defaultRowHeight="16" x14ac:dyDescent="0.2"/>
  <sheetData>
    <row r="1" spans="1:7" x14ac:dyDescent="0.2">
      <c r="A1" s="1" t="s">
        <v>104</v>
      </c>
    </row>
    <row r="2" spans="1:7" x14ac:dyDescent="0.2">
      <c r="A2" s="25"/>
      <c r="B2" s="3" t="s">
        <v>7</v>
      </c>
      <c r="C2" s="3"/>
      <c r="D2" s="3"/>
      <c r="E2" s="3"/>
      <c r="F2" s="3"/>
      <c r="G2" s="4"/>
    </row>
    <row r="3" spans="1:7" x14ac:dyDescent="0.2">
      <c r="A3" s="24" t="s">
        <v>14</v>
      </c>
      <c r="B3" s="9" t="s">
        <v>8</v>
      </c>
      <c r="C3" s="9" t="s">
        <v>9</v>
      </c>
      <c r="D3" s="9" t="s">
        <v>10</v>
      </c>
      <c r="E3" s="10" t="s">
        <v>11</v>
      </c>
      <c r="F3" s="20" t="s">
        <v>12</v>
      </c>
      <c r="G3" s="20" t="s">
        <v>13</v>
      </c>
    </row>
    <row r="4" spans="1:7" x14ac:dyDescent="0.2">
      <c r="A4" s="6" t="s">
        <v>99</v>
      </c>
      <c r="B4" s="11">
        <v>35</v>
      </c>
      <c r="C4" s="12">
        <v>26</v>
      </c>
      <c r="D4" s="12">
        <v>39</v>
      </c>
      <c r="E4" s="13">
        <v>20</v>
      </c>
      <c r="F4" s="21">
        <f>AVERAGE(B4:E4)</f>
        <v>30</v>
      </c>
      <c r="G4" s="21">
        <f>STDEV(B4:E4)/SQRT(COUNT(B4:E4))</f>
        <v>4.3011626335213133</v>
      </c>
    </row>
    <row r="5" spans="1:7" x14ac:dyDescent="0.2">
      <c r="A5" s="6" t="s">
        <v>100</v>
      </c>
      <c r="B5" s="14">
        <v>16</v>
      </c>
      <c r="C5" s="15">
        <v>26</v>
      </c>
      <c r="D5" s="15">
        <v>32</v>
      </c>
      <c r="E5" s="16">
        <v>15</v>
      </c>
      <c r="F5" s="22">
        <f>AVERAGE(B5:E5)</f>
        <v>22.25</v>
      </c>
      <c r="G5" s="22">
        <f>STDEV(B5:E5)/SQRT(COUNT(B5:E5))</f>
        <v>4.0901303972693421</v>
      </c>
    </row>
    <row r="6" spans="1:7" x14ac:dyDescent="0.2">
      <c r="A6" s="7" t="s">
        <v>101</v>
      </c>
      <c r="B6" s="17">
        <v>11</v>
      </c>
      <c r="C6" s="18">
        <v>10</v>
      </c>
      <c r="D6" s="18">
        <v>16</v>
      </c>
      <c r="E6" s="19">
        <v>15</v>
      </c>
      <c r="F6" s="23">
        <f>AVERAGE(B6:E6)</f>
        <v>13</v>
      </c>
      <c r="G6" s="23">
        <f>STDEV(B6:E6)/SQRT(COUNT(B6:E6))</f>
        <v>1.4719601443879744</v>
      </c>
    </row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Brain regions</vt:lpstr>
      <vt:lpstr>Hypothalamus</vt:lpstr>
      <vt:lpstr>Midbrain and pons</vt:lpstr>
      <vt:lpstr>Medulla</vt:lpstr>
      <vt:lpstr>Forebrain</vt:lpstr>
      <vt:lpstr>Cerebral cortex</vt:lpstr>
      <vt:lpstr>Thalamus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2024-02-06T20:26:19Z</dcterms:created>
  <dcterms:modified xsi:type="dcterms:W3CDTF">2024-02-06T20:57:29Z</dcterms:modified>
</cp:coreProperties>
</file>