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VOR\"/>
    </mc:Choice>
  </mc:AlternateContent>
  <xr:revisionPtr revIDLastSave="0" documentId="13_ncr:1_{5FCD77B2-CF9F-4C57-91BE-3A54665634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G44" i="1"/>
  <c r="C44" i="1"/>
  <c r="G72" i="1"/>
  <c r="C72" i="1"/>
  <c r="G68" i="1"/>
  <c r="C68" i="1"/>
  <c r="G64" i="1"/>
  <c r="C64" i="1"/>
  <c r="G60" i="1"/>
  <c r="C60" i="1"/>
  <c r="G56" i="1"/>
  <c r="C56" i="1"/>
  <c r="G52" i="1"/>
  <c r="C52" i="1"/>
  <c r="G48" i="1"/>
  <c r="G40" i="1"/>
  <c r="C40" i="1"/>
  <c r="G36" i="1"/>
  <c r="C36" i="1"/>
  <c r="G32" i="1"/>
  <c r="C32" i="1"/>
  <c r="G28" i="1"/>
  <c r="C28" i="1"/>
  <c r="G24" i="1"/>
  <c r="C24" i="1"/>
  <c r="G20" i="1"/>
  <c r="C20" i="1"/>
  <c r="G16" i="1"/>
  <c r="C16" i="1"/>
  <c r="G12" i="1"/>
  <c r="C12" i="1"/>
  <c r="G8" i="1"/>
  <c r="C8" i="1"/>
  <c r="G4" i="1"/>
  <c r="C4" i="1"/>
  <c r="G71" i="1"/>
  <c r="C71" i="1"/>
  <c r="G67" i="1"/>
  <c r="C67" i="1"/>
  <c r="G63" i="1"/>
  <c r="C63" i="1"/>
  <c r="G59" i="1"/>
  <c r="C59" i="1"/>
  <c r="G55" i="1"/>
  <c r="C55" i="1"/>
  <c r="G51" i="1"/>
  <c r="C51" i="1"/>
  <c r="G47" i="1"/>
  <c r="C47" i="1"/>
  <c r="G43" i="1"/>
  <c r="C43" i="1"/>
  <c r="G39" i="1"/>
  <c r="C39" i="1"/>
  <c r="G35" i="1"/>
  <c r="C35" i="1"/>
  <c r="G31" i="1"/>
  <c r="C31" i="1"/>
  <c r="G27" i="1"/>
  <c r="C27" i="1"/>
  <c r="G23" i="1"/>
  <c r="C23" i="1"/>
  <c r="G19" i="1"/>
  <c r="C19" i="1"/>
  <c r="G15" i="1"/>
  <c r="C15" i="1"/>
  <c r="G11" i="1"/>
  <c r="C11" i="1"/>
  <c r="G7" i="1"/>
  <c r="C7" i="1"/>
  <c r="G3" i="1"/>
  <c r="C3" i="1"/>
</calcChain>
</file>

<file path=xl/sharedStrings.xml><?xml version="1.0" encoding="utf-8"?>
<sst xmlns="http://schemas.openxmlformats.org/spreadsheetml/2006/main" count="92" uniqueCount="24">
  <si>
    <t>Amantadine</t>
    <phoneticPr fontId="2" type="noConversion"/>
  </si>
  <si>
    <t>Amitriptyline</t>
    <phoneticPr fontId="2" type="noConversion"/>
  </si>
  <si>
    <t>Buproprion</t>
    <phoneticPr fontId="2" type="noConversion"/>
  </si>
  <si>
    <t>Carbamazepine</t>
    <phoneticPr fontId="2" type="noConversion"/>
  </si>
  <si>
    <t>Clozapine</t>
    <phoneticPr fontId="2" type="noConversion"/>
  </si>
  <si>
    <t>Donepezil</t>
    <phoneticPr fontId="2" type="noConversion"/>
  </si>
  <si>
    <t>Doxepin</t>
    <phoneticPr fontId="2" type="noConversion"/>
  </si>
  <si>
    <t>Fluoxetine</t>
    <phoneticPr fontId="2" type="noConversion"/>
  </si>
  <si>
    <t>Gabapentin</t>
    <phoneticPr fontId="2" type="noConversion"/>
  </si>
  <si>
    <t>Lamotrigine</t>
    <phoneticPr fontId="2" type="noConversion"/>
  </si>
  <si>
    <t>Metoclopramide</t>
    <phoneticPr fontId="2" type="noConversion"/>
  </si>
  <si>
    <t>Midazolam</t>
    <phoneticPr fontId="2" type="noConversion"/>
  </si>
  <si>
    <t>Mirtazapine</t>
    <phoneticPr fontId="2" type="noConversion"/>
  </si>
  <si>
    <t>Olanzapine</t>
    <phoneticPr fontId="2" type="noConversion"/>
  </si>
  <si>
    <t>Prazosin</t>
    <phoneticPr fontId="2" type="noConversion"/>
  </si>
  <si>
    <t>Risperidone</t>
    <phoneticPr fontId="2" type="noConversion"/>
  </si>
  <si>
    <t>Venlafaxine</t>
    <phoneticPr fontId="2" type="noConversion"/>
  </si>
  <si>
    <t>Verapamil</t>
    <phoneticPr fontId="2" type="noConversion"/>
  </si>
  <si>
    <t>Triple co-culture BBB model</t>
    <phoneticPr fontId="2" type="noConversion"/>
  </si>
  <si>
    <t>Mono-culture BBB Model</t>
    <phoneticPr fontId="2" type="noConversion"/>
  </si>
  <si>
    <t>SEM</t>
    <phoneticPr fontId="2" type="noConversion"/>
  </si>
  <si>
    <t>Mean</t>
    <phoneticPr fontId="2" type="noConversion"/>
  </si>
  <si>
    <r>
      <t>P</t>
    </r>
    <r>
      <rPr>
        <b/>
        <i/>
        <vertAlign val="subscript"/>
        <sz val="11"/>
        <color theme="1"/>
        <rFont val="Times New Roman"/>
        <family val="1"/>
      </rPr>
      <t>app</t>
    </r>
    <r>
      <rPr>
        <b/>
        <sz val="11"/>
        <color theme="1"/>
        <rFont val="Times New Roman"/>
        <family val="1"/>
      </rPr>
      <t>(cm/s)</t>
    </r>
    <phoneticPr fontId="2" type="noConversion"/>
  </si>
  <si>
    <r>
      <t>PS</t>
    </r>
    <r>
      <rPr>
        <b/>
        <sz val="11"/>
        <color theme="1"/>
        <rFont val="Times New Roman"/>
        <family val="1"/>
      </rPr>
      <t>(μl/min/g)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</si>
</sst>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E+00"/>
  </numFmts>
  <fonts count="6" x14ac:knownFonts="1">
    <font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6" fontId="3" fillId="0" borderId="3" xfId="0" applyNumberFormat="1" applyFont="1" applyFill="1" applyBorder="1" applyAlignment="1">
      <alignment horizontal="center"/>
    </xf>
    <xf numFmtId="176" fontId="3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11" fontId="3" fillId="0" borderId="0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/>
    </xf>
    <xf numFmtId="11" fontId="1" fillId="0" borderId="7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7" zoomScale="55" zoomScaleNormal="55" workbookViewId="0">
      <selection activeCell="C41" sqref="C41:F41"/>
    </sheetView>
  </sheetViews>
  <sheetFormatPr defaultRowHeight="14" x14ac:dyDescent="0.3"/>
  <cols>
    <col min="1" max="1" width="14.9140625" style="4" bestFit="1" customWidth="1"/>
    <col min="2" max="2" width="13.25" style="4" bestFit="1" customWidth="1"/>
    <col min="3" max="7" width="11.6640625" style="4" bestFit="1" customWidth="1"/>
    <col min="8" max="8" width="10.6640625" style="4" bestFit="1" customWidth="1"/>
    <col min="9" max="10" width="11.6640625" style="4" bestFit="1" customWidth="1"/>
    <col min="11" max="16384" width="8.6640625" style="4"/>
  </cols>
  <sheetData>
    <row r="1" spans="1:11" ht="14.5" thickBot="1" x14ac:dyDescent="0.35">
      <c r="A1" s="21"/>
      <c r="B1" s="22"/>
      <c r="C1" s="23" t="s">
        <v>19</v>
      </c>
      <c r="D1" s="24"/>
      <c r="E1" s="24"/>
      <c r="F1" s="25"/>
      <c r="G1" s="23" t="s">
        <v>18</v>
      </c>
      <c r="H1" s="24"/>
      <c r="I1" s="24"/>
      <c r="J1" s="25"/>
    </row>
    <row r="2" spans="1:11" ht="17" x14ac:dyDescent="0.3">
      <c r="A2" s="9" t="s">
        <v>0</v>
      </c>
      <c r="B2" s="6" t="s">
        <v>22</v>
      </c>
      <c r="C2" s="1">
        <v>9.3094336488955318E-6</v>
      </c>
      <c r="D2" s="1">
        <v>5.4384736754691919E-6</v>
      </c>
      <c r="E2" s="1">
        <v>8.0113768476997166E-6</v>
      </c>
      <c r="F2" s="1">
        <v>4.6092675635276526E-6</v>
      </c>
      <c r="G2" s="1">
        <v>3.0365719980069759E-6</v>
      </c>
      <c r="H2" s="1">
        <v>4.3151968111609373E-6</v>
      </c>
      <c r="I2" s="1">
        <v>3.2287327686430826E-6</v>
      </c>
      <c r="J2" s="2">
        <v>3.9966201627636604E-6</v>
      </c>
    </row>
    <row r="3" spans="1:11" x14ac:dyDescent="0.3">
      <c r="A3" s="10"/>
      <c r="B3" s="3" t="s">
        <v>21</v>
      </c>
      <c r="C3" s="13">
        <f>AVERAGE(C2:F2)</f>
        <v>6.842137933898023E-6</v>
      </c>
      <c r="D3" s="13"/>
      <c r="E3" s="13"/>
      <c r="F3" s="13"/>
      <c r="G3" s="13">
        <f>AVERAGE(G2:J2)</f>
        <v>3.6442804351436643E-6</v>
      </c>
      <c r="H3" s="13"/>
      <c r="I3" s="13"/>
      <c r="J3" s="14"/>
    </row>
    <row r="4" spans="1:11" x14ac:dyDescent="0.3">
      <c r="A4" s="10"/>
      <c r="B4" s="3" t="s">
        <v>20</v>
      </c>
      <c r="C4" s="13">
        <f>_xlfn.STDEV.P(C2:F2)/SQRT(COUNT(C2:F2))</f>
        <v>9.4903408869431908E-7</v>
      </c>
      <c r="D4" s="13"/>
      <c r="E4" s="13"/>
      <c r="F4" s="13"/>
      <c r="G4" s="13">
        <f>_xlfn.STDEV.P(G2:J2)/SQRT(COUNT(G2:J2))</f>
        <v>2.6413319023845232E-7</v>
      </c>
      <c r="H4" s="13"/>
      <c r="I4" s="13"/>
      <c r="J4" s="14"/>
    </row>
    <row r="5" spans="1:11" ht="14.5" thickBot="1" x14ac:dyDescent="0.35">
      <c r="A5" s="12"/>
      <c r="B5" s="7" t="s">
        <v>23</v>
      </c>
      <c r="C5" s="15">
        <v>310.22000000000003</v>
      </c>
      <c r="D5" s="15"/>
      <c r="E5" s="15"/>
      <c r="F5" s="15"/>
      <c r="G5" s="15">
        <v>165.23</v>
      </c>
      <c r="H5" s="15"/>
      <c r="I5" s="15"/>
      <c r="J5" s="16"/>
      <c r="K5" s="8"/>
    </row>
    <row r="6" spans="1:11" ht="17" x14ac:dyDescent="0.3">
      <c r="A6" s="9" t="s">
        <v>1</v>
      </c>
      <c r="B6" s="6" t="s">
        <v>22</v>
      </c>
      <c r="C6" s="1">
        <v>1.6615429330675967E-5</v>
      </c>
      <c r="D6" s="1">
        <v>1.6393041023085865E-5</v>
      </c>
      <c r="E6" s="1">
        <v>1.4258113270220895E-5</v>
      </c>
      <c r="F6" s="1">
        <v>1.3687676465703374E-5</v>
      </c>
      <c r="G6" s="1">
        <v>1.403939544926092E-5</v>
      </c>
      <c r="H6" s="1">
        <v>1.43781597741239E-5</v>
      </c>
      <c r="I6" s="1">
        <v>1.4526922438133201E-5</v>
      </c>
      <c r="J6" s="2">
        <v>1.5489453579139678E-5</v>
      </c>
    </row>
    <row r="7" spans="1:11" x14ac:dyDescent="0.3">
      <c r="A7" s="10"/>
      <c r="B7" s="3" t="s">
        <v>21</v>
      </c>
      <c r="C7" s="13">
        <f>AVERAGE(C6:F6)</f>
        <v>1.5238565022421524E-5</v>
      </c>
      <c r="D7" s="13"/>
      <c r="E7" s="13"/>
      <c r="F7" s="13"/>
      <c r="G7" s="13">
        <f>AVERAGE(G6:J6)</f>
        <v>1.4608482810164424E-5</v>
      </c>
      <c r="H7" s="13"/>
      <c r="I7" s="13"/>
      <c r="J7" s="14"/>
    </row>
    <row r="8" spans="1:11" x14ac:dyDescent="0.3">
      <c r="A8" s="10"/>
      <c r="B8" s="3" t="s">
        <v>20</v>
      </c>
      <c r="C8" s="13">
        <f>_xlfn.STDEV.P(C6:F6)/SQRT(COUNT(C6:F6))</f>
        <v>6.4202371029072541E-7</v>
      </c>
      <c r="D8" s="13"/>
      <c r="E8" s="13"/>
      <c r="F8" s="13"/>
      <c r="G8" s="13">
        <f>_xlfn.STDEV.P(G6:J6)/SQRT(COUNT(G6:J6))</f>
        <v>2.6922002100347241E-7</v>
      </c>
      <c r="H8" s="13"/>
      <c r="I8" s="13"/>
      <c r="J8" s="14"/>
    </row>
    <row r="9" spans="1:11" ht="14.5" thickBot="1" x14ac:dyDescent="0.35">
      <c r="A9" s="11"/>
      <c r="B9" s="5" t="s">
        <v>23</v>
      </c>
      <c r="C9" s="17">
        <v>13716</v>
      </c>
      <c r="D9" s="17"/>
      <c r="E9" s="17"/>
      <c r="F9" s="17"/>
      <c r="G9" s="17">
        <v>13149</v>
      </c>
      <c r="H9" s="17"/>
      <c r="I9" s="17"/>
      <c r="J9" s="18"/>
      <c r="K9" s="8"/>
    </row>
    <row r="10" spans="1:11" ht="17" x14ac:dyDescent="0.3">
      <c r="A10" s="9" t="s">
        <v>2</v>
      </c>
      <c r="B10" s="6" t="s">
        <v>22</v>
      </c>
      <c r="C10" s="1">
        <v>1.4537394120577977E-5</v>
      </c>
      <c r="D10" s="1">
        <v>1.5462356751370207E-5</v>
      </c>
      <c r="E10" s="1">
        <v>1.5557249626307923E-5</v>
      </c>
      <c r="F10" s="1">
        <v>1.522042850024913E-5</v>
      </c>
      <c r="G10" s="1">
        <v>1.1312331838565023E-5</v>
      </c>
      <c r="H10" s="1">
        <v>1.0635127055306426E-5</v>
      </c>
      <c r="I10" s="1">
        <v>1.2779554891214084E-5</v>
      </c>
      <c r="J10" s="2">
        <v>1.0637070254110614E-5</v>
      </c>
    </row>
    <row r="11" spans="1:11" x14ac:dyDescent="0.3">
      <c r="A11" s="10"/>
      <c r="B11" s="3" t="s">
        <v>21</v>
      </c>
      <c r="C11" s="13">
        <f>AVERAGE(C10:F10)</f>
        <v>1.5194357249626311E-5</v>
      </c>
      <c r="D11" s="13"/>
      <c r="E11" s="13"/>
      <c r="F11" s="13"/>
      <c r="G11" s="13">
        <f>AVERAGE(G10:J10)</f>
        <v>1.1341021009799037E-5</v>
      </c>
      <c r="H11" s="13"/>
      <c r="I11" s="13"/>
      <c r="J11" s="14"/>
    </row>
    <row r="12" spans="1:11" x14ac:dyDescent="0.3">
      <c r="A12" s="10"/>
      <c r="B12" s="3" t="s">
        <v>20</v>
      </c>
      <c r="C12" s="13">
        <f>_xlfn.STDEV.P(C10:F10)/SQRT(COUNT(C10:F10))</f>
        <v>1.9934186605970116E-7</v>
      </c>
      <c r="D12" s="13"/>
      <c r="E12" s="13"/>
      <c r="F12" s="13"/>
      <c r="G12" s="13">
        <f>_xlfn.STDEV.P(G10:J10)/SQRT(COUNT(G10:J10))</f>
        <v>4.3760968181907347E-7</v>
      </c>
      <c r="H12" s="13"/>
      <c r="I12" s="13"/>
      <c r="J12" s="14"/>
    </row>
    <row r="13" spans="1:11" ht="14.5" thickBot="1" x14ac:dyDescent="0.35">
      <c r="A13" s="11"/>
      <c r="B13" s="5" t="s">
        <v>23</v>
      </c>
      <c r="C13" s="17">
        <v>1139.58</v>
      </c>
      <c r="D13" s="17"/>
      <c r="E13" s="17"/>
      <c r="F13" s="17"/>
      <c r="G13" s="17">
        <v>850.58</v>
      </c>
      <c r="H13" s="17"/>
      <c r="I13" s="17"/>
      <c r="J13" s="18"/>
    </row>
    <row r="14" spans="1:11" ht="17" x14ac:dyDescent="0.3">
      <c r="A14" s="9" t="s">
        <v>3</v>
      </c>
      <c r="B14" s="6" t="s">
        <v>22</v>
      </c>
      <c r="C14" s="1">
        <v>3.6901453246968946E-5</v>
      </c>
      <c r="D14" s="1">
        <v>3.0256037203122405E-5</v>
      </c>
      <c r="E14" s="1">
        <v>3.4615711675801366E-5</v>
      </c>
      <c r="F14" s="1">
        <v>3.5719664507556885E-5</v>
      </c>
      <c r="G14" s="1">
        <v>1.1302507889054975E-5</v>
      </c>
      <c r="H14" s="1">
        <v>1.1563652217239661E-5</v>
      </c>
      <c r="I14" s="1">
        <v>1.1915910978242816E-5</v>
      </c>
      <c r="J14" s="2">
        <v>1.2066185019099816E-5</v>
      </c>
    </row>
    <row r="15" spans="1:11" x14ac:dyDescent="0.3">
      <c r="A15" s="10"/>
      <c r="B15" s="3" t="s">
        <v>21</v>
      </c>
      <c r="C15" s="13">
        <f>AVERAGE(C14:F14)</f>
        <v>3.4373216658362405E-5</v>
      </c>
      <c r="D15" s="13"/>
      <c r="E15" s="13"/>
      <c r="F15" s="13"/>
      <c r="G15" s="13">
        <f>AVERAGE(G14:J14)</f>
        <v>1.1712064025909317E-5</v>
      </c>
      <c r="H15" s="13"/>
      <c r="I15" s="13"/>
      <c r="J15" s="14"/>
    </row>
    <row r="16" spans="1:11" x14ac:dyDescent="0.3">
      <c r="A16" s="10"/>
      <c r="B16" s="3" t="s">
        <v>20</v>
      </c>
      <c r="C16" s="13">
        <f>_xlfn.STDEV.P(C14:F14)/SQRT(COUNT(C14:F14))</f>
        <v>1.2553603207521324E-6</v>
      </c>
      <c r="D16" s="13"/>
      <c r="E16" s="13"/>
      <c r="F16" s="13"/>
      <c r="G16" s="13">
        <f>_xlfn.STDEV.P(G14:J14)/SQRT(COUNT(G14:J14))</f>
        <v>1.4931459070983574E-7</v>
      </c>
      <c r="H16" s="13"/>
      <c r="I16" s="13"/>
      <c r="J16" s="14"/>
    </row>
    <row r="17" spans="1:11" ht="14.5" thickBot="1" x14ac:dyDescent="0.35">
      <c r="A17" s="11"/>
      <c r="B17" s="5" t="s">
        <v>23</v>
      </c>
      <c r="C17" s="17">
        <v>2666.89</v>
      </c>
      <c r="D17" s="17"/>
      <c r="E17" s="17"/>
      <c r="F17" s="17"/>
      <c r="G17" s="17">
        <v>908.69</v>
      </c>
      <c r="H17" s="17"/>
      <c r="I17" s="17"/>
      <c r="J17" s="18"/>
    </row>
    <row r="18" spans="1:11" ht="17" x14ac:dyDescent="0.3">
      <c r="A18" s="19" t="s">
        <v>4</v>
      </c>
      <c r="B18" s="6" t="s">
        <v>22</v>
      </c>
      <c r="C18" s="1">
        <v>3.8878712007972102E-5</v>
      </c>
      <c r="D18" s="1">
        <v>4.0242594668659684E-5</v>
      </c>
      <c r="E18" s="1">
        <v>3.7307473841554563E-5</v>
      </c>
      <c r="F18" s="1">
        <v>3.9453898854010967E-5</v>
      </c>
      <c r="G18" s="1">
        <v>1.5782255854509219E-5</v>
      </c>
      <c r="H18" s="1">
        <v>1.8027055306427507E-5</v>
      </c>
      <c r="I18" s="1">
        <v>8.86471101145989E-6</v>
      </c>
      <c r="J18" s="2">
        <v>8.8006664175386138E-6</v>
      </c>
    </row>
    <row r="19" spans="1:11" x14ac:dyDescent="0.3">
      <c r="A19" s="20"/>
      <c r="B19" s="3" t="s">
        <v>21</v>
      </c>
      <c r="C19" s="13">
        <f>AVERAGE(C18:F18)</f>
        <v>3.8970669843049329E-5</v>
      </c>
      <c r="D19" s="13"/>
      <c r="E19" s="13"/>
      <c r="F19" s="13"/>
      <c r="G19" s="13">
        <f>AVERAGE(G18:J18)</f>
        <v>1.2868672147483807E-5</v>
      </c>
      <c r="H19" s="13"/>
      <c r="I19" s="13"/>
      <c r="J19" s="14"/>
    </row>
    <row r="20" spans="1:11" x14ac:dyDescent="0.3">
      <c r="A20" s="20"/>
      <c r="B20" s="3" t="s">
        <v>20</v>
      </c>
      <c r="C20" s="13">
        <f>_xlfn.STDEV.P(C18:F18)/SQRT(COUNT(C18:F18))</f>
        <v>5.3770230040999246E-7</v>
      </c>
      <c r="D20" s="13"/>
      <c r="E20" s="13"/>
      <c r="F20" s="13"/>
      <c r="G20" s="13">
        <f>_xlfn.STDEV.P(G18:J18)/SQRT(COUNT(G18:J18))</f>
        <v>2.0566699758039509E-6</v>
      </c>
      <c r="H20" s="13"/>
      <c r="I20" s="13"/>
      <c r="J20" s="14"/>
    </row>
    <row r="21" spans="1:11" ht="14.5" thickBot="1" x14ac:dyDescent="0.35">
      <c r="A21" s="20"/>
      <c r="B21" s="5" t="s">
        <v>23</v>
      </c>
      <c r="C21" s="17">
        <v>25052.57</v>
      </c>
      <c r="D21" s="17"/>
      <c r="E21" s="17"/>
      <c r="F21" s="17"/>
      <c r="G21" s="17">
        <v>8272.7199999999993</v>
      </c>
      <c r="H21" s="17"/>
      <c r="I21" s="17"/>
      <c r="J21" s="18"/>
    </row>
    <row r="22" spans="1:11" ht="17" x14ac:dyDescent="0.3">
      <c r="A22" s="9" t="s">
        <v>5</v>
      </c>
      <c r="B22" s="6" t="s">
        <v>22</v>
      </c>
      <c r="C22" s="1">
        <v>2.2619458323419779E-5</v>
      </c>
      <c r="D22" s="1">
        <v>2.14199183123166E-5</v>
      </c>
      <c r="E22" s="1">
        <v>1.8517923705289875E-5</v>
      </c>
      <c r="F22" s="1">
        <v>2.1094357205170907E-5</v>
      </c>
      <c r="G22" s="1">
        <v>1.5570128479657386E-5</v>
      </c>
      <c r="H22" s="1">
        <v>1.4707351891506067E-5</v>
      </c>
      <c r="I22" s="1">
        <v>1.5948826235228805E-5</v>
      </c>
      <c r="J22" s="2">
        <v>1.1646740423507018E-5</v>
      </c>
    </row>
    <row r="23" spans="1:11" x14ac:dyDescent="0.3">
      <c r="A23" s="10"/>
      <c r="B23" s="3" t="s">
        <v>21</v>
      </c>
      <c r="C23" s="13">
        <f>AVERAGE(C22:F22)</f>
        <v>2.0912914386549289E-5</v>
      </c>
      <c r="D23" s="13"/>
      <c r="E23" s="13"/>
      <c r="F23" s="13"/>
      <c r="G23" s="13">
        <f>AVERAGE(G22:J22)</f>
        <v>1.4468261757474817E-5</v>
      </c>
      <c r="H23" s="13"/>
      <c r="I23" s="13"/>
      <c r="J23" s="14"/>
    </row>
    <row r="24" spans="1:11" x14ac:dyDescent="0.3">
      <c r="A24" s="10"/>
      <c r="B24" s="3" t="s">
        <v>20</v>
      </c>
      <c r="C24" s="13">
        <f>_xlfn.STDEV.P(C22:F22)/SQRT(COUNT(C22:F22))</f>
        <v>7.4742253147741353E-7</v>
      </c>
      <c r="D24" s="13"/>
      <c r="E24" s="13"/>
      <c r="F24" s="13"/>
      <c r="G24" s="13">
        <f>_xlfn.STDEV.P(G22:J22)/SQRT(COUNT(G22:J22))</f>
        <v>8.4499734380007096E-7</v>
      </c>
      <c r="H24" s="13"/>
      <c r="I24" s="13"/>
      <c r="J24" s="14"/>
    </row>
    <row r="25" spans="1:11" ht="14.5" thickBot="1" x14ac:dyDescent="0.35">
      <c r="A25" s="11"/>
      <c r="B25" s="5" t="s">
        <v>23</v>
      </c>
      <c r="C25" s="17">
        <v>2688.43</v>
      </c>
      <c r="D25" s="17"/>
      <c r="E25" s="17"/>
      <c r="F25" s="17"/>
      <c r="G25" s="17">
        <v>1860.43</v>
      </c>
      <c r="H25" s="17"/>
      <c r="I25" s="17"/>
      <c r="J25" s="18"/>
    </row>
    <row r="26" spans="1:11" ht="17" x14ac:dyDescent="0.3">
      <c r="A26" s="9" t="s">
        <v>6</v>
      </c>
      <c r="B26" s="6" t="s">
        <v>22</v>
      </c>
      <c r="C26" s="1">
        <v>1.5217999048298833E-5</v>
      </c>
      <c r="D26" s="1">
        <v>1.9329719842969304E-5</v>
      </c>
      <c r="E26" s="1">
        <v>1.4269792410183203E-5</v>
      </c>
      <c r="F26" s="1">
        <v>1.8682711753509397E-5</v>
      </c>
      <c r="G26" s="1">
        <v>9.9182875327147252E-6</v>
      </c>
      <c r="H26" s="1">
        <v>1.3790744706162266E-5</v>
      </c>
      <c r="I26" s="1">
        <v>9.9180644777539861E-6</v>
      </c>
      <c r="J26" s="2">
        <v>9.018855579348084E-6</v>
      </c>
    </row>
    <row r="27" spans="1:11" x14ac:dyDescent="0.3">
      <c r="A27" s="10"/>
      <c r="B27" s="3" t="s">
        <v>21</v>
      </c>
      <c r="C27" s="13">
        <f>AVERAGE(C26:F26)</f>
        <v>1.6875055763740183E-5</v>
      </c>
      <c r="D27" s="13"/>
      <c r="E27" s="13"/>
      <c r="F27" s="13"/>
      <c r="G27" s="13">
        <f>AVERAGE(G26:J26)</f>
        <v>1.0661488073994767E-5</v>
      </c>
      <c r="H27" s="13"/>
      <c r="I27" s="13"/>
      <c r="J27" s="14"/>
    </row>
    <row r="28" spans="1:11" x14ac:dyDescent="0.3">
      <c r="A28" s="10"/>
      <c r="B28" s="3" t="s">
        <v>20</v>
      </c>
      <c r="C28" s="13">
        <f>_xlfn.STDEV.P(C26:F26)/SQRT(COUNT(C26:F26))</f>
        <v>1.0847300936979238E-6</v>
      </c>
      <c r="D28" s="13"/>
      <c r="E28" s="13"/>
      <c r="F28" s="13"/>
      <c r="G28" s="13">
        <f>_xlfn.STDEV.P(G26:J26)/SQRT(COUNT(G26:J26))</f>
        <v>9.2180238766370049E-7</v>
      </c>
      <c r="H28" s="13"/>
      <c r="I28" s="13"/>
      <c r="J28" s="14"/>
    </row>
    <row r="29" spans="1:11" ht="14.5" thickBot="1" x14ac:dyDescent="0.35">
      <c r="A29" s="11"/>
      <c r="B29" s="5" t="s">
        <v>23</v>
      </c>
      <c r="C29" s="17">
        <v>6076.8</v>
      </c>
      <c r="D29" s="17"/>
      <c r="E29" s="17"/>
      <c r="F29" s="17"/>
      <c r="G29" s="17">
        <v>3837.6</v>
      </c>
      <c r="H29" s="17"/>
      <c r="I29" s="17"/>
      <c r="J29" s="18"/>
    </row>
    <row r="30" spans="1:11" ht="17" x14ac:dyDescent="0.3">
      <c r="A30" s="9" t="s">
        <v>7</v>
      </c>
      <c r="B30" s="6" t="s">
        <v>22</v>
      </c>
      <c r="C30" s="1">
        <v>1.3690267397442285E-5</v>
      </c>
      <c r="D30" s="1">
        <v>8.9728284338149812E-6</v>
      </c>
      <c r="E30" s="1">
        <v>1.1314814814814816E-5</v>
      </c>
      <c r="F30" s="1">
        <v>1.1942899850523171E-5</v>
      </c>
      <c r="G30" s="1">
        <v>1.3521532967945523E-5</v>
      </c>
      <c r="H30" s="1">
        <v>8.6673143996013953E-6</v>
      </c>
      <c r="I30" s="1">
        <v>8.7918950340475E-6</v>
      </c>
      <c r="J30" s="2">
        <v>8.895748214582297E-6</v>
      </c>
    </row>
    <row r="31" spans="1:11" x14ac:dyDescent="0.3">
      <c r="A31" s="10"/>
      <c r="B31" s="3" t="s">
        <v>21</v>
      </c>
      <c r="C31" s="13">
        <f>AVERAGE(C30:F30)</f>
        <v>1.1480202624148814E-5</v>
      </c>
      <c r="D31" s="13"/>
      <c r="E31" s="13"/>
      <c r="F31" s="13"/>
      <c r="G31" s="13">
        <f>AVERAGE(G30:J30)</f>
        <v>9.9691226540441772E-6</v>
      </c>
      <c r="H31" s="13"/>
      <c r="I31" s="13"/>
      <c r="J31" s="14"/>
    </row>
    <row r="32" spans="1:11" x14ac:dyDescent="0.3">
      <c r="A32" s="10"/>
      <c r="B32" s="3" t="s">
        <v>20</v>
      </c>
      <c r="C32" s="13">
        <f>_xlfn.STDEV.P(C30:F30)/SQRT(COUNT(C30:F30))</f>
        <v>8.4456917579600125E-7</v>
      </c>
      <c r="D32" s="13"/>
      <c r="E32" s="13"/>
      <c r="F32" s="13"/>
      <c r="G32" s="13">
        <f>_xlfn.STDEV.P(G30:J30)/SQRT(COUNT(G30:J30))</f>
        <v>1.0262894732427218E-6</v>
      </c>
      <c r="H32" s="13"/>
      <c r="I32" s="13"/>
      <c r="J32" s="14"/>
      <c r="K32" s="28"/>
    </row>
    <row r="33" spans="1:10" ht="15" thickBot="1" x14ac:dyDescent="0.35">
      <c r="A33" s="11"/>
      <c r="B33" s="5" t="s">
        <v>23</v>
      </c>
      <c r="C33" s="17">
        <v>25830</v>
      </c>
      <c r="D33" s="17"/>
      <c r="E33" s="17"/>
      <c r="F33" s="17"/>
      <c r="G33" s="17">
        <v>22430.25</v>
      </c>
      <c r="H33" s="17"/>
      <c r="I33" s="17"/>
      <c r="J33" s="18"/>
    </row>
    <row r="34" spans="1:10" ht="17" x14ac:dyDescent="0.3">
      <c r="A34" s="9" t="s">
        <v>8</v>
      </c>
      <c r="B34" s="6" t="s">
        <v>22</v>
      </c>
      <c r="C34" s="1">
        <v>2.0590411610754223E-5</v>
      </c>
      <c r="D34" s="1">
        <v>1.3757911015940995E-5</v>
      </c>
      <c r="E34" s="1">
        <v>1.3339995241494169E-5</v>
      </c>
      <c r="F34" s="1">
        <v>1.9295146324054247E-5</v>
      </c>
      <c r="G34" s="1">
        <v>8.2549072091363314E-6</v>
      </c>
      <c r="H34" s="1">
        <v>9.4125921960504395E-6</v>
      </c>
      <c r="I34" s="1">
        <v>8.4402212705210544E-6</v>
      </c>
      <c r="J34" s="2">
        <v>9.0269450392576729E-6</v>
      </c>
    </row>
    <row r="35" spans="1:10" x14ac:dyDescent="0.3">
      <c r="A35" s="10"/>
      <c r="B35" s="3" t="s">
        <v>21</v>
      </c>
      <c r="C35" s="13">
        <f>AVERAGE(C34:F34)</f>
        <v>1.6745866048060909E-5</v>
      </c>
      <c r="D35" s="13"/>
      <c r="E35" s="13"/>
      <c r="F35" s="13"/>
      <c r="G35" s="13">
        <f>AVERAGE(G34:J34)</f>
        <v>8.783666428741375E-6</v>
      </c>
      <c r="H35" s="13"/>
      <c r="I35" s="13"/>
      <c r="J35" s="14"/>
    </row>
    <row r="36" spans="1:10" x14ac:dyDescent="0.3">
      <c r="A36" s="10"/>
      <c r="B36" s="3" t="s">
        <v>20</v>
      </c>
      <c r="C36" s="13">
        <f>_xlfn.STDEV.P(C34:F34)/SQRT(COUNT(C34:F34))</f>
        <v>1.6164620265835934E-6</v>
      </c>
      <c r="D36" s="13"/>
      <c r="E36" s="13"/>
      <c r="F36" s="13"/>
      <c r="G36" s="13">
        <f>_xlfn.STDEV.P(G34:J34)/SQRT(COUNT(G34:J34))</f>
        <v>2.3079658144976281E-7</v>
      </c>
      <c r="H36" s="13"/>
      <c r="I36" s="13"/>
      <c r="J36" s="14"/>
    </row>
    <row r="37" spans="1:10" ht="14.5" thickBot="1" x14ac:dyDescent="0.35">
      <c r="A37" s="11"/>
      <c r="B37" s="5" t="s">
        <v>23</v>
      </c>
      <c r="C37" s="17">
        <v>192.77</v>
      </c>
      <c r="D37" s="17"/>
      <c r="E37" s="17"/>
      <c r="F37" s="17"/>
      <c r="G37" s="17">
        <v>101.05</v>
      </c>
      <c r="H37" s="17"/>
      <c r="I37" s="17"/>
      <c r="J37" s="18"/>
    </row>
    <row r="38" spans="1:10" ht="17" x14ac:dyDescent="0.3">
      <c r="A38" s="9" t="s">
        <v>9</v>
      </c>
      <c r="B38" s="6" t="s">
        <v>22</v>
      </c>
      <c r="C38" s="1">
        <v>1.5042727416924419E-5</v>
      </c>
      <c r="D38" s="1">
        <v>1.3573984852089777E-5</v>
      </c>
      <c r="E38" s="1">
        <v>1.4956182092156397E-5</v>
      </c>
      <c r="F38" s="1">
        <v>1.3484366325640413E-5</v>
      </c>
      <c r="G38" s="1">
        <v>5.9299904829883417E-6</v>
      </c>
      <c r="H38" s="1">
        <v>6.2809798556586562E-6</v>
      </c>
      <c r="I38" s="1">
        <v>5.6752617178206043E-6</v>
      </c>
      <c r="J38" s="2">
        <v>6.0029046712665556E-6</v>
      </c>
    </row>
    <row r="39" spans="1:10" x14ac:dyDescent="0.3">
      <c r="A39" s="10"/>
      <c r="B39" s="3" t="s">
        <v>21</v>
      </c>
      <c r="C39" s="13">
        <f>AVERAGE(C38:F38)</f>
        <v>1.4264315171702753E-5</v>
      </c>
      <c r="D39" s="13"/>
      <c r="E39" s="13"/>
      <c r="F39" s="13"/>
      <c r="G39" s="13">
        <f>AVERAGE(G38:J38)</f>
        <v>5.9722841819335392E-6</v>
      </c>
      <c r="H39" s="13"/>
      <c r="I39" s="13"/>
      <c r="J39" s="14"/>
    </row>
    <row r="40" spans="1:10" x14ac:dyDescent="0.3">
      <c r="A40" s="10"/>
      <c r="B40" s="3" t="s">
        <v>20</v>
      </c>
      <c r="C40" s="13">
        <f>_xlfn.STDEV.P(C38:F38)/SQRT(COUNT(C38:F38))</f>
        <v>3.6822900583230585E-7</v>
      </c>
      <c r="D40" s="13"/>
      <c r="E40" s="13"/>
      <c r="F40" s="13"/>
      <c r="G40" s="13">
        <f>_xlfn.STDEV.P(G38:J38)/SQRT(COUNT(G38:J38))</f>
        <v>1.0788933407135988E-7</v>
      </c>
      <c r="H40" s="13"/>
      <c r="I40" s="13"/>
      <c r="J40" s="14"/>
    </row>
    <row r="41" spans="1:10" ht="14.5" thickBot="1" x14ac:dyDescent="0.35">
      <c r="A41" s="11"/>
      <c r="B41" s="5" t="s">
        <v>23</v>
      </c>
      <c r="C41" s="17">
        <v>470.11</v>
      </c>
      <c r="D41" s="17"/>
      <c r="E41" s="17"/>
      <c r="F41" s="17"/>
      <c r="G41" s="17">
        <v>196.88</v>
      </c>
      <c r="H41" s="17"/>
      <c r="I41" s="17"/>
      <c r="J41" s="18"/>
    </row>
    <row r="42" spans="1:10" ht="17" x14ac:dyDescent="0.3">
      <c r="A42" s="9" t="s">
        <v>10</v>
      </c>
      <c r="B42" s="6" t="s">
        <v>22</v>
      </c>
      <c r="C42" s="1">
        <v>1.5719426600047581E-5</v>
      </c>
      <c r="D42" s="1">
        <v>9.4718058529621694E-6</v>
      </c>
      <c r="E42" s="1">
        <v>1.426845408041875E-5</v>
      </c>
      <c r="F42" s="1">
        <v>1.7092255531763025E-5</v>
      </c>
      <c r="G42" s="1">
        <v>5.3282625505591249E-6</v>
      </c>
      <c r="H42" s="1">
        <v>7.5701879609802529E-6</v>
      </c>
      <c r="I42" s="1">
        <v>7.1063823459433728E-6</v>
      </c>
      <c r="J42" s="2">
        <v>6.5048031168213177E-6</v>
      </c>
    </row>
    <row r="43" spans="1:10" x14ac:dyDescent="0.3">
      <c r="A43" s="10"/>
      <c r="B43" s="3" t="s">
        <v>21</v>
      </c>
      <c r="C43" s="13">
        <f>AVERAGE(C42:F42)</f>
        <v>1.4137985516297881E-5</v>
      </c>
      <c r="D43" s="13"/>
      <c r="E43" s="13"/>
      <c r="F43" s="13"/>
      <c r="G43" s="13">
        <f>AVERAGE(G42:J42)</f>
        <v>6.6274089935760165E-6</v>
      </c>
      <c r="H43" s="13"/>
      <c r="I43" s="13"/>
      <c r="J43" s="14"/>
    </row>
    <row r="44" spans="1:10" x14ac:dyDescent="0.3">
      <c r="A44" s="10"/>
      <c r="B44" s="3" t="s">
        <v>20</v>
      </c>
      <c r="C44" s="13">
        <f>_xlfn.STDEV.P(C42:F42)/SQRT(COUNT(C42:F42))</f>
        <v>1.4365523381171887E-6</v>
      </c>
      <c r="D44" s="13"/>
      <c r="E44" s="13"/>
      <c r="F44" s="13"/>
      <c r="G44" s="13">
        <f>_xlfn.STDEV.P(G42:J42)/SQRT(COUNT(G42:J42))</f>
        <v>4.1990038514182531E-7</v>
      </c>
      <c r="H44" s="13"/>
      <c r="I44" s="13"/>
      <c r="J44" s="14"/>
    </row>
    <row r="45" spans="1:10" ht="14.5" thickBot="1" x14ac:dyDescent="0.35">
      <c r="A45" s="11"/>
      <c r="B45" s="5" t="s">
        <v>23</v>
      </c>
      <c r="C45" s="17">
        <v>348.66</v>
      </c>
      <c r="D45" s="17"/>
      <c r="E45" s="17"/>
      <c r="F45" s="17"/>
      <c r="G45" s="17">
        <v>163.41</v>
      </c>
      <c r="H45" s="17"/>
      <c r="I45" s="17"/>
      <c r="J45" s="18"/>
    </row>
    <row r="46" spans="1:10" ht="17" x14ac:dyDescent="0.3">
      <c r="A46" s="9" t="s">
        <v>11</v>
      </c>
      <c r="B46" s="6" t="s">
        <v>22</v>
      </c>
      <c r="C46" s="1">
        <v>2.8454873503053373E-5</v>
      </c>
      <c r="D46" s="1">
        <v>2.5371758267903882E-5</v>
      </c>
      <c r="E46" s="1">
        <v>2.3096201126179713E-5</v>
      </c>
      <c r="F46" s="1">
        <v>2.4286719803315094E-5</v>
      </c>
      <c r="G46" s="1">
        <v>1.8642437941153145E-5</v>
      </c>
      <c r="H46" s="1">
        <v>1.9822249980172891E-5</v>
      </c>
      <c r="I46" s="1">
        <v>1.9193036719803319E-5</v>
      </c>
      <c r="J46" s="2">
        <v>1.8695971131731302E-5</v>
      </c>
    </row>
    <row r="47" spans="1:10" x14ac:dyDescent="0.3">
      <c r="A47" s="10"/>
      <c r="B47" s="3" t="s">
        <v>21</v>
      </c>
      <c r="C47" s="13">
        <f>AVERAGE(C46:F46)</f>
        <v>2.5302388175113014E-5</v>
      </c>
      <c r="D47" s="13"/>
      <c r="E47" s="13"/>
      <c r="F47" s="13"/>
      <c r="G47" s="13">
        <f>AVERAGE(G46:J46)</f>
        <v>1.9088423943215166E-5</v>
      </c>
      <c r="H47" s="13"/>
      <c r="I47" s="13"/>
      <c r="J47" s="14"/>
    </row>
    <row r="48" spans="1:10" x14ac:dyDescent="0.3">
      <c r="A48" s="10"/>
      <c r="B48" s="3" t="s">
        <v>20</v>
      </c>
      <c r="C48" s="13">
        <f>_xlfn.STDEV.P(C46:F46)/SQRT(COUNT(C46:F46))</f>
        <v>9.9504458094237872E-7</v>
      </c>
      <c r="D48" s="13"/>
      <c r="E48" s="13"/>
      <c r="F48" s="13"/>
      <c r="G48" s="13">
        <f>_xlfn.STDEV.P(G46:J46)/SQRT(COUNT(G46:J46))</f>
        <v>2.3748252683347808E-7</v>
      </c>
      <c r="H48" s="13"/>
      <c r="I48" s="13"/>
      <c r="J48" s="14"/>
    </row>
    <row r="49" spans="1:10" ht="14.5" thickBot="1" x14ac:dyDescent="0.35">
      <c r="A49" s="11"/>
      <c r="B49" s="5" t="s">
        <v>23</v>
      </c>
      <c r="C49" s="17">
        <v>5060</v>
      </c>
      <c r="D49" s="17"/>
      <c r="E49" s="17"/>
      <c r="F49" s="17"/>
      <c r="G49" s="17">
        <v>3818</v>
      </c>
      <c r="H49" s="17"/>
      <c r="I49" s="17"/>
      <c r="J49" s="18"/>
    </row>
    <row r="50" spans="1:10" ht="17" x14ac:dyDescent="0.3">
      <c r="A50" s="9" t="s">
        <v>12</v>
      </c>
      <c r="B50" s="6" t="s">
        <v>22</v>
      </c>
      <c r="C50" s="1">
        <v>2.2732571972400668E-5</v>
      </c>
      <c r="D50" s="1">
        <v>2.2675569037988739E-5</v>
      </c>
      <c r="E50" s="1">
        <v>2.3464588785787931E-5</v>
      </c>
      <c r="F50" s="1">
        <v>2.4871817749226745E-5</v>
      </c>
      <c r="G50" s="1">
        <v>1.7205071774129587E-5</v>
      </c>
      <c r="H50" s="1">
        <v>1.7763006582599729E-5</v>
      </c>
      <c r="I50" s="1">
        <v>1.8191966055991749E-5</v>
      </c>
      <c r="J50" s="2">
        <v>1.8288325799032441E-5</v>
      </c>
    </row>
    <row r="51" spans="1:10" x14ac:dyDescent="0.3">
      <c r="A51" s="10"/>
      <c r="B51" s="3" t="s">
        <v>21</v>
      </c>
      <c r="C51" s="13">
        <f>AVERAGE(C50:F50)</f>
        <v>2.343613688635102E-5</v>
      </c>
      <c r="D51" s="13"/>
      <c r="E51" s="13"/>
      <c r="F51" s="13"/>
      <c r="G51" s="13">
        <f>AVERAGE(G50:J50)</f>
        <v>1.7862092552938376E-5</v>
      </c>
      <c r="H51" s="13"/>
      <c r="I51" s="13"/>
      <c r="J51" s="14"/>
    </row>
    <row r="52" spans="1:10" x14ac:dyDescent="0.3">
      <c r="A52" s="10"/>
      <c r="B52" s="3" t="s">
        <v>20</v>
      </c>
      <c r="C52" s="13">
        <f>_xlfn.STDEV.P(C50:F50)/SQRT(COUNT(C50:F50))</f>
        <v>4.4268047807600112E-7</v>
      </c>
      <c r="D52" s="13"/>
      <c r="E52" s="13"/>
      <c r="F52" s="13"/>
      <c r="G52" s="13">
        <f>_xlfn.STDEV.P(G50:J50)/SQRT(COUNT(G50:J50))</f>
        <v>2.1389039853933471E-7</v>
      </c>
      <c r="H52" s="13"/>
      <c r="I52" s="13"/>
      <c r="J52" s="14"/>
    </row>
    <row r="53" spans="1:10" ht="14.5" thickBot="1" x14ac:dyDescent="0.35">
      <c r="A53" s="11"/>
      <c r="B53" s="5" t="s">
        <v>23</v>
      </c>
      <c r="C53" s="17">
        <v>2637</v>
      </c>
      <c r="D53" s="17"/>
      <c r="E53" s="17"/>
      <c r="F53" s="17"/>
      <c r="G53" s="17">
        <v>2009.25</v>
      </c>
      <c r="H53" s="17"/>
      <c r="I53" s="17"/>
      <c r="J53" s="18"/>
    </row>
    <row r="54" spans="1:10" ht="17" x14ac:dyDescent="0.3">
      <c r="A54" s="9" t="s">
        <v>13</v>
      </c>
      <c r="B54" s="6" t="s">
        <v>22</v>
      </c>
      <c r="C54" s="1">
        <v>1.7356154334205725E-5</v>
      </c>
      <c r="D54" s="1">
        <v>3.6000872392735357E-5</v>
      </c>
      <c r="E54" s="1">
        <v>1.963220715362043E-5</v>
      </c>
      <c r="F54" s="1">
        <v>1.8655028154492823E-5</v>
      </c>
      <c r="G54" s="1">
        <v>1.1489808866682528E-5</v>
      </c>
      <c r="H54" s="1">
        <v>1.3100364818780235E-5</v>
      </c>
      <c r="I54" s="1">
        <v>1.1468692997065588E-5</v>
      </c>
      <c r="J54" s="2">
        <v>1.3917241652787691E-5</v>
      </c>
    </row>
    <row r="55" spans="1:10" x14ac:dyDescent="0.3">
      <c r="A55" s="10"/>
      <c r="B55" s="3" t="s">
        <v>21</v>
      </c>
      <c r="C55" s="13">
        <f>AVERAGE(C54:F54)</f>
        <v>2.2911065508763583E-5</v>
      </c>
      <c r="D55" s="13"/>
      <c r="E55" s="13"/>
      <c r="F55" s="13"/>
      <c r="G55" s="13">
        <f>AVERAGE(G54:J54)</f>
        <v>1.2494027083829011E-5</v>
      </c>
      <c r="H55" s="13"/>
      <c r="I55" s="13"/>
      <c r="J55" s="14"/>
    </row>
    <row r="56" spans="1:10" x14ac:dyDescent="0.3">
      <c r="A56" s="10"/>
      <c r="B56" s="3" t="s">
        <v>20</v>
      </c>
      <c r="C56" s="13">
        <f>_xlfn.STDEV.P(C54:F54)/SQRT(COUNT(C54:F54))</f>
        <v>3.8002043406485288E-6</v>
      </c>
      <c r="D56" s="13"/>
      <c r="E56" s="13"/>
      <c r="F56" s="13"/>
      <c r="G56" s="13">
        <f>_xlfn.STDEV.P(G54:J54)/SQRT(COUNT(G54:J54))</f>
        <v>5.2755031603925385E-7</v>
      </c>
      <c r="H56" s="13"/>
      <c r="I56" s="13"/>
      <c r="J56" s="14"/>
    </row>
    <row r="57" spans="1:10" ht="14.5" thickBot="1" x14ac:dyDescent="0.35">
      <c r="A57" s="11"/>
      <c r="B57" s="5" t="s">
        <v>23</v>
      </c>
      <c r="C57" s="17">
        <v>6064.41</v>
      </c>
      <c r="D57" s="17"/>
      <c r="E57" s="17"/>
      <c r="F57" s="17"/>
      <c r="G57" s="17">
        <v>3306.18</v>
      </c>
      <c r="H57" s="17"/>
      <c r="I57" s="17"/>
      <c r="J57" s="18"/>
    </row>
    <row r="58" spans="1:10" ht="17" x14ac:dyDescent="0.3">
      <c r="A58" s="9" t="s">
        <v>14</v>
      </c>
      <c r="B58" s="6" t="s">
        <v>22</v>
      </c>
      <c r="C58" s="1">
        <v>4.5577727952167417E-6</v>
      </c>
      <c r="D58" s="1">
        <v>5.428714499252617E-6</v>
      </c>
      <c r="E58" s="1">
        <v>6.663941205779771E-6</v>
      </c>
      <c r="F58" s="1">
        <v>5.7867812655705033E-6</v>
      </c>
      <c r="G58" s="1">
        <v>2.4258246138515201E-6</v>
      </c>
      <c r="H58" s="1">
        <v>1.9734479322371703E-6</v>
      </c>
      <c r="I58" s="1">
        <v>4.5853662182361734E-6</v>
      </c>
      <c r="J58" s="2">
        <v>2.255146985550573E-6</v>
      </c>
    </row>
    <row r="59" spans="1:10" x14ac:dyDescent="0.3">
      <c r="A59" s="10"/>
      <c r="B59" s="3" t="s">
        <v>21</v>
      </c>
      <c r="C59" s="13">
        <f>AVERAGE(C58:F58)</f>
        <v>5.609302441454908E-6</v>
      </c>
      <c r="D59" s="13"/>
      <c r="E59" s="13"/>
      <c r="F59" s="13"/>
      <c r="G59" s="13">
        <f>AVERAGE(G58:J58)</f>
        <v>2.8099464374688596E-6</v>
      </c>
      <c r="H59" s="13"/>
      <c r="I59" s="13"/>
      <c r="J59" s="14"/>
    </row>
    <row r="60" spans="1:10" x14ac:dyDescent="0.3">
      <c r="A60" s="10"/>
      <c r="B60" s="3" t="s">
        <v>20</v>
      </c>
      <c r="C60" s="13">
        <f>_xlfn.STDEV.P(C58:F58)/SQRT(COUNT(C58:F58))</f>
        <v>3.7766455502972055E-7</v>
      </c>
      <c r="D60" s="13"/>
      <c r="E60" s="13"/>
      <c r="F60" s="13"/>
      <c r="G60" s="13">
        <f>_xlfn.STDEV.P(G58:J58)/SQRT(COUNT(G58:J58))</f>
        <v>5.1884469945390744E-7</v>
      </c>
      <c r="H60" s="13"/>
      <c r="I60" s="13"/>
      <c r="J60" s="14"/>
    </row>
    <row r="61" spans="1:10" ht="14.5" thickBot="1" x14ac:dyDescent="0.35">
      <c r="A61" s="11"/>
      <c r="B61" s="5" t="s">
        <v>23</v>
      </c>
      <c r="C61" s="17">
        <v>560.92999999999995</v>
      </c>
      <c r="D61" s="17"/>
      <c r="E61" s="17"/>
      <c r="F61" s="17"/>
      <c r="G61" s="17">
        <v>280.99</v>
      </c>
      <c r="H61" s="17"/>
      <c r="I61" s="17"/>
      <c r="J61" s="18"/>
    </row>
    <row r="62" spans="1:10" ht="17" x14ac:dyDescent="0.3">
      <c r="A62" s="9" t="s">
        <v>15</v>
      </c>
      <c r="B62" s="6" t="s">
        <v>22</v>
      </c>
      <c r="C62" s="1">
        <v>2.5932072329288604E-5</v>
      </c>
      <c r="D62" s="1">
        <v>1.1508371996193195E-5</v>
      </c>
      <c r="E62" s="1">
        <v>1.327935403283369E-5</v>
      </c>
      <c r="F62" s="1">
        <v>1.367326909350464E-5</v>
      </c>
      <c r="G62" s="1">
        <v>1.2549443849631216E-5</v>
      </c>
      <c r="H62" s="1">
        <v>1.156807637401856E-5</v>
      </c>
      <c r="I62" s="1">
        <v>1.1281971211039733E-5</v>
      </c>
      <c r="J62" s="2">
        <v>1.1389260647156794E-5</v>
      </c>
    </row>
    <row r="63" spans="1:10" x14ac:dyDescent="0.3">
      <c r="A63" s="10"/>
      <c r="B63" s="3" t="s">
        <v>21</v>
      </c>
      <c r="C63" s="13">
        <f>AVERAGE(C62:F62)</f>
        <v>1.609826686295503E-5</v>
      </c>
      <c r="D63" s="13"/>
      <c r="E63" s="13"/>
      <c r="F63" s="13"/>
      <c r="G63" s="13">
        <f>AVERAGE(G62:J62)</f>
        <v>1.1697188020461576E-5</v>
      </c>
      <c r="H63" s="13"/>
      <c r="I63" s="13"/>
      <c r="J63" s="14"/>
    </row>
    <row r="64" spans="1:10" x14ac:dyDescent="0.3">
      <c r="A64" s="10"/>
      <c r="B64" s="3" t="s">
        <v>20</v>
      </c>
      <c r="C64" s="13">
        <f>_xlfn.STDEV.P(C62:F62)/SQRT(COUNT(C62:F62))</f>
        <v>2.8679015473347494E-6</v>
      </c>
      <c r="D64" s="13"/>
      <c r="E64" s="13"/>
      <c r="F64" s="13"/>
      <c r="G64" s="13">
        <f>_xlfn.STDEV.P(G62:J62)/SQRT(COUNT(G62:J62))</f>
        <v>2.5127600383563465E-7</v>
      </c>
      <c r="H64" s="13"/>
      <c r="I64" s="13"/>
      <c r="J64" s="14"/>
    </row>
    <row r="65" spans="1:10" ht="14.5" thickBot="1" x14ac:dyDescent="0.35">
      <c r="A65" s="11"/>
      <c r="B65" s="5" t="s">
        <v>23</v>
      </c>
      <c r="C65" s="17">
        <v>1463.64</v>
      </c>
      <c r="D65" s="17"/>
      <c r="E65" s="17"/>
      <c r="F65" s="17"/>
      <c r="G65" s="17">
        <v>1063.6400000000001</v>
      </c>
      <c r="H65" s="17"/>
      <c r="I65" s="17"/>
      <c r="J65" s="18"/>
    </row>
    <row r="66" spans="1:10" ht="17" x14ac:dyDescent="0.3">
      <c r="A66" s="9" t="s">
        <v>16</v>
      </c>
      <c r="B66" s="6" t="s">
        <v>22</v>
      </c>
      <c r="C66" s="1">
        <v>1.0307050323866468E-5</v>
      </c>
      <c r="D66" s="1">
        <v>8.7425809666168422E-6</v>
      </c>
      <c r="E66" s="1">
        <v>9.5217713004484291E-6</v>
      </c>
      <c r="F66" s="1">
        <v>9.7499352267065272E-6</v>
      </c>
      <c r="G66" s="1">
        <v>7.4755505729945199E-6</v>
      </c>
      <c r="H66" s="1">
        <v>8.4957947184853022E-6</v>
      </c>
      <c r="I66" s="1">
        <v>9.2932511210762335E-6</v>
      </c>
      <c r="J66" s="2">
        <v>7.7195191828599899E-6</v>
      </c>
    </row>
    <row r="67" spans="1:10" x14ac:dyDescent="0.3">
      <c r="A67" s="10"/>
      <c r="B67" s="3" t="s">
        <v>21</v>
      </c>
      <c r="C67" s="13">
        <f>AVERAGE(C66:F66)</f>
        <v>9.5803344544095661E-6</v>
      </c>
      <c r="D67" s="13"/>
      <c r="E67" s="13"/>
      <c r="F67" s="13"/>
      <c r="G67" s="13">
        <f>AVERAGE(G66:J66)</f>
        <v>8.2460288988540116E-6</v>
      </c>
      <c r="H67" s="13"/>
      <c r="I67" s="13"/>
      <c r="J67" s="14"/>
    </row>
    <row r="68" spans="1:10" x14ac:dyDescent="0.3">
      <c r="A68" s="10"/>
      <c r="B68" s="3" t="s">
        <v>20</v>
      </c>
      <c r="C68" s="13">
        <f>_xlfn.STDEV.P(C66:F66)/SQRT(COUNT(C66:F66))</f>
        <v>2.8086261390079311E-7</v>
      </c>
      <c r="D68" s="13"/>
      <c r="E68" s="13"/>
      <c r="F68" s="13"/>
      <c r="G68" s="13">
        <f>_xlfn.STDEV.P(G66:J66)/SQRT(COUNT(G66:J66))</f>
        <v>3.5618698381498739E-7</v>
      </c>
      <c r="H68" s="13"/>
      <c r="I68" s="13"/>
      <c r="J68" s="14"/>
    </row>
    <row r="69" spans="1:10" ht="14.5" thickBot="1" x14ac:dyDescent="0.35">
      <c r="A69" s="11"/>
      <c r="B69" s="5" t="s">
        <v>23</v>
      </c>
      <c r="C69" s="17">
        <v>420.6</v>
      </c>
      <c r="D69" s="17"/>
      <c r="E69" s="17"/>
      <c r="F69" s="17"/>
      <c r="G69" s="17">
        <v>362.02</v>
      </c>
      <c r="H69" s="17"/>
      <c r="I69" s="17"/>
      <c r="J69" s="18"/>
    </row>
    <row r="70" spans="1:10" ht="17" x14ac:dyDescent="0.3">
      <c r="A70" s="9" t="s">
        <v>17</v>
      </c>
      <c r="B70" s="6" t="s">
        <v>22</v>
      </c>
      <c r="C70" s="1">
        <v>6.7165371200797219E-6</v>
      </c>
      <c r="D70" s="1">
        <v>6.7267713004484305E-6</v>
      </c>
      <c r="E70" s="1">
        <v>6.7706875934230197E-6</v>
      </c>
      <c r="F70" s="1">
        <v>8.6094718485301442E-6</v>
      </c>
      <c r="G70" s="1">
        <v>5.7479820627802683E-6</v>
      </c>
      <c r="H70" s="1">
        <v>5.4138814150473339E-6</v>
      </c>
      <c r="I70" s="1">
        <v>5.5933682112605877E-6</v>
      </c>
      <c r="J70" s="2">
        <v>5.5039810662680621E-6</v>
      </c>
    </row>
    <row r="71" spans="1:10" x14ac:dyDescent="0.3">
      <c r="A71" s="10"/>
      <c r="B71" s="3" t="s">
        <v>21</v>
      </c>
      <c r="C71" s="13">
        <f>AVERAGE(C70:F70)</f>
        <v>7.2058669656203282E-6</v>
      </c>
      <c r="D71" s="13"/>
      <c r="E71" s="13"/>
      <c r="F71" s="13"/>
      <c r="G71" s="13">
        <f>AVERAGE(G70:J70)</f>
        <v>5.564803188839063E-6</v>
      </c>
      <c r="H71" s="13"/>
      <c r="I71" s="13"/>
      <c r="J71" s="14"/>
    </row>
    <row r="72" spans="1:10" x14ac:dyDescent="0.3">
      <c r="A72" s="10"/>
      <c r="B72" s="3" t="s">
        <v>20</v>
      </c>
      <c r="C72" s="13">
        <f>_xlfn.STDEV.P(C70:F70)/SQRT(COUNT(C70:F70))</f>
        <v>4.0531346722611031E-7</v>
      </c>
      <c r="D72" s="13"/>
      <c r="E72" s="13"/>
      <c r="F72" s="13"/>
      <c r="G72" s="13">
        <f>_xlfn.STDEV.P(G70:J70)/SQRT(COUNT(G70:J70))</f>
        <v>6.1668049244926008E-8</v>
      </c>
      <c r="H72" s="13"/>
      <c r="I72" s="13"/>
      <c r="J72" s="14"/>
    </row>
    <row r="73" spans="1:10" ht="14.5" thickBot="1" x14ac:dyDescent="0.35">
      <c r="A73" s="12"/>
      <c r="B73" s="7" t="s">
        <v>23</v>
      </c>
      <c r="C73" s="26">
        <v>1965.24</v>
      </c>
      <c r="D73" s="26"/>
      <c r="E73" s="26"/>
      <c r="F73" s="26"/>
      <c r="G73" s="26">
        <v>1517.67</v>
      </c>
      <c r="H73" s="26"/>
      <c r="I73" s="26"/>
      <c r="J73" s="27"/>
    </row>
  </sheetData>
  <mergeCells count="129">
    <mergeCell ref="A1:B1"/>
    <mergeCell ref="C1:F1"/>
    <mergeCell ref="G1:J1"/>
    <mergeCell ref="C73:F73"/>
    <mergeCell ref="G73:J7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C61:F61"/>
    <mergeCell ref="G61:J61"/>
    <mergeCell ref="C65:F65"/>
    <mergeCell ref="G65:J65"/>
    <mergeCell ref="C69:F69"/>
    <mergeCell ref="G69:J69"/>
    <mergeCell ref="C49:F49"/>
    <mergeCell ref="G49:J49"/>
    <mergeCell ref="C53:F53"/>
    <mergeCell ref="G53:J53"/>
    <mergeCell ref="C57:F57"/>
    <mergeCell ref="G57:J57"/>
    <mergeCell ref="C37:F37"/>
    <mergeCell ref="G37:J37"/>
    <mergeCell ref="C41:F41"/>
    <mergeCell ref="G41:J41"/>
    <mergeCell ref="C45:F45"/>
    <mergeCell ref="G45:J45"/>
    <mergeCell ref="C51:F51"/>
    <mergeCell ref="G51:J51"/>
    <mergeCell ref="C52:F52"/>
    <mergeCell ref="G52:J52"/>
    <mergeCell ref="C55:F55"/>
    <mergeCell ref="G55:J55"/>
    <mergeCell ref="C56:F56"/>
    <mergeCell ref="G56:J56"/>
    <mergeCell ref="C44:F44"/>
    <mergeCell ref="G44:J44"/>
    <mergeCell ref="C47:F47"/>
    <mergeCell ref="G47:J47"/>
    <mergeCell ref="C48:F48"/>
    <mergeCell ref="G48:J48"/>
    <mergeCell ref="C39:F39"/>
    <mergeCell ref="C13:F13"/>
    <mergeCell ref="G13:J13"/>
    <mergeCell ref="A14:A17"/>
    <mergeCell ref="A18:A21"/>
    <mergeCell ref="A22:A25"/>
    <mergeCell ref="C17:F17"/>
    <mergeCell ref="G17:J17"/>
    <mergeCell ref="C21:F21"/>
    <mergeCell ref="G21:J21"/>
    <mergeCell ref="C25:F25"/>
    <mergeCell ref="G25:J25"/>
    <mergeCell ref="C15:F15"/>
    <mergeCell ref="G15:J15"/>
    <mergeCell ref="C16:F16"/>
    <mergeCell ref="G16:J16"/>
    <mergeCell ref="C19:F19"/>
    <mergeCell ref="G19:J19"/>
    <mergeCell ref="C67:F67"/>
    <mergeCell ref="G67:J67"/>
    <mergeCell ref="C68:F68"/>
    <mergeCell ref="G68:J68"/>
    <mergeCell ref="C71:F71"/>
    <mergeCell ref="G71:J71"/>
    <mergeCell ref="C72:F72"/>
    <mergeCell ref="G72:J72"/>
    <mergeCell ref="C59:F59"/>
    <mergeCell ref="G59:J59"/>
    <mergeCell ref="C60:F60"/>
    <mergeCell ref="G60:J60"/>
    <mergeCell ref="C63:F63"/>
    <mergeCell ref="G63:J63"/>
    <mergeCell ref="C64:F64"/>
    <mergeCell ref="G64:J64"/>
    <mergeCell ref="G39:J39"/>
    <mergeCell ref="C40:F40"/>
    <mergeCell ref="G40:J40"/>
    <mergeCell ref="C43:F43"/>
    <mergeCell ref="G43:J43"/>
    <mergeCell ref="C32:F32"/>
    <mergeCell ref="G32:J32"/>
    <mergeCell ref="C35:F35"/>
    <mergeCell ref="G35:J35"/>
    <mergeCell ref="C36:F36"/>
    <mergeCell ref="G36:J36"/>
    <mergeCell ref="C33:F33"/>
    <mergeCell ref="G33:J33"/>
    <mergeCell ref="G28:J28"/>
    <mergeCell ref="C31:F31"/>
    <mergeCell ref="G31:J31"/>
    <mergeCell ref="C29:F29"/>
    <mergeCell ref="G29:J29"/>
    <mergeCell ref="C20:F20"/>
    <mergeCell ref="G20:J20"/>
    <mergeCell ref="C23:F23"/>
    <mergeCell ref="G23:J23"/>
    <mergeCell ref="C24:F24"/>
    <mergeCell ref="G24:J24"/>
    <mergeCell ref="A30:A33"/>
    <mergeCell ref="A2:A5"/>
    <mergeCell ref="A6:A9"/>
    <mergeCell ref="A10:A13"/>
    <mergeCell ref="C3:F3"/>
    <mergeCell ref="G3:J3"/>
    <mergeCell ref="C4:F4"/>
    <mergeCell ref="G4:J4"/>
    <mergeCell ref="C7:F7"/>
    <mergeCell ref="G7:J7"/>
    <mergeCell ref="C5:F5"/>
    <mergeCell ref="G5:J5"/>
    <mergeCell ref="C8:F8"/>
    <mergeCell ref="G8:J8"/>
    <mergeCell ref="C11:F11"/>
    <mergeCell ref="G11:J11"/>
    <mergeCell ref="C12:F12"/>
    <mergeCell ref="G12:J12"/>
    <mergeCell ref="C9:F9"/>
    <mergeCell ref="G9:J9"/>
    <mergeCell ref="A26:A29"/>
    <mergeCell ref="C27:F27"/>
    <mergeCell ref="G27:J27"/>
    <mergeCell ref="C28:F2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2024-10-09T10:08:24Z</dcterms:modified>
</cp:coreProperties>
</file>