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Documents\PhD\DACs\Biorxiv Figs\Raw Data\Figure 2\"/>
    </mc:Choice>
  </mc:AlternateContent>
  <xr:revisionPtr revIDLastSave="0" documentId="13_ncr:1_{775B43C8-7A2F-4DB6-A676-C6653E8628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  <sheet name="B" sheetId="2" r:id="rId2"/>
    <sheet name="C" sheetId="3" r:id="rId3"/>
    <sheet name="D" sheetId="4" r:id="rId4"/>
    <sheet name="E" sheetId="5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5" l="1"/>
  <c r="J56" i="5"/>
  <c r="I56" i="5"/>
  <c r="K55" i="5"/>
  <c r="J55" i="5"/>
  <c r="I55" i="5"/>
  <c r="K54" i="5"/>
  <c r="J54" i="5"/>
  <c r="M54" i="5" s="1"/>
  <c r="I54" i="5"/>
  <c r="K53" i="5"/>
  <c r="J53" i="5"/>
  <c r="I53" i="5"/>
  <c r="K53" i="4"/>
  <c r="J53" i="4"/>
  <c r="M53" i="4" s="1"/>
  <c r="I53" i="4"/>
  <c r="K52" i="4"/>
  <c r="J52" i="4"/>
  <c r="I52" i="4"/>
  <c r="K51" i="4"/>
  <c r="J51" i="4"/>
  <c r="I51" i="4"/>
  <c r="K50" i="4"/>
  <c r="J50" i="4"/>
  <c r="I50" i="4"/>
  <c r="K53" i="3"/>
  <c r="J53" i="3"/>
  <c r="I53" i="3"/>
  <c r="K52" i="3"/>
  <c r="J52" i="3"/>
  <c r="I52" i="3"/>
  <c r="K51" i="3"/>
  <c r="J51" i="3"/>
  <c r="I51" i="3"/>
  <c r="K50" i="3"/>
  <c r="J50" i="3"/>
  <c r="I50" i="3"/>
  <c r="L50" i="3" s="1"/>
  <c r="K57" i="2"/>
  <c r="J57" i="2"/>
  <c r="I57" i="2"/>
  <c r="K56" i="2"/>
  <c r="J56" i="2"/>
  <c r="I56" i="2"/>
  <c r="K55" i="2"/>
  <c r="J55" i="2"/>
  <c r="I55" i="2"/>
  <c r="K54" i="2"/>
  <c r="J54" i="2"/>
  <c r="I54" i="2"/>
  <c r="K56" i="1"/>
  <c r="J56" i="1"/>
  <c r="I56" i="1"/>
  <c r="K55" i="1"/>
  <c r="J55" i="1"/>
  <c r="I55" i="1"/>
  <c r="K54" i="1"/>
  <c r="J54" i="1"/>
  <c r="I54" i="1"/>
  <c r="K53" i="1"/>
  <c r="J53" i="1"/>
  <c r="I53" i="1"/>
  <c r="R47" i="5"/>
  <c r="N47" i="5"/>
  <c r="R44" i="5"/>
  <c r="N44" i="5"/>
  <c r="R41" i="5"/>
  <c r="S41" i="5" s="1"/>
  <c r="N41" i="5"/>
  <c r="O41" i="5" s="1"/>
  <c r="R35" i="5"/>
  <c r="N35" i="5"/>
  <c r="R32" i="5"/>
  <c r="N32" i="5"/>
  <c r="R29" i="5"/>
  <c r="S29" i="5" s="1"/>
  <c r="N29" i="5"/>
  <c r="O29" i="5" s="1"/>
  <c r="R23" i="5"/>
  <c r="N23" i="5"/>
  <c r="R20" i="5"/>
  <c r="N20" i="5"/>
  <c r="R17" i="5"/>
  <c r="S17" i="5" s="1"/>
  <c r="N17" i="5"/>
  <c r="O17" i="5" s="1"/>
  <c r="R11" i="5"/>
  <c r="N11" i="5"/>
  <c r="R8" i="5"/>
  <c r="N8" i="5"/>
  <c r="R5" i="5"/>
  <c r="S5" i="5" s="1"/>
  <c r="N5" i="5"/>
  <c r="O5" i="5" s="1"/>
  <c r="H48" i="5"/>
  <c r="D48" i="5"/>
  <c r="H45" i="5"/>
  <c r="D45" i="5"/>
  <c r="H42" i="5"/>
  <c r="I42" i="5" s="1"/>
  <c r="D42" i="5"/>
  <c r="E42" i="5" s="1"/>
  <c r="H36" i="5"/>
  <c r="D36" i="5"/>
  <c r="H33" i="5"/>
  <c r="D33" i="5"/>
  <c r="H30" i="5"/>
  <c r="I30" i="5" s="1"/>
  <c r="D30" i="5"/>
  <c r="E30" i="5" s="1"/>
  <c r="H23" i="5"/>
  <c r="D23" i="5"/>
  <c r="H20" i="5"/>
  <c r="D20" i="5"/>
  <c r="H17" i="5"/>
  <c r="I17" i="5" s="1"/>
  <c r="D17" i="5"/>
  <c r="E17" i="5" s="1"/>
  <c r="H11" i="5"/>
  <c r="D11" i="5"/>
  <c r="H8" i="5"/>
  <c r="D8" i="5"/>
  <c r="H5" i="5"/>
  <c r="I5" i="5" s="1"/>
  <c r="D5" i="5"/>
  <c r="E5" i="5" s="1"/>
  <c r="AD47" i="5"/>
  <c r="Y47" i="5"/>
  <c r="AD44" i="5"/>
  <c r="Y44" i="5"/>
  <c r="AD41" i="5"/>
  <c r="AE41" i="5" s="1"/>
  <c r="Y41" i="5"/>
  <c r="Z41" i="5" s="1"/>
  <c r="AD35" i="5"/>
  <c r="Y35" i="5"/>
  <c r="AD32" i="5"/>
  <c r="Y32" i="5"/>
  <c r="AD29" i="5"/>
  <c r="AE29" i="5" s="1"/>
  <c r="Y29" i="5"/>
  <c r="Z29" i="5" s="1"/>
  <c r="AD23" i="5"/>
  <c r="Y23" i="5"/>
  <c r="AD20" i="5"/>
  <c r="Y20" i="5"/>
  <c r="AD17" i="5"/>
  <c r="AE17" i="5" s="1"/>
  <c r="Y17" i="5"/>
  <c r="Z17" i="5" s="1"/>
  <c r="AD11" i="5"/>
  <c r="Y11" i="5"/>
  <c r="AD8" i="5"/>
  <c r="Y8" i="5"/>
  <c r="AD5" i="5"/>
  <c r="AE5" i="5" s="1"/>
  <c r="Y5" i="5"/>
  <c r="Z5" i="5" s="1"/>
  <c r="L52" i="4" l="1"/>
  <c r="L55" i="5"/>
  <c r="L56" i="5"/>
  <c r="M51" i="3"/>
  <c r="L53" i="4"/>
  <c r="M50" i="4"/>
  <c r="M56" i="5"/>
  <c r="M55" i="5"/>
  <c r="L53" i="5"/>
  <c r="L54" i="5"/>
  <c r="M53" i="5"/>
  <c r="L50" i="4"/>
  <c r="M51" i="4"/>
  <c r="M52" i="4"/>
  <c r="L51" i="4"/>
  <c r="L52" i="3"/>
  <c r="M53" i="3"/>
  <c r="M50" i="3"/>
  <c r="M52" i="3"/>
  <c r="L51" i="3"/>
  <c r="L53" i="3"/>
  <c r="L54" i="2"/>
  <c r="M55" i="2"/>
  <c r="M56" i="2"/>
  <c r="M54" i="2"/>
  <c r="M57" i="2"/>
  <c r="L56" i="2"/>
  <c r="L55" i="2"/>
  <c r="L57" i="2"/>
  <c r="AE47" i="5"/>
  <c r="Z35" i="5"/>
  <c r="S44" i="5"/>
  <c r="E36" i="5"/>
  <c r="O35" i="5"/>
  <c r="M53" i="1"/>
  <c r="M54" i="1"/>
  <c r="L53" i="1"/>
  <c r="L55" i="1"/>
  <c r="M56" i="1"/>
  <c r="M55" i="1"/>
  <c r="L54" i="1"/>
  <c r="L56" i="1"/>
  <c r="I45" i="5"/>
  <c r="I48" i="5"/>
  <c r="S23" i="5"/>
  <c r="S20" i="5"/>
  <c r="O8" i="5"/>
  <c r="O11" i="5"/>
  <c r="S11" i="5"/>
  <c r="S8" i="5"/>
  <c r="O47" i="5"/>
  <c r="O44" i="5"/>
  <c r="O20" i="5"/>
  <c r="O23" i="5"/>
  <c r="S32" i="5"/>
  <c r="S35" i="5"/>
  <c r="S47" i="5"/>
  <c r="O32" i="5"/>
  <c r="P35" i="5" s="1"/>
  <c r="I11" i="5"/>
  <c r="I8" i="5"/>
  <c r="E45" i="5"/>
  <c r="E48" i="5"/>
  <c r="E20" i="5"/>
  <c r="E23" i="5"/>
  <c r="I33" i="5"/>
  <c r="I36" i="5"/>
  <c r="I20" i="5"/>
  <c r="I23" i="5"/>
  <c r="E8" i="5"/>
  <c r="E11" i="5"/>
  <c r="E33" i="5"/>
  <c r="Z44" i="5"/>
  <c r="Z47" i="5"/>
  <c r="AE8" i="5"/>
  <c r="AE11" i="5"/>
  <c r="AE32" i="5"/>
  <c r="AE35" i="5"/>
  <c r="Z23" i="5"/>
  <c r="Z20" i="5"/>
  <c r="AE20" i="5"/>
  <c r="AE23" i="5"/>
  <c r="Z8" i="5"/>
  <c r="Z11" i="5"/>
  <c r="Z32" i="5"/>
  <c r="AE44" i="5"/>
  <c r="AF35" i="5" l="1"/>
  <c r="AA11" i="5"/>
  <c r="AA35" i="5"/>
  <c r="AF47" i="5"/>
  <c r="AF23" i="5"/>
  <c r="T47" i="5"/>
  <c r="T35" i="5"/>
  <c r="J23" i="5"/>
  <c r="F36" i="5"/>
  <c r="F11" i="5"/>
  <c r="F48" i="5"/>
  <c r="AF11" i="5"/>
  <c r="AA23" i="5"/>
  <c r="J48" i="5"/>
  <c r="P47" i="5"/>
  <c r="T11" i="5"/>
  <c r="P11" i="5"/>
  <c r="T23" i="5"/>
  <c r="P23" i="5"/>
  <c r="J11" i="5"/>
  <c r="J36" i="5"/>
  <c r="F23" i="5"/>
  <c r="AA47" i="5"/>
  <c r="AD45" i="4" l="1"/>
  <c r="Y45" i="4"/>
  <c r="AD42" i="4"/>
  <c r="Y42" i="4"/>
  <c r="AD39" i="4"/>
  <c r="AE39" i="4" s="1"/>
  <c r="Y39" i="4"/>
  <c r="Z39" i="4" s="1"/>
  <c r="AD34" i="4"/>
  <c r="Y34" i="4"/>
  <c r="AD31" i="4"/>
  <c r="Y31" i="4"/>
  <c r="AD28" i="4"/>
  <c r="AE28" i="4" s="1"/>
  <c r="Y28" i="4"/>
  <c r="Z28" i="4" s="1"/>
  <c r="AD23" i="4"/>
  <c r="Y23" i="4"/>
  <c r="AD20" i="4"/>
  <c r="Y20" i="4"/>
  <c r="AD17" i="4"/>
  <c r="AE17" i="4" s="1"/>
  <c r="Y17" i="4"/>
  <c r="Z17" i="4" s="1"/>
  <c r="AD12" i="4"/>
  <c r="Y12" i="4"/>
  <c r="AD9" i="4"/>
  <c r="Y9" i="4"/>
  <c r="AD6" i="4"/>
  <c r="AE6" i="4" s="1"/>
  <c r="Y6" i="4"/>
  <c r="Z6" i="4" s="1"/>
  <c r="H45" i="4"/>
  <c r="D45" i="4"/>
  <c r="H42" i="4"/>
  <c r="D42" i="4"/>
  <c r="H39" i="4"/>
  <c r="I39" i="4" s="1"/>
  <c r="D39" i="4"/>
  <c r="E39" i="4" s="1"/>
  <c r="H34" i="4"/>
  <c r="D34" i="4"/>
  <c r="H31" i="4"/>
  <c r="D31" i="4"/>
  <c r="H28" i="4"/>
  <c r="I28" i="4" s="1"/>
  <c r="D28" i="4"/>
  <c r="E28" i="4" s="1"/>
  <c r="H23" i="4"/>
  <c r="D23" i="4"/>
  <c r="H20" i="4"/>
  <c r="D20" i="4"/>
  <c r="H17" i="4"/>
  <c r="I17" i="4" s="1"/>
  <c r="D17" i="4"/>
  <c r="E17" i="4" s="1"/>
  <c r="H12" i="4"/>
  <c r="D12" i="4"/>
  <c r="H9" i="4"/>
  <c r="D9" i="4"/>
  <c r="H6" i="4"/>
  <c r="I6" i="4" s="1"/>
  <c r="D6" i="4"/>
  <c r="E6" i="4" s="1"/>
  <c r="S45" i="4"/>
  <c r="N45" i="4"/>
  <c r="S42" i="4"/>
  <c r="N42" i="4"/>
  <c r="S39" i="4"/>
  <c r="T39" i="4" s="1"/>
  <c r="N39" i="4"/>
  <c r="O39" i="4" s="1"/>
  <c r="S34" i="4"/>
  <c r="N34" i="4"/>
  <c r="S31" i="4"/>
  <c r="N31" i="4"/>
  <c r="S28" i="4"/>
  <c r="T28" i="4" s="1"/>
  <c r="N28" i="4"/>
  <c r="O28" i="4" s="1"/>
  <c r="S23" i="4"/>
  <c r="N23" i="4"/>
  <c r="S20" i="4"/>
  <c r="N20" i="4"/>
  <c r="S17" i="4"/>
  <c r="T17" i="4" s="1"/>
  <c r="N17" i="4"/>
  <c r="O17" i="4" s="1"/>
  <c r="S12" i="4"/>
  <c r="N12" i="4"/>
  <c r="S9" i="4"/>
  <c r="N9" i="4"/>
  <c r="S6" i="4"/>
  <c r="T6" i="4" s="1"/>
  <c r="N6" i="4"/>
  <c r="O6" i="4" s="1"/>
  <c r="I12" i="4" l="1"/>
  <c r="E45" i="4"/>
  <c r="E34" i="4"/>
  <c r="AE45" i="4"/>
  <c r="Z34" i="4"/>
  <c r="I45" i="4"/>
  <c r="Z42" i="4"/>
  <c r="Z45" i="4"/>
  <c r="AE23" i="4"/>
  <c r="AE20" i="4"/>
  <c r="Z23" i="4"/>
  <c r="Z20" i="4"/>
  <c r="AE31" i="4"/>
  <c r="AE34" i="4"/>
  <c r="Z9" i="4"/>
  <c r="Z12" i="4"/>
  <c r="AE9" i="4"/>
  <c r="AE12" i="4"/>
  <c r="Z31" i="4"/>
  <c r="AE42" i="4"/>
  <c r="E20" i="4"/>
  <c r="E23" i="4"/>
  <c r="I31" i="4"/>
  <c r="I34" i="4"/>
  <c r="E9" i="4"/>
  <c r="E12" i="4"/>
  <c r="I20" i="4"/>
  <c r="I23" i="4"/>
  <c r="E31" i="4"/>
  <c r="I42" i="4"/>
  <c r="J45" i="4" s="1"/>
  <c r="I9" i="4"/>
  <c r="E42" i="4"/>
  <c r="O23" i="4"/>
  <c r="O20" i="4"/>
  <c r="T20" i="4"/>
  <c r="T23" i="4"/>
  <c r="O9" i="4"/>
  <c r="O12" i="4"/>
  <c r="T12" i="4"/>
  <c r="T9" i="4"/>
  <c r="O42" i="4"/>
  <c r="O45" i="4"/>
  <c r="T45" i="4"/>
  <c r="T42" i="4"/>
  <c r="O34" i="4"/>
  <c r="O31" i="4"/>
  <c r="T31" i="4"/>
  <c r="T34" i="4"/>
  <c r="AF45" i="4" l="1"/>
  <c r="J12" i="4"/>
  <c r="F45" i="4"/>
  <c r="F34" i="4"/>
  <c r="J34" i="4"/>
  <c r="P45" i="4"/>
  <c r="AA34" i="4"/>
  <c r="U34" i="4"/>
  <c r="AF23" i="4"/>
  <c r="P12" i="4"/>
  <c r="U23" i="4"/>
  <c r="J23" i="4"/>
  <c r="AF12" i="4"/>
  <c r="F23" i="4"/>
  <c r="AA23" i="4"/>
  <c r="AA12" i="4"/>
  <c r="AF34" i="4"/>
  <c r="AA45" i="4"/>
  <c r="F12" i="4"/>
  <c r="U12" i="4"/>
  <c r="U45" i="4"/>
  <c r="P23" i="4"/>
  <c r="P34" i="4"/>
  <c r="AC45" i="3" l="1"/>
  <c r="Y45" i="3"/>
  <c r="AC42" i="3"/>
  <c r="Y42" i="3"/>
  <c r="AC39" i="3"/>
  <c r="AD39" i="3" s="1"/>
  <c r="Y39" i="3"/>
  <c r="Z39" i="3" s="1"/>
  <c r="AC34" i="3"/>
  <c r="Y34" i="3"/>
  <c r="AC31" i="3"/>
  <c r="Y31" i="3"/>
  <c r="AC28" i="3"/>
  <c r="AD28" i="3" s="1"/>
  <c r="Y28" i="3"/>
  <c r="Z28" i="3" s="1"/>
  <c r="AC23" i="3"/>
  <c r="Y23" i="3"/>
  <c r="AC20" i="3"/>
  <c r="Y20" i="3"/>
  <c r="AC17" i="3"/>
  <c r="AD17" i="3" s="1"/>
  <c r="Y17" i="3"/>
  <c r="Z17" i="3" s="1"/>
  <c r="AC12" i="3"/>
  <c r="Y12" i="3"/>
  <c r="AC9" i="3"/>
  <c r="Y9" i="3"/>
  <c r="AC6" i="3"/>
  <c r="AD6" i="3" s="1"/>
  <c r="Y6" i="3"/>
  <c r="Z6" i="3" s="1"/>
  <c r="S45" i="3"/>
  <c r="N45" i="3"/>
  <c r="S42" i="3"/>
  <c r="N42" i="3"/>
  <c r="S39" i="3"/>
  <c r="T39" i="3" s="1"/>
  <c r="N39" i="3"/>
  <c r="O39" i="3" s="1"/>
  <c r="S34" i="3"/>
  <c r="N34" i="3"/>
  <c r="S31" i="3"/>
  <c r="N31" i="3"/>
  <c r="S28" i="3"/>
  <c r="T28" i="3" s="1"/>
  <c r="N28" i="3"/>
  <c r="O28" i="3" s="1"/>
  <c r="S23" i="3"/>
  <c r="N23" i="3"/>
  <c r="S20" i="3"/>
  <c r="N20" i="3"/>
  <c r="S17" i="3"/>
  <c r="T17" i="3" s="1"/>
  <c r="N17" i="3"/>
  <c r="O17" i="3" s="1"/>
  <c r="S12" i="3"/>
  <c r="N12" i="3"/>
  <c r="S9" i="3"/>
  <c r="N9" i="3"/>
  <c r="S6" i="3"/>
  <c r="T6" i="3" s="1"/>
  <c r="N6" i="3"/>
  <c r="O6" i="3" s="1"/>
  <c r="I45" i="3"/>
  <c r="D45" i="3"/>
  <c r="I42" i="3"/>
  <c r="D42" i="3"/>
  <c r="I39" i="3"/>
  <c r="J39" i="3" s="1"/>
  <c r="D39" i="3"/>
  <c r="E39" i="3" s="1"/>
  <c r="I34" i="3"/>
  <c r="D34" i="3"/>
  <c r="I31" i="3"/>
  <c r="D31" i="3"/>
  <c r="I28" i="3"/>
  <c r="J28" i="3" s="1"/>
  <c r="D28" i="3"/>
  <c r="E28" i="3" s="1"/>
  <c r="I23" i="3"/>
  <c r="D23" i="3"/>
  <c r="I20" i="3"/>
  <c r="D20" i="3"/>
  <c r="I17" i="3"/>
  <c r="J17" i="3" s="1"/>
  <c r="D17" i="3"/>
  <c r="E17" i="3" s="1"/>
  <c r="I12" i="3"/>
  <c r="D12" i="3"/>
  <c r="I9" i="3"/>
  <c r="D9" i="3"/>
  <c r="I6" i="3"/>
  <c r="J6" i="3" s="1"/>
  <c r="D6" i="3"/>
  <c r="E6" i="3" s="1"/>
  <c r="AD45" i="2"/>
  <c r="Y45" i="2"/>
  <c r="AD42" i="2"/>
  <c r="Y42" i="2"/>
  <c r="AD39" i="2"/>
  <c r="AE39" i="2" s="1"/>
  <c r="Y39" i="2"/>
  <c r="Z39" i="2" s="1"/>
  <c r="AD34" i="2"/>
  <c r="Y34" i="2"/>
  <c r="AD31" i="2"/>
  <c r="Y31" i="2"/>
  <c r="AD28" i="2"/>
  <c r="AE28" i="2" s="1"/>
  <c r="Y28" i="2"/>
  <c r="Z28" i="2" s="1"/>
  <c r="AD23" i="2"/>
  <c r="Y23" i="2"/>
  <c r="AD20" i="2"/>
  <c r="Y20" i="2"/>
  <c r="AD17" i="2"/>
  <c r="AE17" i="2" s="1"/>
  <c r="Y17" i="2"/>
  <c r="Z17" i="2" s="1"/>
  <c r="AD12" i="2"/>
  <c r="Y12" i="2"/>
  <c r="AD9" i="2"/>
  <c r="Y9" i="2"/>
  <c r="AD6" i="2"/>
  <c r="AE6" i="2" s="1"/>
  <c r="Y6" i="2"/>
  <c r="Z6" i="2" s="1"/>
  <c r="S45" i="2"/>
  <c r="N45" i="2"/>
  <c r="S42" i="2"/>
  <c r="N42" i="2"/>
  <c r="S39" i="2"/>
  <c r="T39" i="2" s="1"/>
  <c r="N39" i="2"/>
  <c r="O39" i="2" s="1"/>
  <c r="S34" i="2"/>
  <c r="N34" i="2"/>
  <c r="S31" i="2"/>
  <c r="N31" i="2"/>
  <c r="S28" i="2"/>
  <c r="T28" i="2" s="1"/>
  <c r="N28" i="2"/>
  <c r="O28" i="2" s="1"/>
  <c r="S23" i="2"/>
  <c r="N23" i="2"/>
  <c r="S20" i="2"/>
  <c r="N20" i="2"/>
  <c r="S17" i="2"/>
  <c r="T17" i="2" s="1"/>
  <c r="N17" i="2"/>
  <c r="O17" i="2" s="1"/>
  <c r="S12" i="2"/>
  <c r="N12" i="2"/>
  <c r="S9" i="2"/>
  <c r="N9" i="2"/>
  <c r="S6" i="2"/>
  <c r="T6" i="2" s="1"/>
  <c r="N6" i="2"/>
  <c r="O6" i="2" s="1"/>
  <c r="H49" i="2"/>
  <c r="D49" i="2"/>
  <c r="H46" i="2"/>
  <c r="D46" i="2"/>
  <c r="H43" i="2"/>
  <c r="I43" i="2" s="1"/>
  <c r="D43" i="2"/>
  <c r="E43" i="2" s="1"/>
  <c r="H37" i="2"/>
  <c r="D37" i="2"/>
  <c r="H34" i="2"/>
  <c r="D34" i="2"/>
  <c r="H31" i="2"/>
  <c r="I31" i="2" s="1"/>
  <c r="D31" i="2"/>
  <c r="E31" i="2" s="1"/>
  <c r="H25" i="2"/>
  <c r="D25" i="2"/>
  <c r="H22" i="2"/>
  <c r="D22" i="2"/>
  <c r="H19" i="2"/>
  <c r="I19" i="2" s="1"/>
  <c r="D19" i="2"/>
  <c r="E19" i="2" s="1"/>
  <c r="H13" i="2"/>
  <c r="D13" i="2"/>
  <c r="H10" i="2"/>
  <c r="D10" i="2"/>
  <c r="H7" i="2"/>
  <c r="I7" i="2" s="1"/>
  <c r="D7" i="2"/>
  <c r="E7" i="2" s="1"/>
  <c r="E23" i="3" l="1"/>
  <c r="O34" i="2"/>
  <c r="T45" i="2"/>
  <c r="AD31" i="3"/>
  <c r="E34" i="3"/>
  <c r="Z20" i="3"/>
  <c r="O42" i="3"/>
  <c r="E31" i="3"/>
  <c r="T9" i="3"/>
  <c r="AD12" i="3"/>
  <c r="AD9" i="3"/>
  <c r="Z45" i="3"/>
  <c r="Z42" i="3"/>
  <c r="J31" i="3"/>
  <c r="J34" i="3"/>
  <c r="I46" i="2"/>
  <c r="O31" i="2"/>
  <c r="T42" i="2"/>
  <c r="E34" i="2"/>
  <c r="Z34" i="3"/>
  <c r="Z31" i="3"/>
  <c r="Z9" i="3"/>
  <c r="Z12" i="3"/>
  <c r="AD45" i="3"/>
  <c r="AD42" i="3"/>
  <c r="AD20" i="3"/>
  <c r="AD23" i="3"/>
  <c r="AD34" i="3"/>
  <c r="AE34" i="3" s="1"/>
  <c r="Z23" i="3"/>
  <c r="O9" i="3"/>
  <c r="O12" i="3"/>
  <c r="T31" i="3"/>
  <c r="T34" i="3"/>
  <c r="O23" i="3"/>
  <c r="O20" i="3"/>
  <c r="T20" i="3"/>
  <c r="T23" i="3"/>
  <c r="O34" i="3"/>
  <c r="O31" i="3"/>
  <c r="T45" i="3"/>
  <c r="T42" i="3"/>
  <c r="O45" i="3"/>
  <c r="T12" i="3"/>
  <c r="J23" i="3"/>
  <c r="J20" i="3"/>
  <c r="E9" i="3"/>
  <c r="E12" i="3"/>
  <c r="E42" i="3"/>
  <c r="E45" i="3"/>
  <c r="J45" i="3"/>
  <c r="J42" i="3"/>
  <c r="J9" i="3"/>
  <c r="J12" i="3"/>
  <c r="E20" i="3"/>
  <c r="Z34" i="2"/>
  <c r="Z31" i="2"/>
  <c r="Z9" i="2"/>
  <c r="Z12" i="2"/>
  <c r="AE45" i="2"/>
  <c r="AE42" i="2"/>
  <c r="AE31" i="2"/>
  <c r="AE34" i="2"/>
  <c r="Z42" i="2"/>
  <c r="Z45" i="2"/>
  <c r="Z23" i="2"/>
  <c r="Z20" i="2"/>
  <c r="AE9" i="2"/>
  <c r="AE12" i="2"/>
  <c r="AE23" i="2"/>
  <c r="AE20" i="2"/>
  <c r="T34" i="2"/>
  <c r="T31" i="2"/>
  <c r="O9" i="2"/>
  <c r="O12" i="2"/>
  <c r="O42" i="2"/>
  <c r="O45" i="2"/>
  <c r="O23" i="2"/>
  <c r="O20" i="2"/>
  <c r="T20" i="2"/>
  <c r="T23" i="2"/>
  <c r="T9" i="2"/>
  <c r="T12" i="2"/>
  <c r="I13" i="2"/>
  <c r="I10" i="2"/>
  <c r="E46" i="2"/>
  <c r="E49" i="2"/>
  <c r="I34" i="2"/>
  <c r="I37" i="2"/>
  <c r="J37" i="2" s="1"/>
  <c r="E10" i="2"/>
  <c r="E13" i="2"/>
  <c r="E25" i="2"/>
  <c r="E22" i="2"/>
  <c r="I22" i="2"/>
  <c r="I25" i="2"/>
  <c r="E37" i="2"/>
  <c r="I49" i="2"/>
  <c r="U23" i="2" l="1"/>
  <c r="F23" i="3"/>
  <c r="P34" i="2"/>
  <c r="U12" i="2"/>
  <c r="P12" i="2"/>
  <c r="U45" i="2"/>
  <c r="F37" i="2"/>
  <c r="J25" i="2"/>
  <c r="F49" i="2"/>
  <c r="AF34" i="2"/>
  <c r="AA12" i="2"/>
  <c r="K12" i="3"/>
  <c r="F34" i="3"/>
  <c r="AA23" i="3"/>
  <c r="P45" i="3"/>
  <c r="P12" i="3"/>
  <c r="K34" i="3"/>
  <c r="U34" i="3"/>
  <c r="AA34" i="3"/>
  <c r="AA45" i="3"/>
  <c r="U12" i="3"/>
  <c r="AE45" i="3"/>
  <c r="U23" i="3"/>
  <c r="AE12" i="3"/>
  <c r="F13" i="2"/>
  <c r="AF12" i="2"/>
  <c r="J49" i="2"/>
  <c r="J13" i="2"/>
  <c r="F25" i="2"/>
  <c r="AF45" i="2"/>
  <c r="AA45" i="2"/>
  <c r="U34" i="2"/>
  <c r="AA12" i="3"/>
  <c r="AE23" i="3"/>
  <c r="P23" i="3"/>
  <c r="U45" i="3"/>
  <c r="P34" i="3"/>
  <c r="F12" i="3"/>
  <c r="F45" i="3"/>
  <c r="K45" i="3"/>
  <c r="K23" i="3"/>
  <c r="AA23" i="2"/>
  <c r="AF23" i="2"/>
  <c r="AA34" i="2"/>
  <c r="P23" i="2"/>
  <c r="P45" i="2"/>
  <c r="AD44" i="1" l="1"/>
  <c r="Y44" i="1"/>
  <c r="AD41" i="1"/>
  <c r="Y41" i="1"/>
  <c r="AD38" i="1"/>
  <c r="AE38" i="1" s="1"/>
  <c r="Y38" i="1"/>
  <c r="Z38" i="1" s="1"/>
  <c r="AD33" i="1"/>
  <c r="Y33" i="1"/>
  <c r="AD30" i="1"/>
  <c r="Y30" i="1"/>
  <c r="AD27" i="1"/>
  <c r="AE27" i="1" s="1"/>
  <c r="Y27" i="1"/>
  <c r="Z27" i="1" s="1"/>
  <c r="AD22" i="1"/>
  <c r="Y22" i="1"/>
  <c r="AD19" i="1"/>
  <c r="Y19" i="1"/>
  <c r="AD16" i="1"/>
  <c r="AE16" i="1" s="1"/>
  <c r="Y16" i="1"/>
  <c r="Z16" i="1" s="1"/>
  <c r="AD11" i="1"/>
  <c r="Y11" i="1"/>
  <c r="AD8" i="1"/>
  <c r="Y8" i="1"/>
  <c r="AD5" i="1"/>
  <c r="AE5" i="1" s="1"/>
  <c r="Y5" i="1"/>
  <c r="Z5" i="1" s="1"/>
  <c r="S49" i="1"/>
  <c r="N49" i="1"/>
  <c r="S46" i="1"/>
  <c r="N46" i="1"/>
  <c r="S43" i="1"/>
  <c r="T43" i="1" s="1"/>
  <c r="N43" i="1"/>
  <c r="O43" i="1" s="1"/>
  <c r="S37" i="1"/>
  <c r="N37" i="1"/>
  <c r="S34" i="1"/>
  <c r="N34" i="1"/>
  <c r="S31" i="1"/>
  <c r="T31" i="1" s="1"/>
  <c r="N31" i="1"/>
  <c r="O31" i="1" s="1"/>
  <c r="S24" i="1"/>
  <c r="N24" i="1"/>
  <c r="S21" i="1"/>
  <c r="N21" i="1"/>
  <c r="S18" i="1"/>
  <c r="T18" i="1" s="1"/>
  <c r="N18" i="1"/>
  <c r="O18" i="1" s="1"/>
  <c r="S12" i="1"/>
  <c r="N12" i="1"/>
  <c r="S9" i="1"/>
  <c r="N9" i="1"/>
  <c r="S6" i="1"/>
  <c r="T6" i="1" s="1"/>
  <c r="N6" i="1"/>
  <c r="O6" i="1" s="1"/>
  <c r="H48" i="1"/>
  <c r="D48" i="1"/>
  <c r="H45" i="1"/>
  <c r="D45" i="1"/>
  <c r="H42" i="1"/>
  <c r="I42" i="1" s="1"/>
  <c r="D42" i="1"/>
  <c r="E42" i="1" s="1"/>
  <c r="H36" i="1"/>
  <c r="D36" i="1"/>
  <c r="H33" i="1"/>
  <c r="D33" i="1"/>
  <c r="H30" i="1"/>
  <c r="I30" i="1" s="1"/>
  <c r="D30" i="1"/>
  <c r="E30" i="1" s="1"/>
  <c r="H24" i="1"/>
  <c r="D24" i="1"/>
  <c r="H21" i="1"/>
  <c r="D21" i="1"/>
  <c r="H18" i="1"/>
  <c r="I18" i="1" s="1"/>
  <c r="D18" i="1"/>
  <c r="E18" i="1" s="1"/>
  <c r="H12" i="1"/>
  <c r="D12" i="1"/>
  <c r="H9" i="1"/>
  <c r="D9" i="1"/>
  <c r="H6" i="1"/>
  <c r="I6" i="1" s="1"/>
  <c r="D6" i="1"/>
  <c r="E6" i="1" s="1"/>
  <c r="AE44" i="1" l="1"/>
  <c r="Z33" i="1"/>
  <c r="T9" i="1"/>
  <c r="T12" i="1"/>
  <c r="Z30" i="1"/>
  <c r="AE41" i="1"/>
  <c r="AE30" i="1"/>
  <c r="AE33" i="1"/>
  <c r="Z22" i="1"/>
  <c r="Z19" i="1"/>
  <c r="AE19" i="1"/>
  <c r="AE22" i="1"/>
  <c r="Z41" i="1"/>
  <c r="Z44" i="1"/>
  <c r="AA44" i="1" s="1"/>
  <c r="Z8" i="1"/>
  <c r="Z11" i="1"/>
  <c r="AE8" i="1"/>
  <c r="AE11" i="1"/>
  <c r="O46" i="1"/>
  <c r="O49" i="1"/>
  <c r="T49" i="1"/>
  <c r="T46" i="1"/>
  <c r="O37" i="1"/>
  <c r="O34" i="1"/>
  <c r="T37" i="1"/>
  <c r="T34" i="1"/>
  <c r="O12" i="1"/>
  <c r="O9" i="1"/>
  <c r="O24" i="1"/>
  <c r="O21" i="1"/>
  <c r="T21" i="1"/>
  <c r="T24" i="1"/>
  <c r="I48" i="1"/>
  <c r="I45" i="1"/>
  <c r="E36" i="1"/>
  <c r="E33" i="1"/>
  <c r="I33" i="1"/>
  <c r="I36" i="1"/>
  <c r="J36" i="1" s="1"/>
  <c r="E9" i="1"/>
  <c r="E12" i="1"/>
  <c r="I9" i="1"/>
  <c r="I12" i="1"/>
  <c r="E45" i="1"/>
  <c r="E48" i="1"/>
  <c r="E24" i="1"/>
  <c r="E21" i="1"/>
  <c r="I21" i="1"/>
  <c r="I24" i="1"/>
  <c r="P49" i="1" l="1"/>
  <c r="U12" i="1"/>
  <c r="AF44" i="1"/>
  <c r="AA33" i="1"/>
  <c r="AF22" i="1"/>
  <c r="J12" i="1"/>
  <c r="J24" i="1"/>
  <c r="F12" i="1"/>
  <c r="U24" i="1"/>
  <c r="AA11" i="1"/>
  <c r="AF33" i="1"/>
  <c r="F48" i="1"/>
  <c r="AF11" i="1"/>
  <c r="AA22" i="1"/>
  <c r="P12" i="1"/>
  <c r="U37" i="1"/>
  <c r="P37" i="1"/>
  <c r="P24" i="1"/>
  <c r="U49" i="1"/>
  <c r="F24" i="1"/>
  <c r="F36" i="1"/>
  <c r="J48" i="1"/>
</calcChain>
</file>

<file path=xl/sharedStrings.xml><?xml version="1.0" encoding="utf-8"?>
<sst xmlns="http://schemas.openxmlformats.org/spreadsheetml/2006/main" count="566" uniqueCount="28">
  <si>
    <t>Rep 1</t>
  </si>
  <si>
    <t>79 TG4 WT</t>
  </si>
  <si>
    <t>79 TG4 Mut</t>
  </si>
  <si>
    <t>Inp</t>
  </si>
  <si>
    <t>H3</t>
  </si>
  <si>
    <t>H3K4Me1</t>
  </si>
  <si>
    <t>79 LHA Cr 100 1</t>
  </si>
  <si>
    <t>79 LHA Cr 200 2</t>
  </si>
  <si>
    <t>79 RHA Cr 100 1</t>
  </si>
  <si>
    <t xml:space="preserve">79 RHA WT 250 </t>
  </si>
  <si>
    <t xml:space="preserve">H3K4Me1 </t>
  </si>
  <si>
    <t>Rep 2</t>
  </si>
  <si>
    <t>Rep 3</t>
  </si>
  <si>
    <t>H3K27Ac</t>
  </si>
  <si>
    <t xml:space="preserve">H3K27Me3 </t>
  </si>
  <si>
    <t>H3K27Me3</t>
  </si>
  <si>
    <t xml:space="preserve">H3K9Me3 </t>
  </si>
  <si>
    <t>79M TG4 Mut</t>
  </si>
  <si>
    <t xml:space="preserve">H3 </t>
  </si>
  <si>
    <t>79M TG4 WT</t>
  </si>
  <si>
    <t xml:space="preserve">H3K4Me3 </t>
  </si>
  <si>
    <t>H3K4Me3</t>
  </si>
  <si>
    <t>R1</t>
  </si>
  <si>
    <t>R2</t>
  </si>
  <si>
    <t>R3</t>
  </si>
  <si>
    <t>R4</t>
  </si>
  <si>
    <t>WT/Mut</t>
  </si>
  <si>
    <t>Compilation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</si>
</sst>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0;\-###0.00"/>
  </numFmts>
  <fonts count="6" x14ac:knownFonts="1">
    <font>
      <sz val="11"/>
      <color theme="1"/>
      <name val="Calibri"/>
      <family val="2"/>
      <scheme val="minor"/>
    </font>
    <font>
      <sz val="8.25"/>
      <name val="Microsoft Sans Serif"/>
      <charset val="1"/>
    </font>
    <font>
      <sz val="8.25"/>
      <name val="Microsoft Sans Serif"/>
      <family val="2"/>
    </font>
    <font>
      <sz val="8.25"/>
      <name val="Microsoft Sans Serif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top"/>
      <protection locked="0"/>
    </xf>
  </cellStyleXfs>
  <cellXfs count="16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2" fontId="2" fillId="0" borderId="0" xfId="0" applyNumberFormat="1" applyFont="1" applyAlignment="1" applyProtection="1">
      <alignment vertical="top"/>
      <protection locked="0"/>
    </xf>
    <xf numFmtId="164" fontId="3" fillId="0" borderId="0" xfId="0" applyNumberFormat="1" applyFont="1" applyAlignment="1">
      <alignment vertical="center"/>
    </xf>
    <xf numFmtId="2" fontId="0" fillId="0" borderId="0" xfId="0" applyNumberFormat="1"/>
    <xf numFmtId="0" fontId="2" fillId="0" borderId="0" xfId="0" applyFont="1" applyAlignment="1" applyProtection="1">
      <alignment vertical="top"/>
      <protection locked="0"/>
    </xf>
    <xf numFmtId="164" fontId="3" fillId="2" borderId="0" xfId="0" applyNumberFormat="1" applyFont="1" applyFill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2" fontId="2" fillId="0" borderId="0" xfId="1" applyNumberFormat="1" applyAlignment="1" applyProtection="1"/>
    <xf numFmtId="2" fontId="2" fillId="0" borderId="0" xfId="1" applyNumberFormat="1">
      <alignment vertical="top"/>
      <protection locked="0"/>
    </xf>
    <xf numFmtId="164" fontId="2" fillId="0" borderId="0" xfId="1" applyNumberFormat="1" applyAlignment="1" applyProtection="1">
      <alignment vertical="center"/>
    </xf>
    <xf numFmtId="0" fontId="2" fillId="0" borderId="0" xfId="1">
      <alignment vertical="top"/>
      <protection locked="0"/>
    </xf>
    <xf numFmtId="164" fontId="2" fillId="2" borderId="0" xfId="1" applyNumberFormat="1" applyFill="1" applyAlignment="1" applyProtection="1">
      <alignment vertical="center"/>
    </xf>
    <xf numFmtId="2" fontId="5" fillId="0" borderId="0" xfId="0" applyNumberFormat="1" applyFont="1"/>
  </cellXfs>
  <cellStyles count="2">
    <cellStyle name="Normal" xfId="0" builtinId="0"/>
    <cellStyle name="Normal 2" xfId="1" xr:uid="{7E66C91C-863E-4674-9B49-05F6319D31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"/>
  <sheetViews>
    <sheetView tabSelected="1" topLeftCell="A45" workbookViewId="0">
      <selection activeCell="A57" sqref="A57:XFD62"/>
    </sheetView>
  </sheetViews>
  <sheetFormatPr defaultRowHeight="14.5" x14ac:dyDescent="0.35"/>
  <cols>
    <col min="1" max="1" width="14.08984375" bestFit="1" customWidth="1"/>
  </cols>
  <sheetData>
    <row r="1" spans="1:32" x14ac:dyDescent="0.35">
      <c r="A1" s="4"/>
      <c r="B1" s="15"/>
      <c r="C1" s="2"/>
      <c r="D1" s="2"/>
      <c r="E1" s="2"/>
      <c r="F1" s="2"/>
      <c r="G1" s="2"/>
      <c r="H1" s="2"/>
      <c r="I1" s="4"/>
      <c r="J1" s="4"/>
      <c r="K1" s="4"/>
      <c r="L1" s="2"/>
      <c r="M1" s="2"/>
    </row>
    <row r="2" spans="1:32" x14ac:dyDescent="0.35">
      <c r="B2" t="s">
        <v>0</v>
      </c>
      <c r="L2" t="s">
        <v>11</v>
      </c>
      <c r="W2" t="s">
        <v>12</v>
      </c>
    </row>
    <row r="3" spans="1:32" x14ac:dyDescent="0.35">
      <c r="A3" t="s">
        <v>22</v>
      </c>
      <c r="B3" s="4" t="s">
        <v>6</v>
      </c>
      <c r="C3" s="2"/>
      <c r="D3" s="2"/>
      <c r="E3" s="2"/>
      <c r="F3" s="2"/>
      <c r="G3" s="2"/>
      <c r="H3" s="2"/>
      <c r="I3" s="2"/>
      <c r="J3" s="2"/>
      <c r="L3" s="4" t="s">
        <v>6</v>
      </c>
      <c r="M3" s="2"/>
      <c r="N3" s="2"/>
      <c r="O3" s="2"/>
      <c r="P3" s="2"/>
      <c r="Q3" s="2"/>
      <c r="R3" s="2"/>
      <c r="S3" s="2"/>
      <c r="T3" s="2"/>
      <c r="U3" s="1"/>
      <c r="W3" s="2"/>
      <c r="X3" s="2" t="s">
        <v>1</v>
      </c>
      <c r="Y3" s="2"/>
      <c r="Z3" s="2"/>
      <c r="AA3" s="2"/>
      <c r="AB3" s="2" t="s">
        <v>2</v>
      </c>
      <c r="AC3" s="2"/>
      <c r="AD3" s="2"/>
      <c r="AE3" s="2"/>
      <c r="AF3" s="5"/>
    </row>
    <row r="4" spans="1:32" x14ac:dyDescent="0.35">
      <c r="B4" s="2"/>
      <c r="C4" s="2" t="s">
        <v>1</v>
      </c>
      <c r="D4" s="2"/>
      <c r="E4" s="2"/>
      <c r="F4" s="2"/>
      <c r="G4" s="2" t="s">
        <v>2</v>
      </c>
      <c r="H4" s="2"/>
      <c r="I4" s="2"/>
      <c r="J4" s="2"/>
      <c r="L4" s="2"/>
      <c r="M4" s="2" t="s">
        <v>1</v>
      </c>
      <c r="N4" s="2"/>
      <c r="O4" s="2"/>
      <c r="P4" s="2"/>
      <c r="Q4" s="2" t="s">
        <v>2</v>
      </c>
      <c r="R4" s="2"/>
      <c r="S4" s="2"/>
      <c r="T4" s="2"/>
      <c r="U4" s="1"/>
      <c r="W4" s="2"/>
      <c r="X4" s="8">
        <v>27.86</v>
      </c>
      <c r="Y4" s="7"/>
      <c r="Z4" s="2"/>
      <c r="AA4" s="2"/>
      <c r="AB4" s="2"/>
      <c r="AC4" s="8">
        <v>27.735182724494901</v>
      </c>
      <c r="AD4" s="2"/>
      <c r="AE4" s="2"/>
      <c r="AF4" s="2"/>
    </row>
    <row r="5" spans="1:32" x14ac:dyDescent="0.35">
      <c r="B5" s="2"/>
      <c r="C5" s="3">
        <v>29.196219165419599</v>
      </c>
      <c r="D5" s="2"/>
      <c r="E5" s="2"/>
      <c r="F5" s="2"/>
      <c r="G5" s="3">
        <v>28.880875679585898</v>
      </c>
      <c r="H5" s="2"/>
      <c r="I5" s="2"/>
      <c r="J5" s="2"/>
      <c r="L5" s="2"/>
      <c r="M5" s="3">
        <v>28.690118108027701</v>
      </c>
      <c r="N5" s="2"/>
      <c r="O5" s="2"/>
      <c r="P5" s="2"/>
      <c r="Q5" s="2"/>
      <c r="R5" s="3">
        <v>29.367465131065</v>
      </c>
      <c r="S5" s="2"/>
      <c r="T5" s="2"/>
      <c r="U5" s="2"/>
      <c r="W5" s="2" t="s">
        <v>3</v>
      </c>
      <c r="X5" s="8">
        <v>27.45</v>
      </c>
      <c r="Y5" s="7">
        <f>AVERAGE(X4:X6)</f>
        <v>27.603333333333335</v>
      </c>
      <c r="Z5" s="2">
        <f>Y5-6.644</f>
        <v>20.959333333333333</v>
      </c>
      <c r="AA5" s="2"/>
      <c r="AB5" s="2" t="s">
        <v>3</v>
      </c>
      <c r="AC5" s="8">
        <v>28.000756629947901</v>
      </c>
      <c r="AD5" s="2">
        <f>AVERAGE(AC4:AC6)</f>
        <v>27.94988087737217</v>
      </c>
      <c r="AE5" s="2">
        <f>AD5-6.644</f>
        <v>21.305880877372168</v>
      </c>
      <c r="AF5" s="2"/>
    </row>
    <row r="6" spans="1:32" x14ac:dyDescent="0.35">
      <c r="B6" s="2" t="s">
        <v>3</v>
      </c>
      <c r="C6" s="3">
        <v>29.035821190962</v>
      </c>
      <c r="D6" s="2">
        <f>AVERAGE(C5:C7)</f>
        <v>29.12495701077037</v>
      </c>
      <c r="E6" s="2">
        <f>D6-6.644</f>
        <v>22.480957010770368</v>
      </c>
      <c r="F6" s="2"/>
      <c r="G6" s="3">
        <v>29.054509281457101</v>
      </c>
      <c r="H6" s="2">
        <f>AVERAGE(G5:G7)</f>
        <v>28.885447311070735</v>
      </c>
      <c r="I6" s="2">
        <f>H6-6.644</f>
        <v>22.241447311070736</v>
      </c>
      <c r="J6" s="2"/>
      <c r="L6" s="2" t="s">
        <v>3</v>
      </c>
      <c r="M6" s="3">
        <v>28.586179741243999</v>
      </c>
      <c r="N6" s="2">
        <f>AVERAGE(M5:M7)</f>
        <v>28.738751218039734</v>
      </c>
      <c r="O6" s="2">
        <f>N6-6.644</f>
        <v>22.094751218039733</v>
      </c>
      <c r="P6" s="2"/>
      <c r="Q6" s="2" t="s">
        <v>3</v>
      </c>
      <c r="R6" s="3">
        <v>29.2604034502472</v>
      </c>
      <c r="S6" s="2">
        <f>AVERAGE(R5:R7)</f>
        <v>29.626963051543601</v>
      </c>
      <c r="T6" s="2">
        <f>S6-6.644</f>
        <v>22.982963051543599</v>
      </c>
      <c r="U6" s="2"/>
      <c r="W6" s="2"/>
      <c r="X6" s="8">
        <v>27.5</v>
      </c>
      <c r="Y6" s="7"/>
      <c r="Z6" s="2"/>
      <c r="AA6" s="2"/>
      <c r="AB6" s="2"/>
      <c r="AC6" s="8">
        <v>28.1137032776737</v>
      </c>
      <c r="AD6" s="2"/>
      <c r="AE6" s="2"/>
      <c r="AF6" s="2"/>
    </row>
    <row r="7" spans="1:32" x14ac:dyDescent="0.35">
      <c r="B7" s="2"/>
      <c r="C7" s="3">
        <v>29.142830675929499</v>
      </c>
      <c r="D7" s="2"/>
      <c r="E7" s="2"/>
      <c r="F7" s="2"/>
      <c r="G7" s="3">
        <v>28.720956972169201</v>
      </c>
      <c r="H7" s="2"/>
      <c r="I7" s="2"/>
      <c r="J7" s="2"/>
      <c r="L7" s="2"/>
      <c r="M7" s="3">
        <v>28.9399558048475</v>
      </c>
      <c r="N7" s="2"/>
      <c r="O7" s="2"/>
      <c r="P7" s="2"/>
      <c r="Q7" s="2"/>
      <c r="R7" s="3">
        <v>30.253020573318601</v>
      </c>
      <c r="S7" s="2"/>
      <c r="T7" s="2"/>
      <c r="U7" s="2"/>
      <c r="W7" s="2"/>
      <c r="X7" s="3">
        <v>27.891219098936102</v>
      </c>
      <c r="Y7" s="7"/>
      <c r="Z7" s="2"/>
      <c r="AA7" s="2"/>
      <c r="AB7" s="2"/>
      <c r="AC7" s="8">
        <v>28.152412032453402</v>
      </c>
      <c r="AD7" s="2"/>
      <c r="AE7" s="2"/>
      <c r="AF7" s="2"/>
    </row>
    <row r="8" spans="1:32" x14ac:dyDescent="0.35">
      <c r="B8" s="2"/>
      <c r="C8" s="3">
        <v>29.854008277247701</v>
      </c>
      <c r="D8" s="2"/>
      <c r="E8" s="2"/>
      <c r="F8" s="2"/>
      <c r="G8" s="3">
        <v>29.103332587818802</v>
      </c>
      <c r="H8" s="2"/>
      <c r="I8" s="2"/>
      <c r="J8" s="2"/>
      <c r="L8" s="2"/>
      <c r="M8" s="3">
        <v>29.086744874689199</v>
      </c>
      <c r="N8" s="2"/>
      <c r="O8" s="2"/>
      <c r="P8" s="2"/>
      <c r="Q8" s="2"/>
      <c r="R8" s="3">
        <v>29.062979254074602</v>
      </c>
      <c r="S8" s="2"/>
      <c r="T8" s="2"/>
      <c r="U8" s="2"/>
      <c r="W8" s="2" t="s">
        <v>4</v>
      </c>
      <c r="X8" s="3">
        <v>27.883132523773</v>
      </c>
      <c r="Y8" s="7">
        <f>AVERAGE(X7:X9)</f>
        <v>27.932704468492403</v>
      </c>
      <c r="Z8" s="2">
        <f>100*2^(Z5-Y8)</f>
        <v>0.79580399941737434</v>
      </c>
      <c r="AA8" s="2"/>
      <c r="AB8" s="2" t="s">
        <v>4</v>
      </c>
      <c r="AC8" s="8">
        <v>28.053673600509299</v>
      </c>
      <c r="AD8" s="2">
        <f>AVERAGE(AC7:AC9)</f>
        <v>28.062677839169865</v>
      </c>
      <c r="AE8" s="2">
        <f>100*2^(AE5-AD8)</f>
        <v>0.92470123974663643</v>
      </c>
      <c r="AF8" s="2"/>
    </row>
    <row r="9" spans="1:32" x14ac:dyDescent="0.35">
      <c r="B9" s="2" t="s">
        <v>4</v>
      </c>
      <c r="C9" s="3">
        <v>29.6191087035671</v>
      </c>
      <c r="D9" s="2">
        <f>AVERAGE(C8:C10)</f>
        <v>29.796677321762832</v>
      </c>
      <c r="E9" s="2">
        <f>100*2^(E6-D9)</f>
        <v>0.62769511169053405</v>
      </c>
      <c r="F9" s="2"/>
      <c r="G9" s="3">
        <v>28.867174266739699</v>
      </c>
      <c r="H9" s="2">
        <f>AVERAGE(G8:G10)</f>
        <v>29.055179625393833</v>
      </c>
      <c r="I9" s="2">
        <f>100*2^(I6-H9)</f>
        <v>0.88891900396011125</v>
      </c>
      <c r="J9" s="2"/>
      <c r="L9" s="2" t="s">
        <v>4</v>
      </c>
      <c r="M9" s="3">
        <v>29.303236926955599</v>
      </c>
      <c r="N9" s="2">
        <f>AVERAGE(M8:M9)</f>
        <v>29.194990900822397</v>
      </c>
      <c r="O9" s="2">
        <f>100*2^(O6-N9)</f>
        <v>0.72881093325088309</v>
      </c>
      <c r="P9" s="2"/>
      <c r="Q9" s="2" t="s">
        <v>4</v>
      </c>
      <c r="R9" s="3">
        <v>28.824817368700199</v>
      </c>
      <c r="S9" s="2">
        <f>AVERAGE(R8:R9)</f>
        <v>28.9438983113874</v>
      </c>
      <c r="T9" s="2">
        <f>100*2^(T6-S9)</f>
        <v>1.6053867882732367</v>
      </c>
      <c r="U9" s="2"/>
      <c r="W9" s="2"/>
      <c r="X9" s="3">
        <v>28.023761782768101</v>
      </c>
      <c r="Y9" s="7"/>
      <c r="Z9" s="2"/>
      <c r="AA9" s="2"/>
      <c r="AB9" s="2"/>
      <c r="AC9" s="8">
        <v>27.981947884546901</v>
      </c>
      <c r="AD9" s="2"/>
      <c r="AE9" s="2"/>
      <c r="AF9" s="2"/>
    </row>
    <row r="10" spans="1:32" x14ac:dyDescent="0.35">
      <c r="B10" s="2"/>
      <c r="C10" s="3">
        <v>29.916914984473699</v>
      </c>
      <c r="D10" s="2"/>
      <c r="E10" s="2"/>
      <c r="F10" s="2"/>
      <c r="G10" s="3">
        <v>29.195032021623</v>
      </c>
      <c r="H10" s="2"/>
      <c r="I10" s="2"/>
      <c r="J10" s="2"/>
      <c r="L10" s="2"/>
      <c r="M10" s="6">
        <v>30.856525635258301</v>
      </c>
      <c r="N10" s="2"/>
      <c r="O10" s="2"/>
      <c r="P10" s="2"/>
      <c r="Q10" s="2"/>
      <c r="R10" s="6">
        <v>30.454477475147801</v>
      </c>
      <c r="S10" s="2"/>
      <c r="T10" s="2"/>
      <c r="U10" s="2"/>
      <c r="W10" s="2"/>
      <c r="X10" s="3">
        <v>27.089381088515299</v>
      </c>
      <c r="Y10" s="7"/>
      <c r="Z10" s="2"/>
      <c r="AA10" s="2"/>
      <c r="AB10" s="2"/>
      <c r="AC10" s="8">
        <v>28.216060156464199</v>
      </c>
      <c r="AD10" s="2"/>
      <c r="AE10" s="2"/>
      <c r="AF10" s="2"/>
    </row>
    <row r="11" spans="1:32" x14ac:dyDescent="0.35">
      <c r="B11" s="2"/>
      <c r="C11" s="3">
        <v>29.081621069247799</v>
      </c>
      <c r="D11" s="2"/>
      <c r="E11" s="2"/>
      <c r="F11" s="2"/>
      <c r="G11" s="3">
        <v>29.3955886020977</v>
      </c>
      <c r="H11" s="2"/>
      <c r="I11" s="2"/>
      <c r="J11" s="2"/>
      <c r="L11" s="2"/>
      <c r="M11" s="3">
        <v>28.900265406829799</v>
      </c>
      <c r="N11" s="2"/>
      <c r="O11" s="2"/>
      <c r="P11" s="2"/>
      <c r="Q11" s="2"/>
      <c r="R11" s="3">
        <v>28.9937022226027</v>
      </c>
      <c r="S11" s="2"/>
      <c r="T11" s="2"/>
      <c r="U11" s="2"/>
      <c r="W11" s="2" t="s">
        <v>5</v>
      </c>
      <c r="X11" s="3">
        <v>27.247253676135699</v>
      </c>
      <c r="Y11" s="7">
        <f>AVERAGE(X10:X12)</f>
        <v>27.20684113586913</v>
      </c>
      <c r="Z11" s="2">
        <f>100*2^(Z5-Y11)</f>
        <v>1.3161723207291163</v>
      </c>
      <c r="AA11" s="2">
        <f>Z11/Z8</f>
        <v>1.6538900554567646</v>
      </c>
      <c r="AB11" s="2" t="s">
        <v>10</v>
      </c>
      <c r="AC11" s="8">
        <v>28.0581560721523</v>
      </c>
      <c r="AD11" s="2">
        <f>AVERAGE(AC10:AC12)</f>
        <v>28.163748675184866</v>
      </c>
      <c r="AE11" s="2">
        <f>100*2^(AE5-AD11)</f>
        <v>0.86213660817060933</v>
      </c>
      <c r="AF11" s="2">
        <f>AE11/AE8</f>
        <v>0.93234070758554466</v>
      </c>
    </row>
    <row r="12" spans="1:32" x14ac:dyDescent="0.35">
      <c r="B12" s="5" t="s">
        <v>5</v>
      </c>
      <c r="C12" s="3">
        <v>29.343633968700001</v>
      </c>
      <c r="D12" s="2">
        <f>AVERAGE(C11:C13)</f>
        <v>29.265307403704536</v>
      </c>
      <c r="E12" s="2">
        <f>100*2^(E6-D12)</f>
        <v>0.90720833285503411</v>
      </c>
      <c r="F12" s="2">
        <f>E12/E9</f>
        <v>1.4453009366469394</v>
      </c>
      <c r="G12" s="3">
        <v>28.857533980219099</v>
      </c>
      <c r="H12" s="2">
        <f>AVERAGE(G11:G13)</f>
        <v>29.1114598356973</v>
      </c>
      <c r="I12" s="2">
        <f>100*2^(I6-H12)</f>
        <v>0.85490953225792476</v>
      </c>
      <c r="J12" s="2">
        <f>I12/I9</f>
        <v>0.96174064054129205</v>
      </c>
      <c r="L12" s="2" t="s">
        <v>10</v>
      </c>
      <c r="M12" s="3">
        <v>28.7136123840484</v>
      </c>
      <c r="N12" s="2">
        <f>AVERAGE(M11:M12)</f>
        <v>28.806938895439099</v>
      </c>
      <c r="O12" s="2">
        <f>100*2^(O6-N12)</f>
        <v>0.95374038471577627</v>
      </c>
      <c r="P12" s="2">
        <f>O12/O9</f>
        <v>1.3086252431225045</v>
      </c>
      <c r="Q12" s="2" t="s">
        <v>10</v>
      </c>
      <c r="R12" s="3">
        <v>29.161033912773199</v>
      </c>
      <c r="S12" s="2">
        <f>AVERAGE(R11:R12)</f>
        <v>29.077368067687949</v>
      </c>
      <c r="T12" s="2">
        <f>100*2^(T6-S12)</f>
        <v>1.4635288381234663</v>
      </c>
      <c r="U12" s="2">
        <f>T12/T9</f>
        <v>0.91163627906620959</v>
      </c>
      <c r="W12" s="2"/>
      <c r="X12" s="3">
        <v>27.283888642956398</v>
      </c>
      <c r="Y12" s="7"/>
      <c r="Z12" s="2"/>
      <c r="AA12" s="2"/>
      <c r="AB12" s="5"/>
      <c r="AC12" s="8">
        <v>28.2170297969381</v>
      </c>
      <c r="AD12" s="2"/>
      <c r="AE12" s="2"/>
      <c r="AF12" s="2"/>
    </row>
    <row r="13" spans="1:32" x14ac:dyDescent="0.35">
      <c r="B13" s="5"/>
      <c r="C13" s="3">
        <v>29.370667173165799</v>
      </c>
      <c r="D13" s="2"/>
      <c r="E13" s="2"/>
      <c r="F13" s="2"/>
      <c r="G13" s="3">
        <v>29.081256924775101</v>
      </c>
      <c r="H13" s="2"/>
      <c r="I13" s="2"/>
      <c r="J13" s="2"/>
      <c r="L13" s="5"/>
      <c r="M13" s="6">
        <v>33.337076677935599</v>
      </c>
      <c r="N13" s="2"/>
      <c r="O13" s="2"/>
      <c r="P13" s="2"/>
      <c r="Q13" s="5"/>
      <c r="R13" s="6">
        <v>30.177003611905299</v>
      </c>
      <c r="S13" s="2"/>
      <c r="T13" s="2"/>
      <c r="U13" s="2"/>
      <c r="W13" s="4" t="s">
        <v>7</v>
      </c>
      <c r="X13" s="2"/>
      <c r="Y13" s="2"/>
      <c r="Z13" s="2"/>
      <c r="AA13" s="2"/>
      <c r="AB13" s="2"/>
      <c r="AC13" s="2"/>
      <c r="AD13" s="2"/>
      <c r="AE13" s="2"/>
      <c r="AF13" s="5"/>
    </row>
    <row r="14" spans="1:32" x14ac:dyDescent="0.35">
      <c r="B14" s="1"/>
      <c r="C14" s="1"/>
      <c r="D14" s="1"/>
      <c r="E14" s="1"/>
      <c r="F14" s="1"/>
      <c r="G14" s="1"/>
      <c r="H14" s="1"/>
      <c r="I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W14" s="2"/>
      <c r="X14" s="2" t="s">
        <v>1</v>
      </c>
      <c r="Y14" s="2"/>
      <c r="Z14" s="2"/>
      <c r="AA14" s="2"/>
      <c r="AB14" s="2" t="s">
        <v>2</v>
      </c>
      <c r="AC14" s="2"/>
      <c r="AD14" s="2"/>
      <c r="AE14" s="2"/>
      <c r="AF14" s="5"/>
    </row>
    <row r="15" spans="1:32" x14ac:dyDescent="0.35">
      <c r="A15" t="s">
        <v>23</v>
      </c>
      <c r="B15" s="4" t="s">
        <v>7</v>
      </c>
      <c r="C15" s="2"/>
      <c r="D15" s="2"/>
      <c r="E15" s="2"/>
      <c r="F15" s="2"/>
      <c r="G15" s="2"/>
      <c r="H15" s="2"/>
      <c r="I15" s="2"/>
      <c r="J15" s="2"/>
      <c r="L15" s="4" t="s">
        <v>7</v>
      </c>
      <c r="M15" s="2"/>
      <c r="N15" s="2"/>
      <c r="O15" s="2"/>
      <c r="P15" s="2"/>
      <c r="Q15" s="2"/>
      <c r="R15" s="2"/>
      <c r="S15" s="2"/>
      <c r="T15" s="2"/>
      <c r="U15" s="1"/>
      <c r="W15" s="2"/>
      <c r="X15" s="8">
        <v>30.99</v>
      </c>
      <c r="Y15" s="7"/>
      <c r="Z15" s="2"/>
      <c r="AA15" s="2"/>
      <c r="AB15" s="2"/>
      <c r="AC15" s="8">
        <v>29.9469008457427</v>
      </c>
      <c r="AD15" s="2"/>
      <c r="AE15" s="2"/>
      <c r="AF15" s="2"/>
    </row>
    <row r="16" spans="1:32" x14ac:dyDescent="0.35">
      <c r="B16" s="2"/>
      <c r="C16" s="2" t="s">
        <v>1</v>
      </c>
      <c r="D16" s="2"/>
      <c r="E16" s="2"/>
      <c r="F16" s="2"/>
      <c r="G16" s="2" t="s">
        <v>2</v>
      </c>
      <c r="H16" s="2"/>
      <c r="I16" s="2"/>
      <c r="J16" s="2"/>
      <c r="L16" s="2"/>
      <c r="M16" s="2" t="s">
        <v>1</v>
      </c>
      <c r="N16" s="2"/>
      <c r="O16" s="2"/>
      <c r="P16" s="2"/>
      <c r="Q16" s="2" t="s">
        <v>2</v>
      </c>
      <c r="R16" s="2"/>
      <c r="S16" s="2"/>
      <c r="T16" s="2"/>
      <c r="U16" s="1"/>
      <c r="W16" s="2" t="s">
        <v>3</v>
      </c>
      <c r="X16" s="8">
        <v>30.35</v>
      </c>
      <c r="Y16" s="7">
        <f>AVERAGE(X15:X17)</f>
        <v>30.633333333333336</v>
      </c>
      <c r="Z16" s="2">
        <f>Y16-6.644</f>
        <v>23.989333333333335</v>
      </c>
      <c r="AA16" s="2"/>
      <c r="AB16" s="2" t="s">
        <v>3</v>
      </c>
      <c r="AC16" s="8">
        <v>29.702906260143202</v>
      </c>
      <c r="AD16" s="2">
        <f>AVERAGE(AC15:AC17)</f>
        <v>29.944673361794731</v>
      </c>
      <c r="AE16" s="2">
        <f>AD16-6.644</f>
        <v>23.300673361794729</v>
      </c>
      <c r="AF16" s="2"/>
    </row>
    <row r="17" spans="1:32" x14ac:dyDescent="0.35">
      <c r="B17" s="2"/>
      <c r="C17" s="3">
        <v>30.117026532348799</v>
      </c>
      <c r="D17" s="2"/>
      <c r="E17" s="2"/>
      <c r="F17" s="2"/>
      <c r="G17" s="3">
        <v>29.831046140515099</v>
      </c>
      <c r="H17" s="2"/>
      <c r="I17" s="2"/>
      <c r="J17" s="2"/>
      <c r="L17" s="2"/>
      <c r="M17" s="3">
        <v>30.511025272163199</v>
      </c>
      <c r="N17" s="2"/>
      <c r="O17" s="2"/>
      <c r="P17" s="2"/>
      <c r="Q17" s="2"/>
      <c r="R17" s="3">
        <v>32.054475083802103</v>
      </c>
      <c r="S17" s="2"/>
      <c r="T17" s="2"/>
      <c r="U17" s="2"/>
      <c r="W17" s="2"/>
      <c r="X17" s="8">
        <v>30.56</v>
      </c>
      <c r="Y17" s="7"/>
      <c r="Z17" s="2"/>
      <c r="AA17" s="2"/>
      <c r="AB17" s="2"/>
      <c r="AC17" s="8">
        <v>30.184212979498302</v>
      </c>
      <c r="AD17" s="2"/>
      <c r="AE17" s="2"/>
      <c r="AF17" s="2"/>
    </row>
    <row r="18" spans="1:32" x14ac:dyDescent="0.35">
      <c r="B18" s="2" t="s">
        <v>3</v>
      </c>
      <c r="C18" s="3">
        <v>29.919055101890901</v>
      </c>
      <c r="D18" s="2">
        <f>AVERAGE(C17:C19)</f>
        <v>29.9908525275073</v>
      </c>
      <c r="E18" s="2">
        <f>D18-6.644</f>
        <v>23.346852527507302</v>
      </c>
      <c r="F18" s="2"/>
      <c r="G18" s="3">
        <v>29.405644116793599</v>
      </c>
      <c r="H18" s="2">
        <f>AVERAGE(G17:G19)</f>
        <v>29.623138391283163</v>
      </c>
      <c r="I18" s="2">
        <f>H18-6.644</f>
        <v>22.979138391283165</v>
      </c>
      <c r="J18" s="2"/>
      <c r="L18" s="2" t="s">
        <v>3</v>
      </c>
      <c r="M18" s="3">
        <v>30.358496657229001</v>
      </c>
      <c r="N18" s="2">
        <f>AVERAGE(M17:M18)</f>
        <v>30.4347609646961</v>
      </c>
      <c r="O18" s="2">
        <f>N18-6.644</f>
        <v>23.790760964696098</v>
      </c>
      <c r="P18" s="2"/>
      <c r="Q18" s="2" t="s">
        <v>3</v>
      </c>
      <c r="R18" s="3">
        <v>31.0050491836883</v>
      </c>
      <c r="S18" s="2">
        <f>AVERAGE(R17:R19)</f>
        <v>31.338771850315201</v>
      </c>
      <c r="T18" s="2">
        <f>S18-6.644</f>
        <v>24.694771850315199</v>
      </c>
      <c r="U18" s="2"/>
      <c r="W18" s="2"/>
      <c r="X18" s="3">
        <v>30.273879423466798</v>
      </c>
      <c r="Y18" s="7"/>
      <c r="Z18" s="2"/>
      <c r="AA18" s="2"/>
      <c r="AB18" s="2"/>
      <c r="AC18" s="8">
        <v>30.0153285879713</v>
      </c>
      <c r="AD18" s="2"/>
      <c r="AE18" s="2"/>
      <c r="AF18" s="2"/>
    </row>
    <row r="19" spans="1:32" x14ac:dyDescent="0.35">
      <c r="B19" s="2"/>
      <c r="C19" s="3">
        <v>29.936475948282201</v>
      </c>
      <c r="D19" s="2"/>
      <c r="E19" s="2"/>
      <c r="F19" s="2"/>
      <c r="G19" s="3">
        <v>29.632724916540798</v>
      </c>
      <c r="H19" s="2"/>
      <c r="I19" s="2"/>
      <c r="J19" s="2"/>
      <c r="L19" s="2"/>
      <c r="M19" s="6">
        <v>32.101045868434099</v>
      </c>
      <c r="N19" s="2"/>
      <c r="O19" s="2"/>
      <c r="P19" s="2"/>
      <c r="Q19" s="2"/>
      <c r="R19" s="3">
        <v>30.9567912834552</v>
      </c>
      <c r="S19" s="2"/>
      <c r="T19" s="2"/>
      <c r="U19" s="2"/>
      <c r="W19" s="2" t="s">
        <v>4</v>
      </c>
      <c r="X19" s="3">
        <v>29.475598599169999</v>
      </c>
      <c r="Y19" s="7">
        <f>AVERAGE(X18:X20)</f>
        <v>29.716780670172497</v>
      </c>
      <c r="Z19" s="2">
        <f>100*2^(Z16-Y19)</f>
        <v>1.8874113094240759</v>
      </c>
      <c r="AA19" s="2"/>
      <c r="AB19" s="2" t="s">
        <v>4</v>
      </c>
      <c r="AC19" s="8">
        <v>30.070548602268701</v>
      </c>
      <c r="AD19" s="2">
        <f>AVERAGE(AC18:AC20)</f>
        <v>30.255339705240534</v>
      </c>
      <c r="AE19" s="2">
        <f>100*2^(AE16-AD19)</f>
        <v>0.80618891207916987</v>
      </c>
      <c r="AF19" s="2"/>
    </row>
    <row r="20" spans="1:32" x14ac:dyDescent="0.35">
      <c r="B20" s="2"/>
      <c r="C20" s="3">
        <v>30.76334026208</v>
      </c>
      <c r="D20" s="2"/>
      <c r="E20" s="2"/>
      <c r="F20" s="2"/>
      <c r="G20" s="3">
        <v>29.394056706556199</v>
      </c>
      <c r="H20" s="2"/>
      <c r="I20" s="2"/>
      <c r="J20" s="2"/>
      <c r="L20" s="2"/>
      <c r="M20" s="3">
        <v>31.579713424614098</v>
      </c>
      <c r="N20" s="2"/>
      <c r="O20" s="2"/>
      <c r="P20" s="2"/>
      <c r="Q20" s="2"/>
      <c r="R20" s="3">
        <v>30.544923117137699</v>
      </c>
      <c r="S20" s="2"/>
      <c r="T20" s="2"/>
      <c r="U20" s="2"/>
      <c r="W20" s="2"/>
      <c r="X20" s="3">
        <v>29.400863987880701</v>
      </c>
      <c r="Y20" s="7"/>
      <c r="Z20" s="2"/>
      <c r="AA20" s="2"/>
      <c r="AB20" s="2"/>
      <c r="AC20" s="8">
        <v>30.6801419254816</v>
      </c>
      <c r="AD20" s="2"/>
      <c r="AE20" s="2"/>
      <c r="AF20" s="2"/>
    </row>
    <row r="21" spans="1:32" x14ac:dyDescent="0.35">
      <c r="B21" s="2" t="s">
        <v>4</v>
      </c>
      <c r="C21" s="3">
        <v>31.299543509686501</v>
      </c>
      <c r="D21" s="2">
        <f>AVERAGE(C20:C22)</f>
        <v>31.136404436149466</v>
      </c>
      <c r="E21" s="2">
        <f>100*2^(E18-D21)</f>
        <v>0.45197167939774585</v>
      </c>
      <c r="F21" s="2"/>
      <c r="G21" s="3">
        <v>29.1286537145299</v>
      </c>
      <c r="H21" s="2">
        <f>AVERAGE(G20:G22)</f>
        <v>29.213876564442135</v>
      </c>
      <c r="I21" s="2">
        <f>100*2^(I18-H21)</f>
        <v>1.3278737778449234</v>
      </c>
      <c r="J21" s="2"/>
      <c r="L21" s="2" t="s">
        <v>4</v>
      </c>
      <c r="M21" s="3">
        <v>32.178168913732001</v>
      </c>
      <c r="N21" s="2">
        <f>AVERAGE(M20:M21)</f>
        <v>31.87894116917305</v>
      </c>
      <c r="O21" s="2">
        <f>100*2^(O18-N21)</f>
        <v>0.36746429606783482</v>
      </c>
      <c r="P21" s="2"/>
      <c r="Q21" s="2" t="s">
        <v>4</v>
      </c>
      <c r="R21" s="3">
        <v>30.6061878498694</v>
      </c>
      <c r="S21" s="2">
        <f>AVERAGE(R20:R22)</f>
        <v>30.589806760172099</v>
      </c>
      <c r="T21" s="2">
        <f>100*2^(T18-S21)</f>
        <v>1.6804193223673356</v>
      </c>
      <c r="U21" s="2"/>
      <c r="W21" s="2"/>
      <c r="X21" s="3">
        <v>28.464393559367601</v>
      </c>
      <c r="Y21" s="7"/>
      <c r="Z21" s="2"/>
      <c r="AA21" s="2"/>
      <c r="AB21" s="2"/>
      <c r="AC21" s="8">
        <v>30.344034140076001</v>
      </c>
      <c r="AD21" s="2"/>
      <c r="AE21" s="2"/>
      <c r="AF21" s="2"/>
    </row>
    <row r="22" spans="1:32" x14ac:dyDescent="0.35">
      <c r="B22" s="2"/>
      <c r="C22" s="3">
        <v>31.3463295366819</v>
      </c>
      <c r="D22" s="2"/>
      <c r="E22" s="2"/>
      <c r="F22" s="2"/>
      <c r="G22" s="3">
        <v>29.118919272240301</v>
      </c>
      <c r="H22" s="2"/>
      <c r="I22" s="2"/>
      <c r="J22" s="2"/>
      <c r="L22" s="2"/>
      <c r="M22" s="6">
        <v>33.431376734673698</v>
      </c>
      <c r="N22" s="2"/>
      <c r="O22" s="2"/>
      <c r="P22" s="2"/>
      <c r="Q22" s="2"/>
      <c r="R22" s="3">
        <v>30.618309313509201</v>
      </c>
      <c r="S22" s="2"/>
      <c r="T22" s="2"/>
      <c r="U22" s="2"/>
      <c r="W22" s="2" t="s">
        <v>5</v>
      </c>
      <c r="X22" s="3">
        <v>28.515453695475902</v>
      </c>
      <c r="Y22" s="7">
        <f>AVERAGE(X21:X23)</f>
        <v>28.505914109423838</v>
      </c>
      <c r="Z22" s="2">
        <f>100*2^(Z16-Y22)</f>
        <v>4.3689161391623399</v>
      </c>
      <c r="AA22" s="2">
        <f>Z22/Z19</f>
        <v>2.3147663243023957</v>
      </c>
      <c r="AB22" s="2" t="s">
        <v>10</v>
      </c>
      <c r="AC22" s="8">
        <v>29.622620943594001</v>
      </c>
      <c r="AD22" s="2">
        <f>AVERAGE(AC21:AC23)</f>
        <v>29.9539916338389</v>
      </c>
      <c r="AE22" s="2">
        <f>100*2^(AE16-AD22)</f>
        <v>0.99346284512901906</v>
      </c>
      <c r="AF22" s="2">
        <f>AE22/AE19</f>
        <v>1.232295346963862</v>
      </c>
    </row>
    <row r="23" spans="1:32" x14ac:dyDescent="0.35">
      <c r="B23" s="2"/>
      <c r="C23" s="3">
        <v>29.784453592660999</v>
      </c>
      <c r="D23" s="2"/>
      <c r="E23" s="2"/>
      <c r="F23" s="2"/>
      <c r="G23" s="3">
        <v>29.781325904694501</v>
      </c>
      <c r="H23" s="2"/>
      <c r="I23" s="2"/>
      <c r="J23" s="2"/>
      <c r="L23" s="2"/>
      <c r="M23" s="3">
        <v>30.764025882421699</v>
      </c>
      <c r="N23" s="2"/>
      <c r="O23" s="2"/>
      <c r="P23" s="2"/>
      <c r="Q23" s="2"/>
      <c r="R23" s="3">
        <v>30.4578816474775</v>
      </c>
      <c r="S23" s="2"/>
      <c r="T23" s="2"/>
      <c r="U23" s="2"/>
      <c r="W23" s="2"/>
      <c r="X23" s="3">
        <v>28.537895073428</v>
      </c>
      <c r="Y23" s="7"/>
      <c r="Z23" s="2"/>
      <c r="AA23" s="2"/>
      <c r="AB23" s="5"/>
      <c r="AC23" s="8">
        <v>29.895319817846701</v>
      </c>
      <c r="AD23" s="2"/>
      <c r="AE23" s="2"/>
      <c r="AF23" s="2"/>
    </row>
    <row r="24" spans="1:32" x14ac:dyDescent="0.35">
      <c r="B24" s="5" t="s">
        <v>5</v>
      </c>
      <c r="C24" s="3">
        <v>29.828093639416998</v>
      </c>
      <c r="D24" s="2">
        <f>AVERAGE(C23:C25)</f>
        <v>29.652682468107567</v>
      </c>
      <c r="E24" s="2">
        <f>100*2^(E18-D24)</f>
        <v>1.264026096618565</v>
      </c>
      <c r="F24" s="2">
        <f>E24/E21</f>
        <v>2.7966931430369377</v>
      </c>
      <c r="G24" s="3">
        <v>29.456494021585002</v>
      </c>
      <c r="H24" s="2">
        <f>AVERAGE(G23:G25)</f>
        <v>29.492264844064334</v>
      </c>
      <c r="I24" s="2">
        <f>100*2^(I18-H24)</f>
        <v>1.0948473515925989</v>
      </c>
      <c r="J24" s="2">
        <f>I24/I21</f>
        <v>0.82451161387453908</v>
      </c>
      <c r="L24" s="2" t="s">
        <v>10</v>
      </c>
      <c r="M24" s="3">
        <v>30.676023589516301</v>
      </c>
      <c r="N24" s="2">
        <f>AVERAGE(M23:M24)</f>
        <v>30.720024735968998</v>
      </c>
      <c r="O24" s="2">
        <f>100*2^(O18-N24)</f>
        <v>0.82050977059358787</v>
      </c>
      <c r="P24" s="2">
        <f>O24/O21</f>
        <v>2.2328965817188391</v>
      </c>
      <c r="Q24" s="2" t="s">
        <v>10</v>
      </c>
      <c r="R24" s="3">
        <v>30.347724919572201</v>
      </c>
      <c r="S24" s="2">
        <f>AVERAGE(R23:R25)</f>
        <v>30.429793922374468</v>
      </c>
      <c r="T24" s="2">
        <f>100*2^(T18-S24)</f>
        <v>1.8775276025226142</v>
      </c>
      <c r="U24" s="2">
        <f>T24/T21</f>
        <v>1.1172970802773186</v>
      </c>
      <c r="W24" s="4" t="s">
        <v>8</v>
      </c>
      <c r="X24" s="2"/>
      <c r="Y24" s="2"/>
      <c r="Z24" s="2"/>
      <c r="AA24" s="2"/>
      <c r="AB24" s="5"/>
      <c r="AC24" s="8"/>
      <c r="AD24" s="2"/>
      <c r="AE24" s="2"/>
      <c r="AF24" s="2"/>
    </row>
    <row r="25" spans="1:32" x14ac:dyDescent="0.35">
      <c r="B25" s="5"/>
      <c r="C25" s="3">
        <v>29.345500172244702</v>
      </c>
      <c r="D25" s="2"/>
      <c r="E25" s="2"/>
      <c r="F25" s="2"/>
      <c r="G25" s="3">
        <v>29.238974605913501</v>
      </c>
      <c r="H25" s="2"/>
      <c r="I25" s="2"/>
      <c r="J25" s="2"/>
      <c r="L25" s="5"/>
      <c r="M25" s="6">
        <v>32.759904837632703</v>
      </c>
      <c r="N25" s="2"/>
      <c r="O25" s="2"/>
      <c r="P25" s="2"/>
      <c r="Q25" s="5"/>
      <c r="R25" s="3">
        <v>30.483775200073701</v>
      </c>
      <c r="S25" s="2"/>
      <c r="T25" s="2"/>
      <c r="U25" s="2"/>
      <c r="W25" s="2"/>
      <c r="X25" s="2" t="s">
        <v>1</v>
      </c>
      <c r="Y25" s="2"/>
      <c r="Z25" s="2"/>
      <c r="AA25" s="2"/>
      <c r="AB25" s="2" t="s">
        <v>2</v>
      </c>
      <c r="AC25" s="2"/>
      <c r="AD25" s="2"/>
      <c r="AE25" s="2"/>
      <c r="AF25" s="5"/>
    </row>
    <row r="26" spans="1:32" x14ac:dyDescent="0.35">
      <c r="B26" s="1"/>
      <c r="C26" s="1"/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S26" s="1"/>
      <c r="T26" s="1"/>
      <c r="U26" s="1"/>
      <c r="W26" s="2"/>
      <c r="X26" s="8">
        <v>30.83</v>
      </c>
      <c r="Y26" s="7"/>
      <c r="Z26" s="2"/>
      <c r="AA26" s="2"/>
      <c r="AB26" s="2"/>
      <c r="AC26" s="8">
        <v>30.810124179612298</v>
      </c>
      <c r="AD26" s="2"/>
      <c r="AE26" s="2"/>
      <c r="AF26" s="2"/>
    </row>
    <row r="27" spans="1:32" x14ac:dyDescent="0.35">
      <c r="A27" t="s">
        <v>24</v>
      </c>
      <c r="B27" s="4" t="s">
        <v>8</v>
      </c>
      <c r="C27" s="2"/>
      <c r="D27" s="2"/>
      <c r="E27" s="2"/>
      <c r="F27" s="2"/>
      <c r="G27" s="2"/>
      <c r="H27" s="2"/>
      <c r="I27" s="2"/>
      <c r="J27" s="2"/>
      <c r="L27" s="1"/>
      <c r="M27" s="1"/>
      <c r="N27" s="1"/>
      <c r="O27" s="1"/>
      <c r="P27" s="1"/>
      <c r="Q27" s="1"/>
      <c r="R27" s="1"/>
      <c r="S27" s="1"/>
      <c r="T27" s="1"/>
      <c r="U27" s="1"/>
      <c r="W27" s="2" t="s">
        <v>3</v>
      </c>
      <c r="X27" s="8">
        <v>30.96</v>
      </c>
      <c r="Y27" s="7">
        <f>AVERAGE(X26:X28)</f>
        <v>31</v>
      </c>
      <c r="Z27" s="2">
        <f>Y27-6.644</f>
        <v>24.356000000000002</v>
      </c>
      <c r="AA27" s="2"/>
      <c r="AB27" s="2" t="s">
        <v>3</v>
      </c>
      <c r="AC27" s="9">
        <v>35.034564258541003</v>
      </c>
      <c r="AD27" s="2">
        <f>AVERAGE(AC26,AC28)</f>
        <v>30.7559148015966</v>
      </c>
      <c r="AE27" s="2">
        <f>AD27-6.644</f>
        <v>24.111914801596598</v>
      </c>
      <c r="AF27" s="2"/>
    </row>
    <row r="28" spans="1:32" x14ac:dyDescent="0.35">
      <c r="B28" s="2"/>
      <c r="C28" s="2" t="s">
        <v>1</v>
      </c>
      <c r="D28" s="2"/>
      <c r="E28" s="2"/>
      <c r="F28" s="2"/>
      <c r="G28" s="2" t="s">
        <v>2</v>
      </c>
      <c r="H28" s="2"/>
      <c r="I28" s="2"/>
      <c r="J28" s="2"/>
      <c r="L28" s="4" t="s">
        <v>8</v>
      </c>
      <c r="M28" s="2"/>
      <c r="N28" s="2"/>
      <c r="O28" s="2"/>
      <c r="P28" s="2"/>
      <c r="Q28" s="2"/>
      <c r="R28" s="2"/>
      <c r="S28" s="2"/>
      <c r="T28" s="2"/>
      <c r="U28" s="1"/>
      <c r="W28" s="2"/>
      <c r="X28" s="8">
        <v>31.21</v>
      </c>
      <c r="Y28" s="7"/>
      <c r="Z28" s="2"/>
      <c r="AA28" s="2"/>
      <c r="AB28" s="2"/>
      <c r="AC28" s="8">
        <v>30.701705423580901</v>
      </c>
      <c r="AD28" s="2"/>
      <c r="AE28" s="2"/>
      <c r="AF28" s="2"/>
    </row>
    <row r="29" spans="1:32" x14ac:dyDescent="0.35">
      <c r="B29" s="2"/>
      <c r="C29" s="3">
        <v>30.656314235588098</v>
      </c>
      <c r="D29" s="2"/>
      <c r="E29" s="2"/>
      <c r="F29" s="2"/>
      <c r="G29" s="3">
        <v>32.030803329083099</v>
      </c>
      <c r="H29" s="2"/>
      <c r="I29" s="2"/>
      <c r="J29" s="2"/>
      <c r="L29" s="2"/>
      <c r="M29" s="2" t="s">
        <v>1</v>
      </c>
      <c r="N29" s="2"/>
      <c r="O29" s="2"/>
      <c r="P29" s="2"/>
      <c r="Q29" s="2" t="s">
        <v>2</v>
      </c>
      <c r="R29" s="2"/>
      <c r="S29" s="2"/>
      <c r="T29" s="2"/>
      <c r="U29" s="1"/>
      <c r="W29" s="2"/>
      <c r="X29" s="3">
        <v>31.3854635042842</v>
      </c>
      <c r="Y29" s="7"/>
      <c r="Z29" s="2"/>
      <c r="AA29" s="2"/>
      <c r="AB29" s="2"/>
      <c r="AC29" s="8">
        <v>31.691509622001298</v>
      </c>
      <c r="AD29" s="2"/>
      <c r="AE29" s="2"/>
      <c r="AF29" s="2"/>
    </row>
    <row r="30" spans="1:32" x14ac:dyDescent="0.35">
      <c r="B30" s="2" t="s">
        <v>3</v>
      </c>
      <c r="C30" s="3">
        <v>31.375644686599099</v>
      </c>
      <c r="D30" s="2">
        <f>AVERAGE(C29:C31)</f>
        <v>31.052342142326534</v>
      </c>
      <c r="E30" s="2">
        <f>D30-6.644</f>
        <v>24.408342142326532</v>
      </c>
      <c r="F30" s="2"/>
      <c r="G30" s="3">
        <v>32.016164517569798</v>
      </c>
      <c r="H30" s="2">
        <f>AVERAGE(G29:G31)</f>
        <v>32.068899084215964</v>
      </c>
      <c r="I30" s="2">
        <f>H30-6.644</f>
        <v>25.424899084215966</v>
      </c>
      <c r="J30" s="2"/>
      <c r="L30" s="2"/>
      <c r="M30" s="3">
        <v>29.916430346987301</v>
      </c>
      <c r="N30" s="2"/>
      <c r="O30" s="2"/>
      <c r="P30" s="2"/>
      <c r="Q30" s="2"/>
      <c r="R30" s="3">
        <v>31.7717317482163</v>
      </c>
      <c r="S30" s="2"/>
      <c r="T30" s="2"/>
      <c r="U30" s="2"/>
      <c r="W30" s="2" t="s">
        <v>4</v>
      </c>
      <c r="X30" s="3">
        <v>31.509706161657999</v>
      </c>
      <c r="Y30" s="7">
        <f>AVERAGE(X29:X30)</f>
        <v>31.447584832971099</v>
      </c>
      <c r="Z30" s="2">
        <f>100*2^(Z27-Y30)</f>
        <v>0.73319627266196463</v>
      </c>
      <c r="AA30" s="2"/>
      <c r="AB30" s="2" t="s">
        <v>4</v>
      </c>
      <c r="AC30" s="8">
        <v>31.066451325430901</v>
      </c>
      <c r="AD30" s="2">
        <f>AVERAGE(AC29:AC31)</f>
        <v>31.357124323176635</v>
      </c>
      <c r="AE30" s="2">
        <f>100*2^(AE27-AD30)</f>
        <v>0.65913535801346212</v>
      </c>
      <c r="AF30" s="2"/>
    </row>
    <row r="31" spans="1:32" x14ac:dyDescent="0.35">
      <c r="B31" s="2"/>
      <c r="C31" s="3">
        <v>31.125067504792401</v>
      </c>
      <c r="D31" s="2"/>
      <c r="E31" s="2"/>
      <c r="F31" s="2"/>
      <c r="G31" s="3">
        <v>32.159729405995002</v>
      </c>
      <c r="H31" s="2"/>
      <c r="I31" s="2"/>
      <c r="J31" s="2"/>
      <c r="L31" s="2" t="s">
        <v>3</v>
      </c>
      <c r="M31" s="3">
        <v>29.937993433917899</v>
      </c>
      <c r="N31" s="2">
        <f>AVERAGE(M30:M32)</f>
        <v>29.881052681694101</v>
      </c>
      <c r="O31" s="2">
        <f>N31-6.644</f>
        <v>23.237052681694102</v>
      </c>
      <c r="P31" s="2"/>
      <c r="Q31" s="2" t="s">
        <v>3</v>
      </c>
      <c r="R31" s="3">
        <v>32.3689595082244</v>
      </c>
      <c r="S31" s="2">
        <f>AVERAGE(R30:R32)</f>
        <v>31.932607484390001</v>
      </c>
      <c r="T31" s="2">
        <f>S31-6.644</f>
        <v>25.288607484389999</v>
      </c>
      <c r="U31" s="2"/>
      <c r="W31" s="2"/>
      <c r="X31" s="6">
        <v>30.206035985439701</v>
      </c>
      <c r="Y31" s="7"/>
      <c r="Z31" s="2"/>
      <c r="AA31" s="2"/>
      <c r="AB31" s="2"/>
      <c r="AC31" s="8">
        <v>31.313412022097701</v>
      </c>
      <c r="AD31" s="2"/>
      <c r="AE31" s="2"/>
      <c r="AF31" s="2"/>
    </row>
    <row r="32" spans="1:32" x14ac:dyDescent="0.35">
      <c r="B32" s="2"/>
      <c r="C32" s="3">
        <v>31.385073350141699</v>
      </c>
      <c r="D32" s="2"/>
      <c r="E32" s="2"/>
      <c r="F32" s="2"/>
      <c r="G32" s="3">
        <v>31.951363167909101</v>
      </c>
      <c r="H32" s="2"/>
      <c r="I32" s="2"/>
      <c r="J32" s="2"/>
      <c r="L32" s="2"/>
      <c r="M32" s="3">
        <v>29.788734264177101</v>
      </c>
      <c r="N32" s="2"/>
      <c r="O32" s="2"/>
      <c r="P32" s="2"/>
      <c r="Q32" s="2"/>
      <c r="R32" s="3">
        <v>31.657131196729299</v>
      </c>
      <c r="S32" s="2"/>
      <c r="T32" s="2"/>
      <c r="U32" s="2"/>
      <c r="W32" s="2"/>
      <c r="X32" s="3">
        <v>30.887857836160901</v>
      </c>
      <c r="Y32" s="7"/>
      <c r="Z32" s="2"/>
      <c r="AA32" s="2"/>
      <c r="AB32" s="2"/>
      <c r="AC32" s="8">
        <v>31.138429154871201</v>
      </c>
      <c r="AD32" s="2"/>
      <c r="AE32" s="2"/>
      <c r="AF32" s="2"/>
    </row>
    <row r="33" spans="1:32" x14ac:dyDescent="0.35">
      <c r="B33" s="2" t="s">
        <v>4</v>
      </c>
      <c r="C33" s="3">
        <v>31.719647228542499</v>
      </c>
      <c r="D33" s="2">
        <f>AVERAGE(C32:C34)</f>
        <v>31.676974663684394</v>
      </c>
      <c r="E33" s="2">
        <f>100*2^(E30-D33)</f>
        <v>0.64852031296469326</v>
      </c>
      <c r="F33" s="2"/>
      <c r="G33" s="3">
        <v>32.132510863391097</v>
      </c>
      <c r="H33" s="2">
        <f>AVERAGE(G32:G34)</f>
        <v>32.156444941279432</v>
      </c>
      <c r="I33" s="2">
        <f>100*2^(I30-H33)</f>
        <v>0.94102850685178574</v>
      </c>
      <c r="J33" s="2"/>
      <c r="L33" s="2"/>
      <c r="M33" s="3">
        <v>31.318878640725199</v>
      </c>
      <c r="N33" s="2"/>
      <c r="O33" s="2"/>
      <c r="P33" s="2"/>
      <c r="Q33" s="2"/>
      <c r="R33" s="6">
        <v>38.946553987323703</v>
      </c>
      <c r="S33" s="2"/>
      <c r="T33" s="2"/>
      <c r="U33" s="2"/>
      <c r="W33" s="2" t="s">
        <v>5</v>
      </c>
      <c r="X33" s="3">
        <v>30.8302381056149</v>
      </c>
      <c r="Y33" s="7">
        <f>AVERAGE(X32:X34)</f>
        <v>30.838792968717499</v>
      </c>
      <c r="Z33" s="2">
        <f>100*2^(Z27-Y33)</f>
        <v>1.1181108471840819</v>
      </c>
      <c r="AA33" s="2">
        <f>Z33/Z30</f>
        <v>1.5249816302592958</v>
      </c>
      <c r="AB33" s="2" t="s">
        <v>10</v>
      </c>
      <c r="AC33" s="8">
        <v>30.979412738920001</v>
      </c>
      <c r="AD33" s="2">
        <f>AVERAGE(AC32:AC34)</f>
        <v>31.007714248300065</v>
      </c>
      <c r="AE33" s="2">
        <f>100*2^(AE27-AD33)</f>
        <v>0.83976452132481005</v>
      </c>
      <c r="AF33" s="2">
        <f>AE33/AE30</f>
        <v>1.2740395597282748</v>
      </c>
    </row>
    <row r="34" spans="1:32" x14ac:dyDescent="0.35">
      <c r="B34" s="2"/>
      <c r="C34" s="3">
        <v>31.926203412368999</v>
      </c>
      <c r="D34" s="2"/>
      <c r="E34" s="2"/>
      <c r="F34" s="2"/>
      <c r="G34" s="3">
        <v>32.385460792538098</v>
      </c>
      <c r="H34" s="2"/>
      <c r="I34" s="2"/>
      <c r="J34" s="2"/>
      <c r="L34" s="2" t="s">
        <v>4</v>
      </c>
      <c r="M34" s="3">
        <v>31.636084543836201</v>
      </c>
      <c r="N34" s="2">
        <f>AVERAGE(M33:M35)</f>
        <v>31.734086112201897</v>
      </c>
      <c r="O34" s="2">
        <f>100*2^(O31-N34)</f>
        <v>0.27678214026286813</v>
      </c>
      <c r="P34" s="2"/>
      <c r="Q34" s="2" t="s">
        <v>4</v>
      </c>
      <c r="R34" s="3">
        <v>31.816849340113802</v>
      </c>
      <c r="S34" s="2">
        <f>AVERAGE(R34:R35)</f>
        <v>32.082266858065353</v>
      </c>
      <c r="T34" s="2">
        <f>100*2^(T31-S34)</f>
        <v>0.90137342186104219</v>
      </c>
      <c r="U34" s="2"/>
      <c r="W34" s="2"/>
      <c r="X34" s="3">
        <v>30.7982829643767</v>
      </c>
      <c r="Y34" s="7"/>
      <c r="Z34" s="2"/>
      <c r="AA34" s="2"/>
      <c r="AB34" s="5"/>
      <c r="AC34" s="8">
        <v>30.905300851109001</v>
      </c>
      <c r="AD34" s="2"/>
      <c r="AE34" s="2"/>
      <c r="AF34" s="2"/>
    </row>
    <row r="35" spans="1:32" x14ac:dyDescent="0.35">
      <c r="B35" s="2"/>
      <c r="C35" s="3">
        <v>30.569175510358701</v>
      </c>
      <c r="D35" s="2"/>
      <c r="E35" s="2"/>
      <c r="F35" s="2"/>
      <c r="G35" s="3">
        <v>32.155375285530702</v>
      </c>
      <c r="H35" s="2"/>
      <c r="I35" s="2"/>
      <c r="J35" s="2"/>
      <c r="L35" s="2"/>
      <c r="M35" s="3">
        <v>32.247295152044302</v>
      </c>
      <c r="N35" s="2"/>
      <c r="O35" s="2"/>
      <c r="P35" s="2"/>
      <c r="Q35" s="2"/>
      <c r="R35" s="3">
        <v>32.3476843760169</v>
      </c>
      <c r="S35" s="2"/>
      <c r="T35" s="2"/>
      <c r="U35" s="2"/>
      <c r="W35" s="4" t="s">
        <v>9</v>
      </c>
      <c r="X35" s="2"/>
      <c r="Y35" s="2"/>
      <c r="Z35" s="2"/>
      <c r="AA35" s="2"/>
      <c r="AB35" s="2"/>
      <c r="AC35" s="2"/>
      <c r="AD35" s="2"/>
      <c r="AE35" s="2"/>
      <c r="AF35" s="5"/>
    </row>
    <row r="36" spans="1:32" x14ac:dyDescent="0.35">
      <c r="B36" s="5" t="s">
        <v>5</v>
      </c>
      <c r="C36" s="3">
        <v>30.558571561684399</v>
      </c>
      <c r="D36" s="2">
        <f>AVERAGE(C35:C37)</f>
        <v>30.7259839422323</v>
      </c>
      <c r="E36" s="2">
        <f>100*2^(E30-D36)</f>
        <v>1.2537193139688414</v>
      </c>
      <c r="F36" s="2">
        <f>E36/E33</f>
        <v>1.9331997609103362</v>
      </c>
      <c r="G36" s="3">
        <v>32.1141821691863</v>
      </c>
      <c r="H36" s="2">
        <f>AVERAGE(G35:G37)</f>
        <v>32.051007340991333</v>
      </c>
      <c r="I36" s="2">
        <f>100*2^(I30-H36)</f>
        <v>1.012377909703823</v>
      </c>
      <c r="J36" s="2">
        <f>I36/I33</f>
        <v>1.0758206604077669</v>
      </c>
      <c r="L36" s="2"/>
      <c r="M36" s="3">
        <v>30.811506263753401</v>
      </c>
      <c r="N36" s="2"/>
      <c r="O36" s="2"/>
      <c r="P36" s="2"/>
      <c r="Q36" s="2"/>
      <c r="R36" s="3">
        <v>32.001425787052199</v>
      </c>
      <c r="S36" s="2"/>
      <c r="T36" s="2"/>
      <c r="U36" s="2"/>
      <c r="W36" s="2"/>
      <c r="X36" s="2" t="s">
        <v>1</v>
      </c>
      <c r="Y36" s="2"/>
      <c r="Z36" s="2"/>
      <c r="AA36" s="2"/>
      <c r="AB36" s="2" t="s">
        <v>2</v>
      </c>
      <c r="AC36" s="2"/>
      <c r="AD36" s="2"/>
      <c r="AE36" s="2"/>
      <c r="AF36" s="5"/>
    </row>
    <row r="37" spans="1:32" x14ac:dyDescent="0.35">
      <c r="B37" s="5"/>
      <c r="C37" s="3">
        <v>31.050204754653802</v>
      </c>
      <c r="D37" s="2"/>
      <c r="E37" s="2"/>
      <c r="F37" s="2"/>
      <c r="G37" s="3">
        <v>31.883464568257001</v>
      </c>
      <c r="H37" s="2"/>
      <c r="I37" s="2"/>
      <c r="J37" s="2"/>
      <c r="L37" s="2" t="s">
        <v>10</v>
      </c>
      <c r="M37" s="3">
        <v>30.7154515176423</v>
      </c>
      <c r="N37" s="2">
        <f>AVERAGE(M36:M38)</f>
        <v>30.4016961130915</v>
      </c>
      <c r="O37" s="2">
        <f>100*2^(O31-N37)</f>
        <v>0.69699139908649665</v>
      </c>
      <c r="P37" s="2">
        <f>O37/O34</f>
        <v>2.5181949905602417</v>
      </c>
      <c r="Q37" s="2" t="s">
        <v>10</v>
      </c>
      <c r="R37" s="3">
        <v>31.5453684826842</v>
      </c>
      <c r="S37" s="2">
        <f>AVERAGE(R36:R38)</f>
        <v>31.801894752834198</v>
      </c>
      <c r="T37" s="2">
        <f>100*2^(T31-S37)</f>
        <v>1.0947253169386713</v>
      </c>
      <c r="U37" s="2">
        <f>T37/T34</f>
        <v>1.2145080944126581</v>
      </c>
      <c r="W37" s="2"/>
      <c r="X37" s="8">
        <v>35.69</v>
      </c>
      <c r="Y37" s="7"/>
      <c r="Z37" s="2"/>
      <c r="AA37" s="2"/>
      <c r="AB37" s="2"/>
      <c r="AC37" s="8">
        <v>34.060172795914198</v>
      </c>
      <c r="AD37" s="2"/>
      <c r="AE37" s="2"/>
      <c r="AF37" s="2"/>
    </row>
    <row r="38" spans="1:32" x14ac:dyDescent="0.35">
      <c r="B38" s="1"/>
      <c r="C38" s="1"/>
      <c r="D38" s="1"/>
      <c r="E38" s="1"/>
      <c r="F38" s="1"/>
      <c r="G38" s="1"/>
      <c r="H38" s="1"/>
      <c r="I38" s="1"/>
      <c r="J38" s="1"/>
      <c r="L38" s="5"/>
      <c r="M38" s="3">
        <v>29.678130557878799</v>
      </c>
      <c r="N38" s="2"/>
      <c r="O38" s="2"/>
      <c r="P38" s="2"/>
      <c r="Q38" s="5"/>
      <c r="R38" s="3">
        <v>31.858889988766201</v>
      </c>
      <c r="S38" s="2"/>
      <c r="T38" s="2"/>
      <c r="U38" s="2"/>
      <c r="W38" s="2" t="s">
        <v>3</v>
      </c>
      <c r="X38" s="8">
        <v>36.28</v>
      </c>
      <c r="Y38" s="7">
        <f>AVERAGE(X37:X39)</f>
        <v>36.043333333333329</v>
      </c>
      <c r="Z38" s="2">
        <f>Y38-6.644</f>
        <v>29.399333333333331</v>
      </c>
      <c r="AA38" s="2"/>
      <c r="AB38" s="2" t="s">
        <v>3</v>
      </c>
      <c r="AC38" s="8">
        <v>34.404490828667001</v>
      </c>
      <c r="AD38" s="2">
        <f>AVERAGE(AC37:AC39)</f>
        <v>34.208357632248401</v>
      </c>
      <c r="AE38" s="2">
        <f>AD38-6.644</f>
        <v>27.564357632248402</v>
      </c>
      <c r="AF38" s="2"/>
    </row>
    <row r="39" spans="1:32" x14ac:dyDescent="0.35">
      <c r="A39" t="s">
        <v>25</v>
      </c>
      <c r="B39" s="4" t="s">
        <v>9</v>
      </c>
      <c r="C39" s="2"/>
      <c r="D39" s="2"/>
      <c r="E39" s="2"/>
      <c r="F39" s="2"/>
      <c r="G39" s="2"/>
      <c r="H39" s="2"/>
      <c r="I39" s="2"/>
      <c r="J39" s="2"/>
      <c r="L39" s="1"/>
      <c r="M39" s="1"/>
      <c r="N39" s="1"/>
      <c r="O39" s="1"/>
      <c r="P39" s="1"/>
      <c r="Q39" s="1"/>
      <c r="R39" s="1"/>
      <c r="S39" s="1"/>
      <c r="T39" s="1"/>
      <c r="U39" s="1"/>
      <c r="W39" s="2"/>
      <c r="X39" s="8">
        <v>36.159999999999997</v>
      </c>
      <c r="Y39" s="7"/>
      <c r="Z39" s="2"/>
      <c r="AA39" s="2"/>
      <c r="AB39" s="2"/>
      <c r="AC39" s="8">
        <v>34.160409272164003</v>
      </c>
      <c r="AD39" s="2"/>
      <c r="AE39" s="2"/>
      <c r="AF39" s="2"/>
    </row>
    <row r="40" spans="1:32" x14ac:dyDescent="0.35">
      <c r="B40" s="2"/>
      <c r="C40" s="2" t="s">
        <v>1</v>
      </c>
      <c r="D40" s="2"/>
      <c r="E40" s="2"/>
      <c r="F40" s="2"/>
      <c r="G40" s="2" t="s">
        <v>2</v>
      </c>
      <c r="H40" s="2"/>
      <c r="I40" s="2"/>
      <c r="J40" s="2"/>
      <c r="L40" s="4" t="s">
        <v>9</v>
      </c>
      <c r="M40" s="2"/>
      <c r="N40" s="2"/>
      <c r="O40" s="2"/>
      <c r="P40" s="2"/>
      <c r="Q40" s="2"/>
      <c r="R40" s="2"/>
      <c r="S40" s="2"/>
      <c r="T40" s="2"/>
      <c r="U40" s="1"/>
      <c r="W40" s="2"/>
      <c r="X40" s="3">
        <v>36.517322670565001</v>
      </c>
      <c r="Y40" s="7"/>
      <c r="Z40" s="2"/>
      <c r="AA40" s="2"/>
      <c r="AB40" s="2"/>
      <c r="AC40" s="8">
        <v>34.851567336572202</v>
      </c>
      <c r="AD40" s="2"/>
      <c r="AE40" s="2"/>
      <c r="AF40" s="2"/>
    </row>
    <row r="41" spans="1:32" x14ac:dyDescent="0.35">
      <c r="B41" s="2"/>
      <c r="C41" s="3">
        <v>35.086986941635097</v>
      </c>
      <c r="D41" s="2"/>
      <c r="E41" s="2"/>
      <c r="F41" s="2"/>
      <c r="G41" s="3">
        <v>36.365953606371598</v>
      </c>
      <c r="H41" s="2"/>
      <c r="I41" s="2"/>
      <c r="J41" s="2"/>
      <c r="L41" s="2"/>
      <c r="M41" s="2" t="s">
        <v>1</v>
      </c>
      <c r="N41" s="2"/>
      <c r="O41" s="2"/>
      <c r="P41" s="2"/>
      <c r="Q41" s="2" t="s">
        <v>2</v>
      </c>
      <c r="R41" s="2"/>
      <c r="S41" s="2"/>
      <c r="T41" s="2"/>
      <c r="U41" s="1"/>
      <c r="W41" s="2" t="s">
        <v>4</v>
      </c>
      <c r="X41" s="3">
        <v>36.118664157149396</v>
      </c>
      <c r="Y41" s="7">
        <f>AVERAGE(X40:X42)</f>
        <v>36.285108617621994</v>
      </c>
      <c r="Z41" s="2">
        <f>100*2^(Z38-Y41)</f>
        <v>0.84561970790177443</v>
      </c>
      <c r="AA41" s="2"/>
      <c r="AB41" s="2" t="s">
        <v>4</v>
      </c>
      <c r="AC41" s="8">
        <v>34.7733499406528</v>
      </c>
      <c r="AD41" s="2">
        <f>AVERAGE(AC40:AC42)</f>
        <v>34.652753912283096</v>
      </c>
      <c r="AE41" s="2">
        <f>100*2^(AE38-AD41)</f>
        <v>0.73481852853274499</v>
      </c>
      <c r="AF41" s="2"/>
    </row>
    <row r="42" spans="1:32" x14ac:dyDescent="0.35">
      <c r="B42" s="2" t="s">
        <v>3</v>
      </c>
      <c r="C42" s="3">
        <v>34.772054007948803</v>
      </c>
      <c r="D42" s="2">
        <f>AVERAGE(C41:C43)</f>
        <v>34.908860155024705</v>
      </c>
      <c r="E42" s="2">
        <f>D42-6.644</f>
        <v>28.264860155024707</v>
      </c>
      <c r="F42" s="2"/>
      <c r="G42" s="3">
        <v>35.480936775892097</v>
      </c>
      <c r="H42" s="2">
        <f>AVERAGE(G41:G43)</f>
        <v>36.153773652508427</v>
      </c>
      <c r="I42" s="2">
        <f>H42-6.644</f>
        <v>29.509773652508429</v>
      </c>
      <c r="J42" s="2"/>
      <c r="L42" s="2"/>
      <c r="M42" s="3">
        <v>32.353353953178299</v>
      </c>
      <c r="N42" s="2"/>
      <c r="O42" s="2"/>
      <c r="P42" s="2"/>
      <c r="Q42" s="2"/>
      <c r="R42" s="3">
        <v>34.083997594559399</v>
      </c>
      <c r="S42" s="2"/>
      <c r="T42" s="2"/>
      <c r="U42" s="2"/>
      <c r="W42" s="2"/>
      <c r="X42" s="3">
        <v>36.219339025151598</v>
      </c>
      <c r="Y42" s="7"/>
      <c r="Z42" s="2"/>
      <c r="AA42" s="2"/>
      <c r="AB42" s="2"/>
      <c r="AC42" s="8">
        <v>34.3333444596243</v>
      </c>
      <c r="AD42" s="2"/>
      <c r="AE42" s="2"/>
      <c r="AF42" s="2"/>
    </row>
    <row r="43" spans="1:32" x14ac:dyDescent="0.35">
      <c r="B43" s="2"/>
      <c r="C43" s="3">
        <v>34.867539515490201</v>
      </c>
      <c r="D43" s="2"/>
      <c r="E43" s="2"/>
      <c r="F43" s="2"/>
      <c r="G43" s="3">
        <v>36.614430575261601</v>
      </c>
      <c r="H43" s="2"/>
      <c r="I43" s="2"/>
      <c r="J43" s="2"/>
      <c r="L43" s="2" t="s">
        <v>3</v>
      </c>
      <c r="M43" s="3">
        <v>32.240542665278603</v>
      </c>
      <c r="N43" s="2">
        <f>AVERAGE(M42:M44)</f>
        <v>32.26959631685444</v>
      </c>
      <c r="O43" s="2">
        <f>N43-6.644</f>
        <v>25.625596316854441</v>
      </c>
      <c r="P43" s="2"/>
      <c r="Q43" s="2" t="s">
        <v>3</v>
      </c>
      <c r="R43" s="3">
        <v>34.4124968276072</v>
      </c>
      <c r="S43" s="2">
        <f>AVERAGE(R42:R44)</f>
        <v>34.232588351672732</v>
      </c>
      <c r="T43" s="2">
        <f>S43-6.644</f>
        <v>27.588588351672733</v>
      </c>
      <c r="U43" s="2"/>
      <c r="W43" s="2"/>
      <c r="X43" s="3">
        <v>35.335260382754399</v>
      </c>
      <c r="Y43" s="7"/>
      <c r="Z43" s="2"/>
      <c r="AA43" s="2"/>
      <c r="AB43" s="2"/>
      <c r="AC43" s="8">
        <v>34.236856324078197</v>
      </c>
      <c r="AD43" s="2"/>
      <c r="AE43" s="2"/>
      <c r="AF43" s="2"/>
    </row>
    <row r="44" spans="1:32" x14ac:dyDescent="0.35">
      <c r="B44" s="2"/>
      <c r="C44" s="3">
        <v>35.314505757128899</v>
      </c>
      <c r="D44" s="2"/>
      <c r="E44" s="2"/>
      <c r="F44" s="2"/>
      <c r="G44" s="6">
        <v>38.167048413810498</v>
      </c>
      <c r="H44" s="2"/>
      <c r="I44" s="2"/>
      <c r="J44" s="2"/>
      <c r="L44" s="2"/>
      <c r="M44" s="3">
        <v>32.214892332106402</v>
      </c>
      <c r="N44" s="2"/>
      <c r="O44" s="2"/>
      <c r="P44" s="2"/>
      <c r="Q44" s="2"/>
      <c r="R44" s="3">
        <v>34.201270632851603</v>
      </c>
      <c r="S44" s="2"/>
      <c r="T44" s="2"/>
      <c r="U44" s="2"/>
      <c r="W44" s="2" t="s">
        <v>5</v>
      </c>
      <c r="X44" s="3">
        <v>35.760229597924997</v>
      </c>
      <c r="Y44" s="7">
        <f>AVERAGE(X43:X45)</f>
        <v>35.391398979375431</v>
      </c>
      <c r="Z44" s="2">
        <f>100*2^(Z38-Y44)</f>
        <v>1.5711169157044755</v>
      </c>
      <c r="AA44" s="2">
        <f>Z44/Z41</f>
        <v>1.8579473740067722</v>
      </c>
      <c r="AB44" s="2" t="s">
        <v>10</v>
      </c>
      <c r="AC44" s="8">
        <v>33.925762441218701</v>
      </c>
      <c r="AD44" s="2">
        <f>AVERAGE(AC43:AC45)</f>
        <v>34.238239997651768</v>
      </c>
      <c r="AE44" s="2">
        <f>100*2^(AE38-AD44)</f>
        <v>0.97940252757407253</v>
      </c>
      <c r="AF44" s="2">
        <f>AE44/AE41</f>
        <v>1.3328495261676412</v>
      </c>
    </row>
    <row r="45" spans="1:32" x14ac:dyDescent="0.35">
      <c r="B45" s="2" t="s">
        <v>4</v>
      </c>
      <c r="C45" s="3">
        <v>35.416847775975199</v>
      </c>
      <c r="D45" s="2">
        <f>AVERAGE(C44:C46)</f>
        <v>35.262524730636805</v>
      </c>
      <c r="E45" s="2">
        <f>100*2^(E42-D45)</f>
        <v>0.78251570607991372</v>
      </c>
      <c r="F45" s="2"/>
      <c r="G45" s="3">
        <v>36.622138415733097</v>
      </c>
      <c r="H45" s="2">
        <f>AVERAGE(G45:G46)</f>
        <v>36.545715134748804</v>
      </c>
      <c r="I45" s="2">
        <f>100*2^(I42-H45)</f>
        <v>0.76202736260360371</v>
      </c>
      <c r="J45" s="2"/>
      <c r="L45" s="2"/>
      <c r="M45" s="3">
        <v>32.595977615561097</v>
      </c>
      <c r="N45" s="2"/>
      <c r="O45" s="2"/>
      <c r="P45" s="2"/>
      <c r="Q45" s="2"/>
      <c r="R45" s="3">
        <v>34.7383026890435</v>
      </c>
      <c r="S45" s="2"/>
      <c r="T45" s="2"/>
      <c r="U45" s="2"/>
      <c r="W45" s="2"/>
      <c r="X45" s="3">
        <v>35.078706957446897</v>
      </c>
      <c r="Y45" s="7"/>
      <c r="Z45" s="2"/>
      <c r="AA45" s="2"/>
      <c r="AB45" s="5"/>
      <c r="AC45" s="8">
        <v>34.552101227658397</v>
      </c>
      <c r="AD45" s="2"/>
      <c r="AE45" s="2"/>
      <c r="AF45" s="2"/>
    </row>
    <row r="46" spans="1:32" x14ac:dyDescent="0.35">
      <c r="B46" s="2"/>
      <c r="C46" s="3">
        <v>35.056220658806303</v>
      </c>
      <c r="D46" s="2"/>
      <c r="E46" s="2"/>
      <c r="F46" s="2"/>
      <c r="G46" s="3">
        <v>36.469291853764503</v>
      </c>
      <c r="H46" s="2"/>
      <c r="I46" s="2"/>
      <c r="J46" s="2"/>
      <c r="L46" s="2" t="s">
        <v>4</v>
      </c>
      <c r="M46" s="3">
        <v>32.429983558705999</v>
      </c>
      <c r="N46" s="2">
        <f>AVERAGE(M45:M47)</f>
        <v>32.459877576520334</v>
      </c>
      <c r="O46" s="2">
        <f>100*2^(O43-N46)</f>
        <v>0.8763474797612032</v>
      </c>
      <c r="P46" s="2"/>
      <c r="Q46" s="2" t="s">
        <v>4</v>
      </c>
      <c r="R46" s="3">
        <v>34.909189939938202</v>
      </c>
      <c r="S46" s="2">
        <f>AVERAGE(R45:R47)</f>
        <v>34.648097564044164</v>
      </c>
      <c r="T46" s="2">
        <f>100*2^(T43-S46)</f>
        <v>0.74968008206180847</v>
      </c>
      <c r="U46" s="2"/>
    </row>
    <row r="47" spans="1:32" x14ac:dyDescent="0.35">
      <c r="B47" s="2"/>
      <c r="C47" s="3">
        <v>34.688353097347203</v>
      </c>
      <c r="D47" s="2"/>
      <c r="E47" s="2"/>
      <c r="F47" s="2"/>
      <c r="G47" s="3">
        <v>36.105195589468799</v>
      </c>
      <c r="H47" s="2"/>
      <c r="I47" s="2"/>
      <c r="J47" s="2"/>
      <c r="L47" s="2"/>
      <c r="M47" s="3">
        <v>32.3536715552939</v>
      </c>
      <c r="N47" s="2"/>
      <c r="O47" s="2"/>
      <c r="P47" s="2"/>
      <c r="Q47" s="2"/>
      <c r="R47" s="3">
        <v>34.296800063150798</v>
      </c>
      <c r="S47" s="2"/>
      <c r="T47" s="2"/>
      <c r="U47" s="2"/>
    </row>
    <row r="48" spans="1:32" x14ac:dyDescent="0.35">
      <c r="B48" s="5" t="s">
        <v>5</v>
      </c>
      <c r="C48" s="3">
        <v>34.663548240219001</v>
      </c>
      <c r="D48" s="2">
        <f>AVERAGE(C47:C49)</f>
        <v>34.656806420383802</v>
      </c>
      <c r="E48" s="2">
        <f>100*2^(E42-D48)</f>
        <v>1.1907824997796488</v>
      </c>
      <c r="F48" s="2">
        <f>E48/E45</f>
        <v>1.5217362290975425</v>
      </c>
      <c r="G48" s="3">
        <v>36.7156544577239</v>
      </c>
      <c r="H48" s="2">
        <f>AVERAGE(G47:G49)</f>
        <v>36.340999111721963</v>
      </c>
      <c r="I48" s="2">
        <f>100*2^(I42-H48)</f>
        <v>0.87820565564327657</v>
      </c>
      <c r="J48" s="2">
        <f>I48/I45</f>
        <v>1.1524594768391634</v>
      </c>
      <c r="L48" s="2"/>
      <c r="M48" s="3">
        <v>32.284466848149599</v>
      </c>
      <c r="N48" s="2"/>
      <c r="O48" s="2"/>
      <c r="P48" s="2"/>
      <c r="Q48" s="2"/>
      <c r="R48" s="3">
        <v>34.665898734427003</v>
      </c>
      <c r="S48" s="2"/>
      <c r="T48" s="2"/>
      <c r="U48" s="2"/>
    </row>
    <row r="49" spans="1:21" x14ac:dyDescent="0.35">
      <c r="B49" s="5"/>
      <c r="C49" s="3">
        <v>34.618517923585202</v>
      </c>
      <c r="D49" s="2"/>
      <c r="E49" s="2"/>
      <c r="F49" s="2"/>
      <c r="G49" s="3">
        <v>36.202147287973197</v>
      </c>
      <c r="H49" s="2"/>
      <c r="I49" s="2"/>
      <c r="J49" s="2"/>
      <c r="L49" s="2" t="s">
        <v>10</v>
      </c>
      <c r="M49" s="3">
        <v>32.217435268414</v>
      </c>
      <c r="N49" s="2">
        <f>AVERAGE(M48:M50)</f>
        <v>32.019197276558863</v>
      </c>
      <c r="O49" s="2">
        <f>100*2^(O43-N49)</f>
        <v>1.1894175186270752</v>
      </c>
      <c r="P49" s="2">
        <f>O49/O46</f>
        <v>1.3572441823546759</v>
      </c>
      <c r="Q49" s="2" t="s">
        <v>10</v>
      </c>
      <c r="R49" s="3">
        <v>34.5292073782161</v>
      </c>
      <c r="S49" s="2">
        <f>AVERAGE(R48:R50)</f>
        <v>34.513279494879868</v>
      </c>
      <c r="T49" s="2">
        <f>100*2^(T43-S49)</f>
        <v>0.82311450547851162</v>
      </c>
      <c r="U49" s="2">
        <f>T49/T46</f>
        <v>1.0979543476928719</v>
      </c>
    </row>
    <row r="50" spans="1:21" x14ac:dyDescent="0.35">
      <c r="L50" s="5"/>
      <c r="M50" s="3">
        <v>31.555689713113001</v>
      </c>
      <c r="N50" s="2"/>
      <c r="O50" s="2"/>
      <c r="P50" s="2"/>
      <c r="Q50" s="5"/>
      <c r="R50" s="3">
        <v>34.3447323719965</v>
      </c>
      <c r="S50" s="2"/>
      <c r="T50" s="2"/>
      <c r="U50" s="2"/>
    </row>
    <row r="51" spans="1:21" x14ac:dyDescent="0.35">
      <c r="A51" s="4" t="s">
        <v>27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21" x14ac:dyDescent="0.35">
      <c r="A52" s="4"/>
      <c r="B52" s="4"/>
      <c r="C52" s="15" t="s">
        <v>1</v>
      </c>
      <c r="D52" s="15"/>
      <c r="E52" s="15"/>
      <c r="F52" s="15" t="s">
        <v>2</v>
      </c>
      <c r="G52" s="15"/>
      <c r="H52" s="15"/>
      <c r="I52" s="4" t="s">
        <v>26</v>
      </c>
      <c r="J52" s="4"/>
      <c r="K52" s="4"/>
      <c r="L52" s="4"/>
      <c r="M52" s="4"/>
    </row>
    <row r="53" spans="1:21" x14ac:dyDescent="0.35">
      <c r="A53" s="4" t="s">
        <v>6</v>
      </c>
      <c r="B53" s="15" t="s">
        <v>22</v>
      </c>
      <c r="C53" s="2">
        <v>1.4453009366469394</v>
      </c>
      <c r="D53" s="2">
        <v>1.3086252431225045</v>
      </c>
      <c r="E53" s="2">
        <v>1.6538900554567646</v>
      </c>
      <c r="F53" s="2">
        <v>0.96174064054129205</v>
      </c>
      <c r="G53" s="2">
        <v>0.91163627906620959</v>
      </c>
      <c r="H53" s="2">
        <v>0.93234070758554466</v>
      </c>
      <c r="I53" s="4">
        <f>C53/F53</f>
        <v>1.5027969867567281</v>
      </c>
      <c r="J53" s="4">
        <f t="shared" ref="J53:K55" si="0">D53/G53</f>
        <v>1.4354685889233492</v>
      </c>
      <c r="K53" s="4">
        <f t="shared" si="0"/>
        <v>1.7739116634087502</v>
      </c>
      <c r="L53" s="2">
        <f>AVERAGE(I53:K53)</f>
        <v>1.5707257463629425</v>
      </c>
      <c r="M53" s="2">
        <f>_xlfn.STDEV.P(I53:K53)</f>
        <v>0.14627979116066539</v>
      </c>
    </row>
    <row r="54" spans="1:21" x14ac:dyDescent="0.35">
      <c r="A54" s="4" t="s">
        <v>7</v>
      </c>
      <c r="B54" s="15" t="s">
        <v>23</v>
      </c>
      <c r="C54" s="2">
        <v>2.7966931430369377</v>
      </c>
      <c r="D54" s="2">
        <v>2.2328965817188391</v>
      </c>
      <c r="E54" s="2">
        <v>2.3147663243023957</v>
      </c>
      <c r="F54" s="2">
        <v>0.82451161387453908</v>
      </c>
      <c r="G54" s="2">
        <v>1.1172970802773186</v>
      </c>
      <c r="H54" s="2">
        <v>1.232295346963862</v>
      </c>
      <c r="I54" s="4">
        <f>C54/F54</f>
        <v>3.3919390533442426</v>
      </c>
      <c r="J54" s="4">
        <f t="shared" si="0"/>
        <v>1.9984806379021625</v>
      </c>
      <c r="K54" s="4">
        <f t="shared" si="0"/>
        <v>1.8784184570732441</v>
      </c>
      <c r="L54" s="2">
        <f t="shared" ref="L54" si="1">AVERAGE(I54:K54)</f>
        <v>2.4229460494398833</v>
      </c>
      <c r="M54" s="2">
        <f t="shared" ref="M54:M55" si="2">_xlfn.STDEV.P(I54:K54)</f>
        <v>0.68693246297242549</v>
      </c>
    </row>
    <row r="55" spans="1:21" x14ac:dyDescent="0.35">
      <c r="A55" s="4" t="s">
        <v>8</v>
      </c>
      <c r="B55" s="15" t="s">
        <v>24</v>
      </c>
      <c r="C55" s="2">
        <v>1.9331997609103362</v>
      </c>
      <c r="D55" s="2">
        <v>2.5181949905602417</v>
      </c>
      <c r="E55" s="2">
        <v>1.5249816302592958</v>
      </c>
      <c r="F55" s="2">
        <v>1.0758206604077669</v>
      </c>
      <c r="G55" s="2">
        <v>1.2145080944126581</v>
      </c>
      <c r="H55" s="2">
        <v>1.2740395597282748</v>
      </c>
      <c r="I55" s="4">
        <f t="shared" ref="I55:J56" si="3">C55/F55</f>
        <v>1.7969535556024718</v>
      </c>
      <c r="J55" s="4">
        <f>D55/G55</f>
        <v>2.0734279187970772</v>
      </c>
      <c r="K55" s="4">
        <f t="shared" si="0"/>
        <v>1.1969656818070402</v>
      </c>
      <c r="L55" s="2">
        <f>AVERAGE(I55:K55)</f>
        <v>1.6891157187355297</v>
      </c>
      <c r="M55" s="2">
        <f t="shared" si="2"/>
        <v>0.36584902397255009</v>
      </c>
    </row>
    <row r="56" spans="1:21" x14ac:dyDescent="0.35">
      <c r="A56" s="4" t="s">
        <v>9</v>
      </c>
      <c r="B56" s="15" t="s">
        <v>25</v>
      </c>
      <c r="C56" s="2">
        <v>1.5217362290975425</v>
      </c>
      <c r="D56" s="2">
        <v>1.3572441823546759</v>
      </c>
      <c r="E56" s="2">
        <v>1.8579473740067722</v>
      </c>
      <c r="F56" s="2">
        <v>1.1524594768391634</v>
      </c>
      <c r="G56" s="2">
        <v>1.0979543476928719</v>
      </c>
      <c r="H56" s="2">
        <v>1.3328495261676412</v>
      </c>
      <c r="I56" s="4">
        <f t="shared" si="3"/>
        <v>1.3204249343943875</v>
      </c>
      <c r="J56" s="4">
        <f t="shared" si="3"/>
        <v>1.2361572092743647</v>
      </c>
      <c r="K56" s="4">
        <f>E56/H56</f>
        <v>1.3939663386826204</v>
      </c>
      <c r="L56" s="2">
        <f>AVERAGE(I56:K56)</f>
        <v>1.3168494941171243</v>
      </c>
      <c r="M56" s="2">
        <f>_xlfn.STDEV.P(I56:K56)</f>
        <v>6.4474895171325458E-2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205CD-916A-4091-8553-FC7AFC20121C}">
  <dimension ref="A1:AF57"/>
  <sheetViews>
    <sheetView topLeftCell="A38" workbookViewId="0">
      <selection activeCell="A58" sqref="A58:XFD63"/>
    </sheetView>
  </sheetViews>
  <sheetFormatPr defaultRowHeight="14.5" x14ac:dyDescent="0.35"/>
  <cols>
    <col min="1" max="1" width="14.08984375" bestFit="1" customWidth="1"/>
  </cols>
  <sheetData>
    <row r="1" spans="1:32" x14ac:dyDescent="0.35">
      <c r="A1" s="4"/>
      <c r="B1" s="15"/>
      <c r="C1" s="2"/>
      <c r="D1" s="2"/>
      <c r="E1" s="2"/>
      <c r="F1" s="2"/>
      <c r="G1" s="2"/>
      <c r="H1" s="2"/>
      <c r="I1" s="4"/>
      <c r="J1" s="4"/>
      <c r="K1" s="4"/>
      <c r="L1" s="2"/>
      <c r="M1" s="2"/>
    </row>
    <row r="2" spans="1:32" x14ac:dyDescent="0.35">
      <c r="B2" t="s">
        <v>0</v>
      </c>
      <c r="L2" t="s">
        <v>11</v>
      </c>
      <c r="W2" t="s">
        <v>12</v>
      </c>
    </row>
    <row r="3" spans="1:32" x14ac:dyDescent="0.35">
      <c r="A3" t="s">
        <v>22</v>
      </c>
      <c r="L3" s="4" t="s">
        <v>6</v>
      </c>
      <c r="M3" s="2"/>
      <c r="N3" s="2"/>
      <c r="O3" s="2"/>
      <c r="P3" s="2"/>
      <c r="Q3" s="2"/>
      <c r="R3" s="2"/>
      <c r="S3" s="2"/>
      <c r="T3" s="2"/>
      <c r="U3" s="1"/>
      <c r="W3" s="4" t="s">
        <v>6</v>
      </c>
      <c r="X3" s="2"/>
      <c r="Y3" s="2"/>
      <c r="Z3" s="2"/>
      <c r="AA3" s="2"/>
      <c r="AB3" s="2"/>
      <c r="AC3" s="2"/>
      <c r="AD3" s="2"/>
      <c r="AE3" s="2"/>
      <c r="AF3" s="1"/>
    </row>
    <row r="4" spans="1:32" x14ac:dyDescent="0.35">
      <c r="B4" s="4" t="s">
        <v>6</v>
      </c>
      <c r="C4" s="2"/>
      <c r="D4" s="2"/>
      <c r="E4" s="2"/>
      <c r="F4" s="2"/>
      <c r="G4" s="2"/>
      <c r="H4" s="2"/>
      <c r="I4" s="2"/>
      <c r="J4" s="2"/>
      <c r="L4" s="2"/>
      <c r="M4" s="2" t="s">
        <v>1</v>
      </c>
      <c r="N4" s="2"/>
      <c r="O4" s="2"/>
      <c r="P4" s="2"/>
      <c r="Q4" s="2" t="s">
        <v>2</v>
      </c>
      <c r="R4" s="2"/>
      <c r="S4" s="2"/>
      <c r="T4" s="2"/>
      <c r="U4" s="1"/>
      <c r="W4" s="2" t="s">
        <v>1</v>
      </c>
      <c r="X4" s="2" t="s">
        <v>1</v>
      </c>
      <c r="Y4" s="2"/>
      <c r="Z4" s="2"/>
      <c r="AA4" s="2"/>
      <c r="AB4" s="2" t="s">
        <v>2</v>
      </c>
      <c r="AC4" s="2"/>
      <c r="AD4" s="2"/>
      <c r="AE4" s="2"/>
      <c r="AF4" s="1"/>
    </row>
    <row r="5" spans="1:32" x14ac:dyDescent="0.35">
      <c r="B5" s="2"/>
      <c r="C5" s="2" t="s">
        <v>1</v>
      </c>
      <c r="D5" s="2"/>
      <c r="E5" s="2"/>
      <c r="F5" s="2"/>
      <c r="G5" s="2" t="s">
        <v>2</v>
      </c>
      <c r="H5" s="2"/>
      <c r="I5" s="2"/>
      <c r="J5" s="2"/>
      <c r="L5" s="2"/>
      <c r="M5" s="3">
        <v>28.690118108027701</v>
      </c>
      <c r="N5" s="2"/>
      <c r="O5" s="2"/>
      <c r="P5" s="2"/>
      <c r="Q5" s="2"/>
      <c r="R5" s="8">
        <v>27.735182724494901</v>
      </c>
      <c r="S5" s="2"/>
      <c r="T5" s="2"/>
      <c r="U5" s="2"/>
      <c r="W5" s="2"/>
      <c r="X5" s="8">
        <v>28.9801313803734</v>
      </c>
      <c r="Y5" s="2"/>
      <c r="Z5" s="2"/>
      <c r="AA5" s="2"/>
      <c r="AB5" s="2"/>
      <c r="AC5" s="3">
        <v>29.367465131065</v>
      </c>
      <c r="AD5" s="2"/>
      <c r="AE5" s="2"/>
      <c r="AF5" s="2"/>
    </row>
    <row r="6" spans="1:32" x14ac:dyDescent="0.35">
      <c r="B6" s="2"/>
      <c r="C6" s="3">
        <v>29.196219165419599</v>
      </c>
      <c r="D6" s="2"/>
      <c r="E6" s="2"/>
      <c r="F6" s="2"/>
      <c r="G6" s="3">
        <v>28.880875679585898</v>
      </c>
      <c r="H6" s="2"/>
      <c r="I6" s="2"/>
      <c r="J6" s="2"/>
      <c r="L6" s="2" t="s">
        <v>3</v>
      </c>
      <c r="M6" s="3">
        <v>28.586179741243999</v>
      </c>
      <c r="N6" s="2">
        <f>AVERAGE(M5:M7)</f>
        <v>28.738751218039734</v>
      </c>
      <c r="O6" s="2">
        <f>N6-6.644</f>
        <v>22.094751218039733</v>
      </c>
      <c r="P6" s="2"/>
      <c r="Q6" s="2" t="s">
        <v>3</v>
      </c>
      <c r="R6" s="8">
        <v>28.000756629947901</v>
      </c>
      <c r="S6" s="2">
        <f>AVERAGE(R5:R7)</f>
        <v>27.94988087737217</v>
      </c>
      <c r="T6" s="2">
        <f>S6-6.644</f>
        <v>21.305880877372168</v>
      </c>
      <c r="U6" s="2"/>
      <c r="W6" s="2" t="s">
        <v>3</v>
      </c>
      <c r="X6" s="8">
        <v>28.2598595873975</v>
      </c>
      <c r="Y6" s="2">
        <f>AVERAGE(X5:X7)</f>
        <v>28.929125234488797</v>
      </c>
      <c r="Z6" s="2">
        <f>Y6-6.644</f>
        <v>22.285125234488795</v>
      </c>
      <c r="AA6" s="2"/>
      <c r="AB6" s="2" t="s">
        <v>3</v>
      </c>
      <c r="AC6" s="3">
        <v>29.2604034502472</v>
      </c>
      <c r="AD6" s="2">
        <f>AVERAGE(AC5:AC7)</f>
        <v>29.626963051543601</v>
      </c>
      <c r="AE6" s="2">
        <f>AD6-6.644</f>
        <v>22.982963051543599</v>
      </c>
      <c r="AF6" s="2"/>
    </row>
    <row r="7" spans="1:32" x14ac:dyDescent="0.35">
      <c r="B7" s="2" t="s">
        <v>3</v>
      </c>
      <c r="C7" s="3">
        <v>29.035821190962</v>
      </c>
      <c r="D7" s="2">
        <f>AVERAGE(C6:C8)</f>
        <v>29.12495701077037</v>
      </c>
      <c r="E7" s="2">
        <f>D7-6.644</f>
        <v>22.480957010770368</v>
      </c>
      <c r="F7" s="2"/>
      <c r="G7" s="3">
        <v>29.054509281457101</v>
      </c>
      <c r="H7" s="2">
        <f>AVERAGE(G6:G8)</f>
        <v>28.885447311070735</v>
      </c>
      <c r="I7" s="2">
        <f>H7-6.644</f>
        <v>22.241447311070736</v>
      </c>
      <c r="J7" s="2"/>
      <c r="L7" s="2"/>
      <c r="M7" s="3">
        <v>28.9399558048475</v>
      </c>
      <c r="N7" s="2"/>
      <c r="O7" s="2"/>
      <c r="P7" s="2"/>
      <c r="Q7" s="2"/>
      <c r="R7" s="8">
        <v>28.1137032776737</v>
      </c>
      <c r="S7" s="2"/>
      <c r="T7" s="2"/>
      <c r="U7" s="2"/>
      <c r="W7" s="2"/>
      <c r="X7" s="8">
        <v>29.547384735695498</v>
      </c>
      <c r="Y7" s="2"/>
      <c r="Z7" s="2"/>
      <c r="AA7" s="2"/>
      <c r="AB7" s="2"/>
      <c r="AC7" s="3">
        <v>30.253020573318601</v>
      </c>
      <c r="AD7" s="2"/>
      <c r="AE7" s="2"/>
      <c r="AF7" s="2"/>
    </row>
    <row r="8" spans="1:32" x14ac:dyDescent="0.35">
      <c r="B8" s="2"/>
      <c r="C8" s="3">
        <v>29.142830675929499</v>
      </c>
      <c r="D8" s="2"/>
      <c r="E8" s="2"/>
      <c r="F8" s="2"/>
      <c r="G8" s="3">
        <v>28.720956972169201</v>
      </c>
      <c r="H8" s="2"/>
      <c r="I8" s="2"/>
      <c r="J8" s="2"/>
      <c r="L8" s="2"/>
      <c r="M8" s="3">
        <v>29.086744874689199</v>
      </c>
      <c r="N8" s="2"/>
      <c r="O8" s="2"/>
      <c r="P8" s="2"/>
      <c r="Q8" s="2"/>
      <c r="R8" s="8">
        <v>28.152412032453402</v>
      </c>
      <c r="S8" s="2"/>
      <c r="T8" s="2"/>
      <c r="U8" s="2"/>
      <c r="W8" s="2"/>
      <c r="X8" s="8">
        <v>28.744219973639201</v>
      </c>
      <c r="Y8" s="2"/>
      <c r="Z8" s="2"/>
      <c r="AA8" s="2"/>
      <c r="AB8" s="2"/>
      <c r="AC8" s="3">
        <v>29.062979254074602</v>
      </c>
      <c r="AD8" s="2"/>
      <c r="AE8" s="2"/>
      <c r="AF8" s="2"/>
    </row>
    <row r="9" spans="1:32" x14ac:dyDescent="0.35">
      <c r="B9" s="2"/>
      <c r="C9" s="3">
        <v>29.854008277247701</v>
      </c>
      <c r="D9" s="2"/>
      <c r="E9" s="2"/>
      <c r="F9" s="2"/>
      <c r="G9" s="3">
        <v>29.103332587818802</v>
      </c>
      <c r="H9" s="2"/>
      <c r="I9" s="2"/>
      <c r="J9" s="2"/>
      <c r="L9" s="2" t="s">
        <v>4</v>
      </c>
      <c r="M9" s="3">
        <v>29.303236926955599</v>
      </c>
      <c r="N9" s="2">
        <f>AVERAGE(M8:M9)</f>
        <v>29.194990900822397</v>
      </c>
      <c r="O9" s="2">
        <f>100*2^(O6-N9)</f>
        <v>0.72881093325088309</v>
      </c>
      <c r="P9" s="2"/>
      <c r="Q9" s="2" t="s">
        <v>4</v>
      </c>
      <c r="R9" s="8">
        <v>28.053673600509299</v>
      </c>
      <c r="S9" s="2">
        <f>AVERAGE(R8:R10)</f>
        <v>28.062677839169865</v>
      </c>
      <c r="T9" s="2">
        <f>100*2^(T6-S9)</f>
        <v>0.92470123974663643</v>
      </c>
      <c r="U9" s="2"/>
      <c r="W9" s="2" t="s">
        <v>4</v>
      </c>
      <c r="X9" s="8">
        <v>28.587751560666</v>
      </c>
      <c r="Y9" s="2">
        <f>AVERAGE(X8:X10)</f>
        <v>28.717564707971263</v>
      </c>
      <c r="Z9" s="2">
        <f>100*2^(Z6-Y9)</f>
        <v>1.1578246013792228</v>
      </c>
      <c r="AA9" s="2"/>
      <c r="AB9" s="2" t="s">
        <v>4</v>
      </c>
      <c r="AC9" s="3">
        <v>28.824817368700199</v>
      </c>
      <c r="AD9" s="2">
        <f>AVERAGE(AC8:AC9)</f>
        <v>28.9438983113874</v>
      </c>
      <c r="AE9" s="2">
        <f>100*2^(AE6-AD9)</f>
        <v>1.6053867882732367</v>
      </c>
      <c r="AF9" s="2"/>
    </row>
    <row r="10" spans="1:32" x14ac:dyDescent="0.35">
      <c r="B10" s="2" t="s">
        <v>4</v>
      </c>
      <c r="C10" s="3">
        <v>29.6191087035671</v>
      </c>
      <c r="D10" s="2">
        <f>AVERAGE(C9:C11)</f>
        <v>29.796677321762832</v>
      </c>
      <c r="E10" s="2">
        <f>100*2^(E7-D10)</f>
        <v>0.62769511169053405</v>
      </c>
      <c r="F10" s="2"/>
      <c r="G10" s="3">
        <v>28.867174266739699</v>
      </c>
      <c r="H10" s="2">
        <f>AVERAGE(G9:G11)</f>
        <v>29.055179625393833</v>
      </c>
      <c r="I10" s="2">
        <f>100*2^(I7-H10)</f>
        <v>0.88891900396011125</v>
      </c>
      <c r="J10" s="2"/>
      <c r="L10" s="2"/>
      <c r="M10" s="6">
        <v>30.856525635258301</v>
      </c>
      <c r="N10" s="2"/>
      <c r="O10" s="2"/>
      <c r="P10" s="2"/>
      <c r="Q10" s="2"/>
      <c r="R10" s="8">
        <v>27.981947884546901</v>
      </c>
      <c r="S10" s="2"/>
      <c r="T10" s="2"/>
      <c r="U10" s="2"/>
      <c r="W10" s="2"/>
      <c r="X10" s="8">
        <v>28.8207225896086</v>
      </c>
      <c r="Y10" s="2"/>
      <c r="Z10" s="2"/>
      <c r="AA10" s="2"/>
      <c r="AB10" s="2"/>
      <c r="AC10" s="6">
        <v>30.454477475147801</v>
      </c>
      <c r="AD10" s="2"/>
      <c r="AE10" s="2"/>
      <c r="AF10" s="2"/>
    </row>
    <row r="11" spans="1:32" x14ac:dyDescent="0.35">
      <c r="B11" s="2"/>
      <c r="C11" s="3">
        <v>29.916914984473699</v>
      </c>
      <c r="D11" s="2"/>
      <c r="E11" s="2"/>
      <c r="F11" s="2"/>
      <c r="G11" s="3">
        <v>29.195032021623</v>
      </c>
      <c r="H11" s="2"/>
      <c r="I11" s="2"/>
      <c r="J11" s="2"/>
      <c r="L11" s="1"/>
      <c r="M11" s="3">
        <v>29.0226354777575</v>
      </c>
      <c r="N11" s="1"/>
      <c r="O11" s="1"/>
      <c r="P11" s="1"/>
      <c r="Q11" s="1"/>
      <c r="R11" s="8">
        <v>28.176363527078401</v>
      </c>
      <c r="S11" s="5"/>
      <c r="T11" s="5"/>
      <c r="U11" s="5"/>
      <c r="W11" s="1"/>
      <c r="X11" s="8">
        <v>28.421942938541299</v>
      </c>
      <c r="Y11" s="5"/>
      <c r="Z11" s="5"/>
      <c r="AA11" s="5"/>
      <c r="AB11" s="1"/>
      <c r="AC11" s="3">
        <v>29.2587706624433</v>
      </c>
      <c r="AD11" s="1"/>
      <c r="AE11" s="1"/>
      <c r="AF11" s="1"/>
    </row>
    <row r="12" spans="1:32" x14ac:dyDescent="0.35">
      <c r="B12" s="5"/>
      <c r="C12" s="3">
        <v>29.3210604975745</v>
      </c>
      <c r="D12" s="2"/>
      <c r="E12" s="2"/>
      <c r="F12" s="2"/>
      <c r="G12" s="3">
        <v>29.2421941790852</v>
      </c>
      <c r="H12" s="2"/>
      <c r="I12" s="2"/>
      <c r="J12" s="2"/>
      <c r="L12" s="5" t="s">
        <v>13</v>
      </c>
      <c r="M12" s="3">
        <v>29.002952071835502</v>
      </c>
      <c r="N12" s="2">
        <f>AVERAGE(M11:M12)</f>
        <v>29.012793774796499</v>
      </c>
      <c r="O12" s="2">
        <f>100*2^(O6-N12)</f>
        <v>0.82691654067295528</v>
      </c>
      <c r="P12" s="2">
        <f>O12/O9</f>
        <v>1.1346105045165407</v>
      </c>
      <c r="Q12" s="5" t="s">
        <v>13</v>
      </c>
      <c r="R12" s="8">
        <v>28.2815567478197</v>
      </c>
      <c r="S12" s="2">
        <f>AVERAGE(R11:R13)</f>
        <v>28.516565287054465</v>
      </c>
      <c r="T12" s="2">
        <f>100*2^(T6-S12)</f>
        <v>0.67509937110654417</v>
      </c>
      <c r="U12" s="2">
        <f>T12/T9</f>
        <v>0.73007295988001275</v>
      </c>
      <c r="W12" s="5" t="s">
        <v>13</v>
      </c>
      <c r="X12" s="8">
        <v>28.5355284230622</v>
      </c>
      <c r="Y12" s="2">
        <f>AVERAGE(X11:X13)</f>
        <v>28.662414113927898</v>
      </c>
      <c r="Z12" s="2">
        <f>100*2^(Z6-Y12)</f>
        <v>1.2029421883321896</v>
      </c>
      <c r="AA12" s="2">
        <f>Z12/Z9</f>
        <v>1.038967549056413</v>
      </c>
      <c r="AB12" s="5" t="s">
        <v>13</v>
      </c>
      <c r="AC12" s="3">
        <v>29.334514410570598</v>
      </c>
      <c r="AD12" s="2">
        <f>AVERAGE(AC11:AC12)</f>
        <v>29.296642536506951</v>
      </c>
      <c r="AE12" s="2">
        <f>100*2^(AE6-AD12)</f>
        <v>1.2571673460185182</v>
      </c>
      <c r="AF12" s="2">
        <f>AE12/AE9</f>
        <v>0.78309311824518923</v>
      </c>
    </row>
    <row r="13" spans="1:32" x14ac:dyDescent="0.35">
      <c r="B13" s="2" t="s">
        <v>13</v>
      </c>
      <c r="C13" s="3">
        <v>29.241989138083401</v>
      </c>
      <c r="D13" s="2">
        <f>AVERAGE(C12:C14)</f>
        <v>29.241262914926935</v>
      </c>
      <c r="E13" s="2">
        <f>100*2^(E7-D13)</f>
        <v>0.92245490179939527</v>
      </c>
      <c r="F13" s="2">
        <f>E13/E10</f>
        <v>1.4695907051354951</v>
      </c>
      <c r="G13" s="3">
        <v>29.202256865468701</v>
      </c>
      <c r="H13" s="2">
        <f>AVERAGE(G12:G14)</f>
        <v>29.285598153515135</v>
      </c>
      <c r="I13" s="2">
        <f>100*2^(I7-H13)</f>
        <v>0.7577035158525417</v>
      </c>
      <c r="J13" s="2">
        <f>I13/I10</f>
        <v>0.85238757690744837</v>
      </c>
      <c r="L13" s="1"/>
      <c r="M13" s="6">
        <v>33.839883144153298</v>
      </c>
      <c r="N13" s="1"/>
      <c r="O13" s="1"/>
      <c r="P13" s="1"/>
      <c r="Q13" s="1"/>
      <c r="R13" s="8">
        <v>29.0917755862653</v>
      </c>
      <c r="S13" s="5"/>
      <c r="T13" s="5"/>
      <c r="U13" s="5"/>
      <c r="W13" s="1"/>
      <c r="X13" s="8">
        <v>29.029770980180199</v>
      </c>
      <c r="Y13" s="5"/>
      <c r="Z13" s="5"/>
      <c r="AA13" s="5"/>
      <c r="AB13" s="1"/>
      <c r="AC13" s="6">
        <v>30.450172722726201</v>
      </c>
      <c r="AD13" s="1"/>
      <c r="AE13" s="1"/>
      <c r="AF13" s="1"/>
    </row>
    <row r="14" spans="1:32" x14ac:dyDescent="0.35">
      <c r="B14" s="2"/>
      <c r="C14" s="3">
        <v>29.1607391091229</v>
      </c>
      <c r="D14" s="2"/>
      <c r="E14" s="2"/>
      <c r="F14" s="2"/>
      <c r="G14" s="3">
        <v>29.412343415991501</v>
      </c>
      <c r="H14" s="2"/>
      <c r="I14" s="2"/>
      <c r="J14" s="2"/>
      <c r="L14" s="4" t="s">
        <v>7</v>
      </c>
      <c r="M14" s="2"/>
      <c r="N14" s="2"/>
      <c r="O14" s="2"/>
      <c r="P14" s="2"/>
      <c r="Q14" s="2"/>
      <c r="R14" s="8"/>
      <c r="S14" s="5"/>
      <c r="T14" s="5"/>
      <c r="U14" s="5"/>
      <c r="W14" s="4" t="s">
        <v>7</v>
      </c>
      <c r="X14" s="2"/>
      <c r="Y14" s="2"/>
      <c r="Z14" s="2"/>
      <c r="AA14" s="2"/>
      <c r="AB14" s="2"/>
      <c r="AC14" s="2"/>
      <c r="AD14" s="2"/>
      <c r="AE14" s="2"/>
      <c r="AF14" s="1"/>
    </row>
    <row r="15" spans="1:32" x14ac:dyDescent="0.35">
      <c r="A15" t="s">
        <v>23</v>
      </c>
      <c r="B15" s="1"/>
      <c r="C15" s="1"/>
      <c r="D15" s="1"/>
      <c r="E15" s="1"/>
      <c r="F15" s="1"/>
      <c r="G15" s="1"/>
      <c r="H15" s="1"/>
      <c r="I15" s="1"/>
      <c r="J15" s="1"/>
      <c r="L15" s="2"/>
      <c r="M15" s="2" t="s">
        <v>1</v>
      </c>
      <c r="N15" s="2"/>
      <c r="O15" s="2"/>
      <c r="P15" s="2"/>
      <c r="Q15" s="2" t="s">
        <v>2</v>
      </c>
      <c r="R15" s="2"/>
      <c r="S15" s="2"/>
      <c r="T15" s="2"/>
      <c r="U15" s="5"/>
      <c r="W15" s="2" t="s">
        <v>1</v>
      </c>
      <c r="X15" s="2" t="s">
        <v>1</v>
      </c>
      <c r="Y15" s="2"/>
      <c r="Z15" s="2"/>
      <c r="AA15" s="2"/>
      <c r="AB15" s="2" t="s">
        <v>2</v>
      </c>
      <c r="AC15" s="2"/>
      <c r="AD15" s="2"/>
      <c r="AE15" s="2"/>
      <c r="AF15" s="1"/>
    </row>
    <row r="16" spans="1:32" x14ac:dyDescent="0.35">
      <c r="B16" s="4" t="s">
        <v>7</v>
      </c>
      <c r="C16" s="2"/>
      <c r="D16" s="2"/>
      <c r="E16" s="2"/>
      <c r="F16" s="2"/>
      <c r="G16" s="2"/>
      <c r="H16" s="2"/>
      <c r="I16" s="2"/>
      <c r="J16" s="2"/>
      <c r="L16" s="2"/>
      <c r="M16" s="3">
        <v>30.511025272163199</v>
      </c>
      <c r="N16" s="2"/>
      <c r="O16" s="2"/>
      <c r="P16" s="2"/>
      <c r="Q16" s="2"/>
      <c r="R16" s="8">
        <v>29.9469008457427</v>
      </c>
      <c r="S16" s="2"/>
      <c r="T16" s="2"/>
      <c r="U16" s="2"/>
      <c r="W16" s="2"/>
      <c r="X16" s="8">
        <v>32.532072715432598</v>
      </c>
      <c r="Y16" s="2"/>
      <c r="Z16" s="2"/>
      <c r="AA16" s="2"/>
      <c r="AB16" s="2"/>
      <c r="AC16" s="3">
        <v>32.054475083802103</v>
      </c>
      <c r="AD16" s="2"/>
      <c r="AE16" s="2"/>
      <c r="AF16" s="2"/>
    </row>
    <row r="17" spans="1:32" x14ac:dyDescent="0.35">
      <c r="B17" s="2"/>
      <c r="C17" s="2" t="s">
        <v>1</v>
      </c>
      <c r="D17" s="2"/>
      <c r="E17" s="2"/>
      <c r="F17" s="2"/>
      <c r="G17" s="2" t="s">
        <v>2</v>
      </c>
      <c r="H17" s="2"/>
      <c r="I17" s="2"/>
      <c r="J17" s="2"/>
      <c r="L17" s="2" t="s">
        <v>3</v>
      </c>
      <c r="M17" s="3">
        <v>30.358496657229001</v>
      </c>
      <c r="N17" s="2">
        <f>AVERAGE(M16:M17)</f>
        <v>30.4347609646961</v>
      </c>
      <c r="O17" s="2">
        <f>N17-6.644</f>
        <v>23.790760964696098</v>
      </c>
      <c r="P17" s="2"/>
      <c r="Q17" s="2" t="s">
        <v>3</v>
      </c>
      <c r="R17" s="8">
        <v>29.702906260143202</v>
      </c>
      <c r="S17" s="2">
        <f>AVERAGE(R16:R18)</f>
        <v>29.944673361794731</v>
      </c>
      <c r="T17" s="2">
        <f>S17-6.644</f>
        <v>23.300673361794729</v>
      </c>
      <c r="U17" s="2"/>
      <c r="W17" s="2" t="s">
        <v>3</v>
      </c>
      <c r="X17" s="8">
        <v>32.142694854750602</v>
      </c>
      <c r="Y17" s="2">
        <f>AVERAGE(X16:X18)</f>
        <v>32.287104938203868</v>
      </c>
      <c r="Z17" s="2">
        <f>Y17-6.644</f>
        <v>25.643104938203869</v>
      </c>
      <c r="AA17" s="2"/>
      <c r="AB17" s="2" t="s">
        <v>3</v>
      </c>
      <c r="AC17" s="3">
        <v>31.0050491836883</v>
      </c>
      <c r="AD17" s="2">
        <f>AVERAGE(AC16:AC18)</f>
        <v>31.338771850315201</v>
      </c>
      <c r="AE17" s="2">
        <f>AD17-6.644</f>
        <v>24.694771850315199</v>
      </c>
      <c r="AF17" s="2"/>
    </row>
    <row r="18" spans="1:32" x14ac:dyDescent="0.35">
      <c r="B18" s="2"/>
      <c r="C18" s="3">
        <v>30.117026532348799</v>
      </c>
      <c r="D18" s="2"/>
      <c r="E18" s="2"/>
      <c r="F18" s="2"/>
      <c r="G18" s="3">
        <v>29.831046140515099</v>
      </c>
      <c r="H18" s="2"/>
      <c r="I18" s="2"/>
      <c r="J18" s="2"/>
      <c r="L18" s="2"/>
      <c r="M18" s="6">
        <v>32.101045868434099</v>
      </c>
      <c r="N18" s="2"/>
      <c r="O18" s="2"/>
      <c r="P18" s="2"/>
      <c r="Q18" s="2"/>
      <c r="R18" s="8">
        <v>30.184212979498302</v>
      </c>
      <c r="S18" s="2"/>
      <c r="T18" s="2"/>
      <c r="U18" s="2"/>
      <c r="W18" s="2"/>
      <c r="X18" s="8">
        <v>32.186547244428397</v>
      </c>
      <c r="Y18" s="2"/>
      <c r="Z18" s="2"/>
      <c r="AA18" s="2"/>
      <c r="AB18" s="2"/>
      <c r="AC18" s="3">
        <v>30.9567912834552</v>
      </c>
      <c r="AD18" s="2"/>
      <c r="AE18" s="2"/>
      <c r="AF18" s="2"/>
    </row>
    <row r="19" spans="1:32" x14ac:dyDescent="0.35">
      <c r="B19" s="2" t="s">
        <v>3</v>
      </c>
      <c r="C19" s="3">
        <v>29.919055101890901</v>
      </c>
      <c r="D19" s="2">
        <f>AVERAGE(C18:C20)</f>
        <v>29.9908525275073</v>
      </c>
      <c r="E19" s="2">
        <f>D19-6.644</f>
        <v>23.346852527507302</v>
      </c>
      <c r="F19" s="2"/>
      <c r="G19" s="3">
        <v>29.405644116793599</v>
      </c>
      <c r="H19" s="2">
        <f>AVERAGE(G18:G20)</f>
        <v>29.623138391283163</v>
      </c>
      <c r="I19" s="2">
        <f>H19-6.644</f>
        <v>22.979138391283165</v>
      </c>
      <c r="J19" s="2"/>
      <c r="L19" s="2"/>
      <c r="M19" s="3">
        <v>31.579713424614098</v>
      </c>
      <c r="N19" s="2"/>
      <c r="O19" s="2"/>
      <c r="P19" s="2"/>
      <c r="Q19" s="2"/>
      <c r="R19" s="8">
        <v>30.0153285879713</v>
      </c>
      <c r="S19" s="2"/>
      <c r="T19" s="2"/>
      <c r="U19" s="2"/>
      <c r="W19" s="2"/>
      <c r="X19" s="8">
        <v>32.3148476731253</v>
      </c>
      <c r="Y19" s="2"/>
      <c r="Z19" s="2"/>
      <c r="AA19" s="2"/>
      <c r="AB19" s="2"/>
      <c r="AC19" s="3">
        <v>30.544923117137699</v>
      </c>
      <c r="AD19" s="2"/>
      <c r="AE19" s="2"/>
      <c r="AF19" s="2"/>
    </row>
    <row r="20" spans="1:32" x14ac:dyDescent="0.35">
      <c r="B20" s="2"/>
      <c r="C20" s="3">
        <v>29.936475948282201</v>
      </c>
      <c r="D20" s="2"/>
      <c r="E20" s="2"/>
      <c r="F20" s="2"/>
      <c r="G20" s="3">
        <v>29.632724916540798</v>
      </c>
      <c r="H20" s="2"/>
      <c r="I20" s="2"/>
      <c r="J20" s="2"/>
      <c r="L20" s="2" t="s">
        <v>4</v>
      </c>
      <c r="M20" s="3">
        <v>32.178168913732001</v>
      </c>
      <c r="N20" s="2">
        <f>AVERAGE(M19:M20)</f>
        <v>31.87894116917305</v>
      </c>
      <c r="O20" s="2">
        <f>100*2^(O17-N20)</f>
        <v>0.36746429606783482</v>
      </c>
      <c r="P20" s="2"/>
      <c r="Q20" s="2" t="s">
        <v>4</v>
      </c>
      <c r="R20" s="8">
        <v>30.070548602268701</v>
      </c>
      <c r="S20" s="2">
        <f>AVERAGE(R19:R21)</f>
        <v>30.255339705240534</v>
      </c>
      <c r="T20" s="2">
        <f>100*2^(T17-S20)</f>
        <v>0.80618891207916987</v>
      </c>
      <c r="U20" s="2"/>
      <c r="W20" s="2" t="s">
        <v>4</v>
      </c>
      <c r="X20" s="8">
        <v>32.121995493775998</v>
      </c>
      <c r="Y20" s="2">
        <f>AVERAGE(X19:X21)</f>
        <v>32.507817422145763</v>
      </c>
      <c r="Z20" s="2">
        <f>100*2^(Z17-Y20)</f>
        <v>0.85805599652305709</v>
      </c>
      <c r="AA20" s="2"/>
      <c r="AB20" s="2" t="s">
        <v>4</v>
      </c>
      <c r="AC20" s="3">
        <v>30.6061878498694</v>
      </c>
      <c r="AD20" s="2">
        <f>AVERAGE(AC19:AC21)</f>
        <v>30.589806760172099</v>
      </c>
      <c r="AE20" s="2">
        <f>100*2^(AE17-AD20)</f>
        <v>1.6804193223673356</v>
      </c>
      <c r="AF20" s="2"/>
    </row>
    <row r="21" spans="1:32" x14ac:dyDescent="0.35">
      <c r="B21" s="2"/>
      <c r="C21" s="3">
        <v>30.76334026208</v>
      </c>
      <c r="D21" s="2"/>
      <c r="E21" s="2"/>
      <c r="F21" s="2"/>
      <c r="G21" s="3">
        <v>29.394056706556199</v>
      </c>
      <c r="H21" s="2"/>
      <c r="I21" s="2"/>
      <c r="J21" s="2"/>
      <c r="L21" s="2"/>
      <c r="M21" s="6">
        <v>33.431376734673698</v>
      </c>
      <c r="N21" s="2"/>
      <c r="O21" s="2"/>
      <c r="P21" s="2"/>
      <c r="Q21" s="2"/>
      <c r="R21" s="8">
        <v>30.6801419254816</v>
      </c>
      <c r="S21" s="2"/>
      <c r="T21" s="2"/>
      <c r="U21" s="2"/>
      <c r="W21" s="2"/>
      <c r="X21" s="8">
        <v>33.086609099535998</v>
      </c>
      <c r="Y21" s="2"/>
      <c r="Z21" s="2"/>
      <c r="AA21" s="2"/>
      <c r="AB21" s="2"/>
      <c r="AC21" s="3">
        <v>30.618309313509201</v>
      </c>
      <c r="AD21" s="2"/>
      <c r="AE21" s="2"/>
      <c r="AF21" s="2"/>
    </row>
    <row r="22" spans="1:32" x14ac:dyDescent="0.35">
      <c r="B22" s="2" t="s">
        <v>4</v>
      </c>
      <c r="C22" s="3">
        <v>31.299543509686501</v>
      </c>
      <c r="D22" s="2">
        <f>AVERAGE(C21:C23)</f>
        <v>31.136404436149466</v>
      </c>
      <c r="E22" s="2">
        <f>100*2^(E19-D22)</f>
        <v>0.45197167939774585</v>
      </c>
      <c r="F22" s="2"/>
      <c r="G22" s="3">
        <v>29.1286537145299</v>
      </c>
      <c r="H22" s="2">
        <f>AVERAGE(G21:G23)</f>
        <v>29.213876564442135</v>
      </c>
      <c r="I22" s="2">
        <f>100*2^(I19-H22)</f>
        <v>1.3278737778449234</v>
      </c>
      <c r="J22" s="2"/>
      <c r="L22" s="1"/>
      <c r="M22" s="3">
        <v>30.8120915923203</v>
      </c>
      <c r="N22" s="1"/>
      <c r="O22" s="1"/>
      <c r="P22" s="1"/>
      <c r="Q22" s="1"/>
      <c r="R22" s="8">
        <v>30.2265512674342</v>
      </c>
      <c r="S22" s="5"/>
      <c r="T22" s="5"/>
      <c r="U22" s="5"/>
      <c r="W22" s="1"/>
      <c r="X22" s="9">
        <v>32.6576051932811</v>
      </c>
      <c r="Y22" s="5"/>
      <c r="Z22" s="5"/>
      <c r="AA22" s="5"/>
      <c r="AB22" s="1"/>
      <c r="AC22" s="3">
        <v>31.796676221404699</v>
      </c>
      <c r="AD22" s="1"/>
      <c r="AE22" s="1"/>
      <c r="AF22" s="1"/>
    </row>
    <row r="23" spans="1:32" x14ac:dyDescent="0.35">
      <c r="B23" s="2"/>
      <c r="C23" s="3">
        <v>31.3463295366819</v>
      </c>
      <c r="D23" s="2"/>
      <c r="E23" s="2"/>
      <c r="F23" s="2"/>
      <c r="G23" s="3">
        <v>29.118919272240301</v>
      </c>
      <c r="H23" s="2"/>
      <c r="I23" s="2"/>
      <c r="J23" s="2"/>
      <c r="L23" s="5" t="s">
        <v>13</v>
      </c>
      <c r="M23" s="3">
        <v>30.605922955594298</v>
      </c>
      <c r="N23" s="2">
        <f>AVERAGE(M22:M23)</f>
        <v>30.709007273957297</v>
      </c>
      <c r="O23" s="2">
        <f>100*2^(O17-N23)</f>
        <v>0.82679976310444436</v>
      </c>
      <c r="P23" s="2">
        <f>O23/O20</f>
        <v>2.2500138706042208</v>
      </c>
      <c r="Q23" s="5" t="s">
        <v>13</v>
      </c>
      <c r="R23" s="8">
        <v>30.751443711060801</v>
      </c>
      <c r="S23" s="2">
        <f>AVERAGE(R22:R23)</f>
        <v>30.488997489247502</v>
      </c>
      <c r="T23" s="2">
        <f>100*2^(T17-S23)</f>
        <v>0.6856442197407947</v>
      </c>
      <c r="U23" s="2">
        <f>T23/T20</f>
        <v>0.85047587416268344</v>
      </c>
      <c r="W23" s="5" t="s">
        <v>13</v>
      </c>
      <c r="X23" s="8">
        <v>31.3606421202234</v>
      </c>
      <c r="Y23" s="2">
        <f>AVERAGE(X23:X24)</f>
        <v>31.3947229437915</v>
      </c>
      <c r="Z23" s="2">
        <f>100*2^(Z17-Y23)</f>
        <v>1.8560533559286991</v>
      </c>
      <c r="AA23" s="2">
        <f>Z23/Z20</f>
        <v>2.1630911775567605</v>
      </c>
      <c r="AB23" s="5" t="s">
        <v>13</v>
      </c>
      <c r="AC23" s="3">
        <v>31.346048610005798</v>
      </c>
      <c r="AD23" s="2">
        <f>AVERAGE(AC22:AC24)</f>
        <v>31.512600938442365</v>
      </c>
      <c r="AE23" s="2">
        <f>100*2^(AE17-AD23)</f>
        <v>0.88639835041315718</v>
      </c>
      <c r="AF23" s="2">
        <f>AE23/AE20</f>
        <v>0.52748640688350323</v>
      </c>
    </row>
    <row r="24" spans="1:32" x14ac:dyDescent="0.35">
      <c r="B24" s="5"/>
      <c r="C24" s="3">
        <v>30.252696878183599</v>
      </c>
      <c r="D24" s="2"/>
      <c r="E24" s="2"/>
      <c r="F24" s="2"/>
      <c r="G24" s="3">
        <v>29.602902518158601</v>
      </c>
      <c r="H24" s="2"/>
      <c r="I24" s="2"/>
      <c r="J24" s="2"/>
      <c r="L24" s="1"/>
      <c r="M24" s="6">
        <v>32.5853414263715</v>
      </c>
      <c r="N24" s="1"/>
      <c r="O24" s="1"/>
      <c r="P24" s="1"/>
      <c r="Q24" s="1"/>
      <c r="R24" s="9">
        <v>31.889934177749598</v>
      </c>
      <c r="S24" s="5"/>
      <c r="T24" s="5"/>
      <c r="U24" s="5"/>
      <c r="W24" s="1"/>
      <c r="X24" s="8">
        <v>31.4288037673596</v>
      </c>
      <c r="Y24" s="5"/>
      <c r="Z24" s="5"/>
      <c r="AA24" s="5"/>
      <c r="AB24" s="1"/>
      <c r="AC24" s="3">
        <v>31.3950779839166</v>
      </c>
      <c r="AD24" s="1"/>
      <c r="AE24" s="1"/>
      <c r="AF24" s="1"/>
    </row>
    <row r="25" spans="1:32" x14ac:dyDescent="0.35">
      <c r="B25" s="2" t="s">
        <v>13</v>
      </c>
      <c r="C25" s="3">
        <v>29.889208048454201</v>
      </c>
      <c r="D25" s="2">
        <f>AVERAGE(C24:C26)</f>
        <v>30.077484625946965</v>
      </c>
      <c r="E25" s="2">
        <f>100*2^(E19-D25)</f>
        <v>0.94162471412707083</v>
      </c>
      <c r="F25" s="2">
        <f>E25/E22</f>
        <v>2.0833710540930124</v>
      </c>
      <c r="G25" s="3">
        <v>30.125495452514301</v>
      </c>
      <c r="H25" s="2">
        <f>AVERAGE(G24:G26)</f>
        <v>29.927741847499433</v>
      </c>
      <c r="I25" s="2">
        <f>100*2^(I19-H25)</f>
        <v>0.80958402831339282</v>
      </c>
      <c r="J25" s="2">
        <f>I25/I22</f>
        <v>0.60968447590501373</v>
      </c>
      <c r="L25" s="4" t="s">
        <v>8</v>
      </c>
      <c r="M25" s="2"/>
      <c r="N25" s="2"/>
      <c r="O25" s="2"/>
      <c r="P25" s="2"/>
      <c r="Q25" s="2"/>
      <c r="R25" s="9"/>
      <c r="S25" s="5"/>
      <c r="T25" s="5"/>
      <c r="U25" s="5"/>
      <c r="W25" s="4" t="s">
        <v>8</v>
      </c>
      <c r="X25" s="2"/>
      <c r="Y25" s="2"/>
      <c r="Z25" s="2"/>
      <c r="AA25" s="2"/>
      <c r="AB25" s="2"/>
      <c r="AC25" s="2"/>
      <c r="AD25" s="2"/>
      <c r="AE25" s="2"/>
      <c r="AF25" s="1"/>
    </row>
    <row r="26" spans="1:32" x14ac:dyDescent="0.35">
      <c r="B26" s="2"/>
      <c r="C26" s="3">
        <v>30.0905489512031</v>
      </c>
      <c r="D26" s="2"/>
      <c r="E26" s="2"/>
      <c r="F26" s="2"/>
      <c r="G26" s="3">
        <v>30.054827571825399</v>
      </c>
      <c r="H26" s="2"/>
      <c r="I26" s="2"/>
      <c r="J26" s="2"/>
      <c r="L26" s="2"/>
      <c r="M26" s="2" t="s">
        <v>1</v>
      </c>
      <c r="N26" s="2"/>
      <c r="O26" s="2"/>
      <c r="P26" s="2"/>
      <c r="Q26" s="2" t="s">
        <v>2</v>
      </c>
      <c r="R26" s="2"/>
      <c r="S26" s="2"/>
      <c r="T26" s="2"/>
      <c r="U26" s="5"/>
      <c r="W26" s="2" t="s">
        <v>1</v>
      </c>
      <c r="X26" s="2" t="s">
        <v>1</v>
      </c>
      <c r="Y26" s="2"/>
      <c r="Z26" s="2"/>
      <c r="AA26" s="2"/>
      <c r="AB26" s="2" t="s">
        <v>2</v>
      </c>
      <c r="AC26" s="2"/>
      <c r="AD26" s="2"/>
      <c r="AE26" s="2"/>
      <c r="AF26" s="1"/>
    </row>
    <row r="27" spans="1:32" x14ac:dyDescent="0.35">
      <c r="A27" t="s">
        <v>24</v>
      </c>
      <c r="B27" s="2"/>
      <c r="C27" s="3"/>
      <c r="D27" s="2"/>
      <c r="E27" s="2"/>
      <c r="F27" s="2"/>
      <c r="G27" s="3"/>
      <c r="H27" s="2"/>
      <c r="I27" s="2"/>
      <c r="J27" s="2"/>
      <c r="L27" s="2"/>
      <c r="M27" s="3">
        <v>29.916430346987301</v>
      </c>
      <c r="N27" s="2"/>
      <c r="O27" s="2"/>
      <c r="P27" s="2"/>
      <c r="Q27" s="2"/>
      <c r="R27" s="8">
        <v>30.810124179612298</v>
      </c>
      <c r="S27" s="2"/>
      <c r="T27" s="2"/>
      <c r="U27" s="2"/>
      <c r="W27" s="2"/>
      <c r="X27" s="8">
        <v>29.867967578335801</v>
      </c>
      <c r="Y27" s="2"/>
      <c r="Z27" s="2"/>
      <c r="AA27" s="2"/>
      <c r="AB27" s="2"/>
      <c r="AC27" s="3">
        <v>31.7717317482163</v>
      </c>
      <c r="AD27" s="2"/>
      <c r="AE27" s="2"/>
      <c r="AF27" s="2"/>
    </row>
    <row r="28" spans="1:32" x14ac:dyDescent="0.35">
      <c r="B28" s="4" t="s">
        <v>8</v>
      </c>
      <c r="C28" s="2"/>
      <c r="D28" s="2"/>
      <c r="E28" s="2"/>
      <c r="F28" s="2"/>
      <c r="G28" s="2"/>
      <c r="H28" s="2"/>
      <c r="I28" s="2"/>
      <c r="J28" s="2"/>
      <c r="L28" s="2" t="s">
        <v>3</v>
      </c>
      <c r="M28" s="3">
        <v>29.937993433917899</v>
      </c>
      <c r="N28" s="2">
        <f>AVERAGE(M27:M29)</f>
        <v>29.881052681694101</v>
      </c>
      <c r="O28" s="2">
        <f>N28-6.644</f>
        <v>23.237052681694102</v>
      </c>
      <c r="P28" s="2"/>
      <c r="Q28" s="2" t="s">
        <v>3</v>
      </c>
      <c r="R28" s="9">
        <v>35.034564258541003</v>
      </c>
      <c r="S28" s="2">
        <f>AVERAGE(R27,R29)</f>
        <v>30.7559148015966</v>
      </c>
      <c r="T28" s="2">
        <f>S28-6.644</f>
        <v>24.111914801596598</v>
      </c>
      <c r="U28" s="2"/>
      <c r="W28" s="2" t="s">
        <v>3</v>
      </c>
      <c r="X28" s="8">
        <v>30.057856341525699</v>
      </c>
      <c r="Y28" s="2">
        <f>AVERAGE(X27:X29)</f>
        <v>30.076575973300802</v>
      </c>
      <c r="Z28" s="2">
        <f>Y28-6.644</f>
        <v>23.4325759733008</v>
      </c>
      <c r="AA28" s="2"/>
      <c r="AB28" s="2" t="s">
        <v>3</v>
      </c>
      <c r="AC28" s="3">
        <v>32.3689595082244</v>
      </c>
      <c r="AD28" s="2">
        <f>AVERAGE(AC27:AC29)</f>
        <v>31.932607484390001</v>
      </c>
      <c r="AE28" s="2">
        <f>AD28-6.644</f>
        <v>25.288607484389999</v>
      </c>
      <c r="AF28" s="2"/>
    </row>
    <row r="29" spans="1:32" x14ac:dyDescent="0.35">
      <c r="B29" s="2"/>
      <c r="C29" s="2" t="s">
        <v>1</v>
      </c>
      <c r="D29" s="2"/>
      <c r="E29" s="2"/>
      <c r="F29" s="2"/>
      <c r="G29" s="2" t="s">
        <v>2</v>
      </c>
      <c r="H29" s="2"/>
      <c r="I29" s="2"/>
      <c r="J29" s="2"/>
      <c r="L29" s="2"/>
      <c r="M29" s="3">
        <v>29.788734264177101</v>
      </c>
      <c r="N29" s="2"/>
      <c r="O29" s="2"/>
      <c r="P29" s="2"/>
      <c r="Q29" s="2"/>
      <c r="R29" s="8">
        <v>30.701705423580901</v>
      </c>
      <c r="S29" s="2"/>
      <c r="T29" s="2"/>
      <c r="U29" s="2"/>
      <c r="W29" s="2"/>
      <c r="X29" s="8">
        <v>30.303904000040902</v>
      </c>
      <c r="Y29" s="2"/>
      <c r="Z29" s="2"/>
      <c r="AA29" s="2"/>
      <c r="AB29" s="2"/>
      <c r="AC29" s="3">
        <v>31.657131196729299</v>
      </c>
      <c r="AD29" s="2"/>
      <c r="AE29" s="2"/>
      <c r="AF29" s="2"/>
    </row>
    <row r="30" spans="1:32" x14ac:dyDescent="0.35">
      <c r="B30" s="2"/>
      <c r="C30" s="3">
        <v>30.656314235588098</v>
      </c>
      <c r="D30" s="2"/>
      <c r="E30" s="2"/>
      <c r="F30" s="2"/>
      <c r="G30" s="3">
        <v>32.030803329083099</v>
      </c>
      <c r="H30" s="2"/>
      <c r="I30" s="2"/>
      <c r="J30" s="2"/>
      <c r="L30" s="2"/>
      <c r="M30" s="3">
        <v>31.318878640725199</v>
      </c>
      <c r="N30" s="2"/>
      <c r="O30" s="2"/>
      <c r="P30" s="2"/>
      <c r="Q30" s="2"/>
      <c r="R30" s="8">
        <v>31.691509622001298</v>
      </c>
      <c r="S30" s="2"/>
      <c r="T30" s="2"/>
      <c r="U30" s="2"/>
      <c r="W30" s="2"/>
      <c r="X30" s="8">
        <v>30.409640022962499</v>
      </c>
      <c r="Y30" s="2"/>
      <c r="Z30" s="2"/>
      <c r="AA30" s="2"/>
      <c r="AB30" s="2"/>
      <c r="AC30" s="6">
        <v>38.946553987323703</v>
      </c>
      <c r="AD30" s="2"/>
      <c r="AE30" s="2"/>
      <c r="AF30" s="2"/>
    </row>
    <row r="31" spans="1:32" x14ac:dyDescent="0.35">
      <c r="B31" s="2" t="s">
        <v>3</v>
      </c>
      <c r="C31" s="3">
        <v>31.375644686599099</v>
      </c>
      <c r="D31" s="2">
        <f>AVERAGE(C30:C32)</f>
        <v>31.052342142326534</v>
      </c>
      <c r="E31" s="2">
        <f>D31-6.644</f>
        <v>24.408342142326532</v>
      </c>
      <c r="F31" s="2"/>
      <c r="G31" s="3">
        <v>32.016164517569798</v>
      </c>
      <c r="H31" s="2">
        <f>AVERAGE(G30:G32)</f>
        <v>32.068899084215964</v>
      </c>
      <c r="I31" s="2">
        <f>H31-6.644</f>
        <v>25.424899084215966</v>
      </c>
      <c r="J31" s="2"/>
      <c r="L31" s="2" t="s">
        <v>4</v>
      </c>
      <c r="M31" s="3">
        <v>31.636084543836201</v>
      </c>
      <c r="N31" s="2">
        <f>AVERAGE(M30:M32)</f>
        <v>31.734086112201897</v>
      </c>
      <c r="O31" s="2">
        <f>100*2^(O28-N31)</f>
        <v>0.27678214026286813</v>
      </c>
      <c r="P31" s="2"/>
      <c r="Q31" s="2" t="s">
        <v>4</v>
      </c>
      <c r="R31" s="8">
        <v>31.066451325430901</v>
      </c>
      <c r="S31" s="2">
        <f>AVERAGE(R30:R32)</f>
        <v>31.357124323176635</v>
      </c>
      <c r="T31" s="2">
        <f>100*2^(T28-S31)</f>
        <v>0.65913535801346212</v>
      </c>
      <c r="U31" s="2"/>
      <c r="W31" s="2" t="s">
        <v>4</v>
      </c>
      <c r="X31" s="8">
        <v>30.191415939801001</v>
      </c>
      <c r="Y31" s="2">
        <f>AVERAGE(X30:X32)</f>
        <v>30.365273206033233</v>
      </c>
      <c r="Z31" s="2">
        <f>100*2^(Z28-Y31)</f>
        <v>0.81855936600553958</v>
      </c>
      <c r="AA31" s="2"/>
      <c r="AB31" s="2" t="s">
        <v>4</v>
      </c>
      <c r="AC31" s="3">
        <v>31.816849340113802</v>
      </c>
      <c r="AD31" s="2">
        <f>AVERAGE(AC31:AC32)</f>
        <v>32.082266858065353</v>
      </c>
      <c r="AE31" s="2">
        <f>100*2^(AE28-AD31)</f>
        <v>0.90137342186104219</v>
      </c>
      <c r="AF31" s="2"/>
    </row>
    <row r="32" spans="1:32" x14ac:dyDescent="0.35">
      <c r="B32" s="2"/>
      <c r="C32" s="3">
        <v>31.125067504792401</v>
      </c>
      <c r="D32" s="2"/>
      <c r="E32" s="2"/>
      <c r="F32" s="2"/>
      <c r="G32" s="3">
        <v>32.159729405995002</v>
      </c>
      <c r="H32" s="2"/>
      <c r="I32" s="2"/>
      <c r="J32" s="2"/>
      <c r="L32" s="2"/>
      <c r="M32" s="3">
        <v>32.247295152044302</v>
      </c>
      <c r="N32" s="2"/>
      <c r="O32" s="2"/>
      <c r="P32" s="2"/>
      <c r="Q32" s="2"/>
      <c r="R32" s="8">
        <v>31.313412022097701</v>
      </c>
      <c r="S32" s="2"/>
      <c r="T32" s="2"/>
      <c r="U32" s="2"/>
      <c r="W32" s="2"/>
      <c r="X32" s="8">
        <v>30.4947636553362</v>
      </c>
      <c r="Y32" s="2"/>
      <c r="Z32" s="2"/>
      <c r="AA32" s="2"/>
      <c r="AB32" s="2"/>
      <c r="AC32" s="3">
        <v>32.3476843760169</v>
      </c>
      <c r="AD32" s="2"/>
      <c r="AE32" s="2"/>
      <c r="AF32" s="2"/>
    </row>
    <row r="33" spans="1:32" x14ac:dyDescent="0.35">
      <c r="B33" s="2"/>
      <c r="C33" s="3">
        <v>31.385073350141699</v>
      </c>
      <c r="D33" s="2"/>
      <c r="E33" s="2"/>
      <c r="F33" s="2"/>
      <c r="G33" s="3">
        <v>31.951363167909101</v>
      </c>
      <c r="H33" s="2"/>
      <c r="I33" s="2"/>
      <c r="J33" s="2"/>
      <c r="L33" s="1"/>
      <c r="M33" s="3">
        <v>30.3217457066987</v>
      </c>
      <c r="N33" s="1"/>
      <c r="O33" s="1"/>
      <c r="P33" s="1"/>
      <c r="Q33" s="1"/>
      <c r="R33" s="8">
        <v>31.083659468849199</v>
      </c>
      <c r="S33" s="5"/>
      <c r="T33" s="5"/>
      <c r="U33" s="5"/>
      <c r="W33" s="1"/>
      <c r="X33" s="8">
        <v>28.871147650111102</v>
      </c>
      <c r="Y33" s="5"/>
      <c r="Z33" s="5"/>
      <c r="AA33" s="5"/>
      <c r="AB33" s="1"/>
      <c r="AC33" s="3">
        <v>31.41</v>
      </c>
      <c r="AD33" s="1"/>
      <c r="AE33" s="1"/>
      <c r="AF33" s="1"/>
    </row>
    <row r="34" spans="1:32" x14ac:dyDescent="0.35">
      <c r="B34" s="2" t="s">
        <v>4</v>
      </c>
      <c r="C34" s="3">
        <v>31.719647228542499</v>
      </c>
      <c r="D34" s="2">
        <f>AVERAGE(C33:C35)</f>
        <v>31.676974663684394</v>
      </c>
      <c r="E34" s="2">
        <f>100*2^(E31-D34)</f>
        <v>0.64852031296469326</v>
      </c>
      <c r="F34" s="2"/>
      <c r="G34" s="3">
        <v>32.132510863391097</v>
      </c>
      <c r="H34" s="2">
        <f>AVERAGE(G33:G35)</f>
        <v>32.156444941279432</v>
      </c>
      <c r="I34" s="2">
        <f>100*2^(I31-H34)</f>
        <v>0.94102850685178574</v>
      </c>
      <c r="J34" s="2"/>
      <c r="L34" s="5" t="s">
        <v>13</v>
      </c>
      <c r="M34" s="3">
        <v>30.926760885111001</v>
      </c>
      <c r="N34" s="2">
        <f>AVERAGE(M33:M35)</f>
        <v>30.507136054912834</v>
      </c>
      <c r="O34" s="2">
        <f>100*2^(O28-N34)</f>
        <v>0.6478684538250683</v>
      </c>
      <c r="P34" s="2">
        <f>O34/O31</f>
        <v>2.3407162514523829</v>
      </c>
      <c r="Q34" s="5" t="s">
        <v>13</v>
      </c>
      <c r="R34" s="8">
        <v>30.249854415871798</v>
      </c>
      <c r="S34" s="2">
        <f>AVERAGE(R33:R35)</f>
        <v>30.773975440644932</v>
      </c>
      <c r="T34" s="2">
        <f>100*2^(T28-S34)</f>
        <v>0.98746091504872657</v>
      </c>
      <c r="U34" s="2">
        <f>T34/T31</f>
        <v>1.4981155282350347</v>
      </c>
      <c r="W34" s="5" t="s">
        <v>13</v>
      </c>
      <c r="X34" s="8">
        <v>29.752268478796299</v>
      </c>
      <c r="Y34" s="2">
        <f>AVERAGE(X33:X35)</f>
        <v>29.408556728665502</v>
      </c>
      <c r="Z34" s="2">
        <f>100*2^(Z28-Y34)</f>
        <v>1.5887316195478136</v>
      </c>
      <c r="AA34" s="2">
        <f>Z34/Z31</f>
        <v>1.9408874731964914</v>
      </c>
      <c r="AB34" s="5" t="s">
        <v>13</v>
      </c>
      <c r="AC34" s="3">
        <v>32.262700369874402</v>
      </c>
      <c r="AD34" s="2">
        <f>AVERAGE(AC33:AC35)</f>
        <v>32.227597578616532</v>
      </c>
      <c r="AE34" s="2">
        <f>100*2^(AE28-AD34)</f>
        <v>0.81499668457277086</v>
      </c>
      <c r="AF34" s="2">
        <f>AE34/AE31</f>
        <v>0.90417208318619879</v>
      </c>
    </row>
    <row r="35" spans="1:32" x14ac:dyDescent="0.35">
      <c r="B35" s="2"/>
      <c r="C35" s="3">
        <v>31.926203412368999</v>
      </c>
      <c r="D35" s="2"/>
      <c r="E35" s="2"/>
      <c r="F35" s="2"/>
      <c r="G35" s="3">
        <v>32.385460792538098</v>
      </c>
      <c r="H35" s="2"/>
      <c r="I35" s="2"/>
      <c r="J35" s="2"/>
      <c r="L35" s="1"/>
      <c r="M35" s="3">
        <v>30.272901572928799</v>
      </c>
      <c r="N35" s="1"/>
      <c r="O35" s="1"/>
      <c r="P35" s="1"/>
      <c r="Q35" s="1"/>
      <c r="R35" s="8">
        <v>30.9884124372138</v>
      </c>
      <c r="S35" s="5"/>
      <c r="T35" s="5"/>
      <c r="U35" s="5"/>
      <c r="W35" s="1"/>
      <c r="X35" s="8">
        <v>29.602254057089102</v>
      </c>
      <c r="Y35" s="5"/>
      <c r="Z35" s="5"/>
      <c r="AA35" s="5"/>
      <c r="AB35" s="1"/>
      <c r="AC35" s="3">
        <v>33.010092365975197</v>
      </c>
      <c r="AD35" s="1"/>
      <c r="AE35" s="1"/>
      <c r="AF35" s="1"/>
    </row>
    <row r="36" spans="1:32" x14ac:dyDescent="0.35">
      <c r="B36" s="5"/>
      <c r="C36" s="3">
        <v>31.626230721776</v>
      </c>
      <c r="D36" s="2"/>
      <c r="E36" s="2"/>
      <c r="F36" s="2"/>
      <c r="G36" s="3">
        <v>32.399015117511098</v>
      </c>
      <c r="H36" s="2"/>
      <c r="I36" s="2"/>
      <c r="J36" s="2"/>
      <c r="L36" s="4" t="s">
        <v>9</v>
      </c>
      <c r="M36" s="2"/>
      <c r="N36" s="2"/>
      <c r="O36" s="2"/>
      <c r="P36" s="2"/>
      <c r="Q36" s="2"/>
      <c r="R36" s="2"/>
      <c r="S36" s="2"/>
      <c r="T36" s="2"/>
      <c r="U36" s="5"/>
      <c r="W36" s="4" t="s">
        <v>9</v>
      </c>
      <c r="X36" s="2"/>
      <c r="Y36" s="2"/>
      <c r="Z36" s="2"/>
      <c r="AA36" s="2"/>
      <c r="AB36" s="2"/>
      <c r="AC36" s="2"/>
      <c r="AD36" s="2"/>
      <c r="AE36" s="2"/>
      <c r="AF36" s="1"/>
    </row>
    <row r="37" spans="1:32" x14ac:dyDescent="0.35">
      <c r="B37" s="2" t="s">
        <v>13</v>
      </c>
      <c r="C37" s="3">
        <v>30.9787406648889</v>
      </c>
      <c r="D37" s="2">
        <f>AVERAGE(C36:C38)</f>
        <v>31.374397943040901</v>
      </c>
      <c r="E37" s="2">
        <f>100*2^(E31-D37)</f>
        <v>0.79984945369800298</v>
      </c>
      <c r="F37" s="2">
        <f>E37/E34</f>
        <v>1.2333452595208816</v>
      </c>
      <c r="G37" s="3">
        <v>31.9393565029233</v>
      </c>
      <c r="H37" s="2">
        <f>AVERAGE(G36:G38)</f>
        <v>32.359675876242001</v>
      </c>
      <c r="I37" s="2">
        <f>100*2^(I31-H37)</f>
        <v>0.81738031122470023</v>
      </c>
      <c r="J37" s="2">
        <f>I37/I34</f>
        <v>0.86860313505193265</v>
      </c>
      <c r="L37" s="2"/>
      <c r="M37" s="2" t="s">
        <v>1</v>
      </c>
      <c r="N37" s="2"/>
      <c r="O37" s="2"/>
      <c r="P37" s="2"/>
      <c r="Q37" s="2" t="s">
        <v>2</v>
      </c>
      <c r="R37" s="2"/>
      <c r="S37" s="2"/>
      <c r="T37" s="2"/>
      <c r="U37" s="5"/>
      <c r="W37" s="2" t="s">
        <v>1</v>
      </c>
      <c r="X37" s="2" t="s">
        <v>1</v>
      </c>
      <c r="Y37" s="2"/>
      <c r="Z37" s="2"/>
      <c r="AA37" s="2"/>
      <c r="AB37" s="2" t="s">
        <v>2</v>
      </c>
      <c r="AC37" s="2"/>
      <c r="AD37" s="2"/>
      <c r="AE37" s="2"/>
      <c r="AF37" s="1"/>
    </row>
    <row r="38" spans="1:32" x14ac:dyDescent="0.35">
      <c r="B38" s="2"/>
      <c r="C38" s="3">
        <v>31.518222442457802</v>
      </c>
      <c r="D38" s="2"/>
      <c r="E38" s="2"/>
      <c r="F38" s="2"/>
      <c r="G38" s="3">
        <v>32.740656008291602</v>
      </c>
      <c r="H38" s="2"/>
      <c r="I38" s="2"/>
      <c r="J38" s="2"/>
      <c r="L38" s="2"/>
      <c r="M38" s="3">
        <v>32.353353953178299</v>
      </c>
      <c r="N38" s="2"/>
      <c r="O38" s="2"/>
      <c r="P38" s="2"/>
      <c r="Q38" s="2"/>
      <c r="R38" s="8">
        <v>34.060172795914198</v>
      </c>
      <c r="S38" s="2"/>
      <c r="T38" s="2"/>
      <c r="U38" s="2"/>
      <c r="W38" s="2"/>
      <c r="X38" s="8">
        <v>32.3271132352709</v>
      </c>
      <c r="Y38" s="2"/>
      <c r="Z38" s="2"/>
      <c r="AA38" s="2"/>
      <c r="AB38" s="2"/>
      <c r="AC38" s="3">
        <v>34.083997594559399</v>
      </c>
      <c r="AD38" s="2"/>
      <c r="AE38" s="2"/>
      <c r="AF38" s="2"/>
    </row>
    <row r="39" spans="1:32" x14ac:dyDescent="0.35">
      <c r="A39" t="s">
        <v>25</v>
      </c>
      <c r="B39" s="1"/>
      <c r="C39" s="1"/>
      <c r="D39" s="1"/>
      <c r="E39" s="1"/>
      <c r="F39" s="1"/>
      <c r="G39" s="1"/>
      <c r="H39" s="1"/>
      <c r="I39" s="1"/>
      <c r="J39" s="1"/>
      <c r="L39" s="2" t="s">
        <v>3</v>
      </c>
      <c r="M39" s="3">
        <v>32.240542665278603</v>
      </c>
      <c r="N39" s="2">
        <f>AVERAGE(M38:M40)</f>
        <v>32.26959631685444</v>
      </c>
      <c r="O39" s="2">
        <f>N39-6.644</f>
        <v>25.625596316854441</v>
      </c>
      <c r="P39" s="2"/>
      <c r="Q39" s="2" t="s">
        <v>3</v>
      </c>
      <c r="R39" s="8">
        <v>34.404490828667001</v>
      </c>
      <c r="S39" s="2">
        <f>AVERAGE(R38:R40)</f>
        <v>34.208357632248401</v>
      </c>
      <c r="T39" s="2">
        <f>S39-6.644</f>
        <v>27.564357632248402</v>
      </c>
      <c r="U39" s="2"/>
      <c r="W39" s="2" t="s">
        <v>3</v>
      </c>
      <c r="X39" s="8">
        <v>32.153059853761803</v>
      </c>
      <c r="Y39" s="2">
        <f>AVERAGE(X38:X40)</f>
        <v>32.387445152338501</v>
      </c>
      <c r="Z39" s="2">
        <f>Y39-6.644</f>
        <v>25.743445152338502</v>
      </c>
      <c r="AA39" s="2"/>
      <c r="AB39" s="2" t="s">
        <v>3</v>
      </c>
      <c r="AC39" s="3">
        <v>34.4124968276072</v>
      </c>
      <c r="AD39" s="2">
        <f>AVERAGE(AC38:AC40)</f>
        <v>34.232588351672732</v>
      </c>
      <c r="AE39" s="2">
        <f>AD39-6.644</f>
        <v>27.588588351672733</v>
      </c>
      <c r="AF39" s="2"/>
    </row>
    <row r="40" spans="1:32" x14ac:dyDescent="0.35">
      <c r="B40" s="4" t="s">
        <v>9</v>
      </c>
      <c r="C40" s="2"/>
      <c r="D40" s="2"/>
      <c r="E40" s="2"/>
      <c r="F40" s="2"/>
      <c r="G40" s="2"/>
      <c r="H40" s="2"/>
      <c r="I40" s="2"/>
      <c r="J40" s="2"/>
      <c r="L40" s="2"/>
      <c r="M40" s="3">
        <v>32.214892332106402</v>
      </c>
      <c r="N40" s="2"/>
      <c r="O40" s="2"/>
      <c r="P40" s="2"/>
      <c r="Q40" s="2"/>
      <c r="R40" s="8">
        <v>34.160409272164003</v>
      </c>
      <c r="S40" s="2"/>
      <c r="T40" s="2"/>
      <c r="U40" s="2"/>
      <c r="W40" s="2"/>
      <c r="X40" s="8">
        <v>32.682162367982798</v>
      </c>
      <c r="Y40" s="2"/>
      <c r="Z40" s="2"/>
      <c r="AA40" s="2"/>
      <c r="AB40" s="2"/>
      <c r="AC40" s="3">
        <v>34.201270632851603</v>
      </c>
      <c r="AD40" s="2"/>
      <c r="AE40" s="2"/>
      <c r="AF40" s="2"/>
    </row>
    <row r="41" spans="1:32" x14ac:dyDescent="0.35">
      <c r="B41" s="2"/>
      <c r="C41" s="2" t="s">
        <v>1</v>
      </c>
      <c r="D41" s="2"/>
      <c r="E41" s="2"/>
      <c r="F41" s="2"/>
      <c r="G41" s="2" t="s">
        <v>2</v>
      </c>
      <c r="H41" s="2"/>
      <c r="I41" s="2"/>
      <c r="J41" s="2"/>
      <c r="L41" s="2"/>
      <c r="M41" s="3">
        <v>32.595977615561097</v>
      </c>
      <c r="N41" s="2"/>
      <c r="O41" s="2"/>
      <c r="P41" s="2"/>
      <c r="Q41" s="2"/>
      <c r="R41" s="8">
        <v>34.851567336572202</v>
      </c>
      <c r="S41" s="2"/>
      <c r="T41" s="2"/>
      <c r="U41" s="2"/>
      <c r="W41" s="2"/>
      <c r="X41" s="8">
        <v>33.379795667714099</v>
      </c>
      <c r="Y41" s="2"/>
      <c r="Z41" s="2"/>
      <c r="AA41" s="2"/>
      <c r="AB41" s="2"/>
      <c r="AC41" s="3">
        <v>34.7383026890435</v>
      </c>
      <c r="AD41" s="2"/>
      <c r="AE41" s="2"/>
      <c r="AF41" s="2"/>
    </row>
    <row r="42" spans="1:32" x14ac:dyDescent="0.35">
      <c r="B42" s="2"/>
      <c r="C42" s="3">
        <v>35.086986941635097</v>
      </c>
      <c r="D42" s="2"/>
      <c r="E42" s="2"/>
      <c r="F42" s="2"/>
      <c r="G42" s="3">
        <v>36.365953606371598</v>
      </c>
      <c r="H42" s="2"/>
      <c r="I42" s="2"/>
      <c r="J42" s="2"/>
      <c r="L42" s="2" t="s">
        <v>4</v>
      </c>
      <c r="M42" s="3">
        <v>32.429983558705999</v>
      </c>
      <c r="N42" s="2">
        <f>AVERAGE(M41:M43)</f>
        <v>32.459877576520334</v>
      </c>
      <c r="O42" s="2">
        <f>100*2^(O39-N42)</f>
        <v>0.8763474797612032</v>
      </c>
      <c r="P42" s="2"/>
      <c r="Q42" s="2" t="s">
        <v>4</v>
      </c>
      <c r="R42" s="8">
        <v>34.7733499406528</v>
      </c>
      <c r="S42" s="2">
        <f>AVERAGE(R41:R43)</f>
        <v>34.652753912283096</v>
      </c>
      <c r="T42" s="2">
        <f>100*2^(T39-S42)</f>
        <v>0.73481852853274499</v>
      </c>
      <c r="U42" s="2"/>
      <c r="W42" s="2" t="s">
        <v>4</v>
      </c>
      <c r="X42" s="8">
        <v>32.757815086079901</v>
      </c>
      <c r="Y42" s="2">
        <f>AVERAGE(X41:X43)</f>
        <v>33.133283048021134</v>
      </c>
      <c r="Z42" s="2">
        <f>100*2^(Z39-Y42)</f>
        <v>0.59626199701665017</v>
      </c>
      <c r="AA42" s="2"/>
      <c r="AB42" s="2" t="s">
        <v>4</v>
      </c>
      <c r="AC42" s="3">
        <v>34.909189939938202</v>
      </c>
      <c r="AD42" s="2">
        <f>AVERAGE(AC41:AC43)</f>
        <v>34.648097564044164</v>
      </c>
      <c r="AE42" s="2">
        <f>100*2^(AE39-AD42)</f>
        <v>0.74968008206180847</v>
      </c>
      <c r="AF42" s="2"/>
    </row>
    <row r="43" spans="1:32" x14ac:dyDescent="0.35">
      <c r="B43" s="2" t="s">
        <v>3</v>
      </c>
      <c r="C43" s="3">
        <v>34.772054007948803</v>
      </c>
      <c r="D43" s="2">
        <f>AVERAGE(C42:C44)</f>
        <v>34.908860155024705</v>
      </c>
      <c r="E43" s="2">
        <f>D43-6.644</f>
        <v>28.264860155024707</v>
      </c>
      <c r="F43" s="2"/>
      <c r="G43" s="3">
        <v>35.480936775892097</v>
      </c>
      <c r="H43" s="2">
        <f>AVERAGE(G42:G44)</f>
        <v>36.153773652508427</v>
      </c>
      <c r="I43" s="2">
        <f>H43-6.644</f>
        <v>29.509773652508429</v>
      </c>
      <c r="J43" s="2"/>
      <c r="L43" s="2"/>
      <c r="M43" s="3">
        <v>32.3536715552939</v>
      </c>
      <c r="N43" s="2"/>
      <c r="O43" s="2"/>
      <c r="P43" s="2"/>
      <c r="Q43" s="2"/>
      <c r="R43" s="8">
        <v>34.3333444596243</v>
      </c>
      <c r="S43" s="2"/>
      <c r="T43" s="2"/>
      <c r="U43" s="2"/>
      <c r="W43" s="2"/>
      <c r="X43" s="8">
        <v>33.262238390269403</v>
      </c>
      <c r="Y43" s="2"/>
      <c r="Z43" s="2"/>
      <c r="AA43" s="2"/>
      <c r="AB43" s="2"/>
      <c r="AC43" s="3">
        <v>34.296800063150798</v>
      </c>
      <c r="AD43" s="2"/>
      <c r="AE43" s="2"/>
      <c r="AF43" s="2"/>
    </row>
    <row r="44" spans="1:32" x14ac:dyDescent="0.35">
      <c r="B44" s="2"/>
      <c r="C44" s="3">
        <v>34.867539515490201</v>
      </c>
      <c r="D44" s="2"/>
      <c r="E44" s="2"/>
      <c r="F44" s="2"/>
      <c r="G44" s="3">
        <v>36.614430575261601</v>
      </c>
      <c r="H44" s="2"/>
      <c r="I44" s="2"/>
      <c r="J44" s="2"/>
      <c r="L44" s="1"/>
      <c r="M44" s="3">
        <v>32.669957000657703</v>
      </c>
      <c r="N44" s="1"/>
      <c r="O44" s="1"/>
      <c r="P44" s="1"/>
      <c r="Q44" s="1"/>
      <c r="R44" s="8">
        <v>34.309880174918703</v>
      </c>
      <c r="S44" s="5"/>
      <c r="T44" s="5"/>
      <c r="U44" s="5"/>
      <c r="W44" s="1"/>
      <c r="X44" s="8">
        <v>32.921412228224703</v>
      </c>
      <c r="Y44" s="5"/>
      <c r="Z44" s="5"/>
      <c r="AA44" s="5"/>
      <c r="AB44" s="1"/>
      <c r="AC44" s="3">
        <v>34.557537020286702</v>
      </c>
      <c r="AD44" s="1"/>
      <c r="AE44" s="1"/>
      <c r="AF44" s="1"/>
    </row>
    <row r="45" spans="1:32" x14ac:dyDescent="0.35">
      <c r="B45" s="2"/>
      <c r="C45" s="3">
        <v>35.314505757128899</v>
      </c>
      <c r="D45" s="2"/>
      <c r="E45" s="2"/>
      <c r="F45" s="2"/>
      <c r="G45" s="6">
        <v>38.167048413810498</v>
      </c>
      <c r="H45" s="2"/>
      <c r="I45" s="2"/>
      <c r="J45" s="2"/>
      <c r="L45" s="5" t="s">
        <v>13</v>
      </c>
      <c r="M45" s="3">
        <v>32.6895996028071</v>
      </c>
      <c r="N45" s="2">
        <f>AVERAGE(M44:M46)</f>
        <v>32.713094701508233</v>
      </c>
      <c r="O45" s="2">
        <f>100*2^(O39-N45)</f>
        <v>0.73527600256881864</v>
      </c>
      <c r="P45" s="2">
        <f>O45/O42</f>
        <v>0.83902335494725766</v>
      </c>
      <c r="Q45" s="5" t="s">
        <v>13</v>
      </c>
      <c r="R45" s="8">
        <v>34.403991930944002</v>
      </c>
      <c r="S45" s="2">
        <f>AVERAGE(R44:R46)</f>
        <v>34.301036926860903</v>
      </c>
      <c r="T45" s="2">
        <f>100*2^(T39-S45)</f>
        <v>0.93768606320671877</v>
      </c>
      <c r="U45" s="2">
        <f>T45/T42</f>
        <v>1.2760784150054725</v>
      </c>
      <c r="W45" s="5" t="s">
        <v>13</v>
      </c>
      <c r="X45" s="8">
        <v>32.942045871258301</v>
      </c>
      <c r="Y45" s="2">
        <f>AVERAGE(X44:X46)</f>
        <v>32.88591362654337</v>
      </c>
      <c r="Z45" s="2">
        <f>100*2^(Z39-Y45)</f>
        <v>0.70778726815535631</v>
      </c>
      <c r="AA45" s="2">
        <f>Z45/Z42</f>
        <v>1.1870407164915995</v>
      </c>
      <c r="AB45" s="5" t="s">
        <v>13</v>
      </c>
      <c r="AC45" s="3">
        <v>35.651384801183603</v>
      </c>
      <c r="AD45" s="2">
        <f>AVERAGE(AC44:AC46)</f>
        <v>35.378665704848174</v>
      </c>
      <c r="AE45" s="2">
        <f>100*2^(AE39-AD45)</f>
        <v>0.451807096586263</v>
      </c>
      <c r="AF45" s="2">
        <f>AE45/AE42</f>
        <v>0.60266653389493829</v>
      </c>
    </row>
    <row r="46" spans="1:32" x14ac:dyDescent="0.35">
      <c r="B46" s="2" t="s">
        <v>4</v>
      </c>
      <c r="C46" s="3">
        <v>35.416847775975199</v>
      </c>
      <c r="D46" s="2">
        <f>AVERAGE(C45:C47)</f>
        <v>35.262524730636805</v>
      </c>
      <c r="E46" s="2">
        <f>100*2^(E43-D46)</f>
        <v>0.78251570607991372</v>
      </c>
      <c r="F46" s="2"/>
      <c r="G46" s="3">
        <v>36.622138415733097</v>
      </c>
      <c r="H46" s="2">
        <f>AVERAGE(G46:G47)</f>
        <v>36.545715134748804</v>
      </c>
      <c r="I46" s="2">
        <f>100*2^(I43-H46)</f>
        <v>0.76202736260360371</v>
      </c>
      <c r="J46" s="2"/>
      <c r="L46" s="1"/>
      <c r="M46" s="3">
        <v>32.779727501059902</v>
      </c>
      <c r="N46" s="1"/>
      <c r="O46" s="1"/>
      <c r="P46" s="1"/>
      <c r="Q46" s="1"/>
      <c r="R46" s="8">
        <v>34.189238674720002</v>
      </c>
      <c r="S46" s="5"/>
      <c r="T46" s="5"/>
      <c r="U46" s="5"/>
      <c r="W46" s="1"/>
      <c r="X46" s="8">
        <v>32.7942827801471</v>
      </c>
      <c r="Y46" s="5"/>
      <c r="Z46" s="5"/>
      <c r="AA46" s="5"/>
      <c r="AB46" s="1"/>
      <c r="AC46" s="3">
        <v>35.927075293074203</v>
      </c>
      <c r="AD46" s="1"/>
      <c r="AE46" s="1"/>
      <c r="AF46" s="1"/>
    </row>
    <row r="47" spans="1:32" x14ac:dyDescent="0.35">
      <c r="B47" s="2"/>
      <c r="C47" s="3">
        <v>35.056220658806303</v>
      </c>
      <c r="D47" s="2"/>
      <c r="E47" s="2"/>
      <c r="F47" s="2"/>
      <c r="G47" s="3">
        <v>36.469291853764503</v>
      </c>
      <c r="H47" s="2"/>
      <c r="I47" s="2"/>
      <c r="J47" s="2"/>
    </row>
    <row r="48" spans="1:32" x14ac:dyDescent="0.35">
      <c r="B48" s="5"/>
      <c r="C48" s="3">
        <v>35.016514225383098</v>
      </c>
      <c r="D48" s="2"/>
      <c r="E48" s="2"/>
      <c r="F48" s="2"/>
      <c r="G48" s="3">
        <v>35.776430244841002</v>
      </c>
      <c r="H48" s="2"/>
      <c r="I48" s="2"/>
      <c r="J48" s="2"/>
    </row>
    <row r="49" spans="1:13" x14ac:dyDescent="0.35">
      <c r="B49" s="2" t="s">
        <v>13</v>
      </c>
      <c r="C49" s="3">
        <v>35.286177781049801</v>
      </c>
      <c r="D49" s="2">
        <f>AVERAGE(C48:C50)</f>
        <v>35.150079947283793</v>
      </c>
      <c r="E49" s="2">
        <f>100*2^(E43-D49)</f>
        <v>0.84594536608935811</v>
      </c>
      <c r="F49" s="2">
        <f>E49/E46</f>
        <v>1.0810586414005685</v>
      </c>
      <c r="G49" s="3">
        <v>36.672773834803301</v>
      </c>
      <c r="H49" s="2">
        <f>AVERAGE(G48:G50)</f>
        <v>36.155526216485434</v>
      </c>
      <c r="I49" s="2">
        <f>100*2^(I43-H49)</f>
        <v>0.99868639710099938</v>
      </c>
      <c r="J49" s="2">
        <f>I49/I46</f>
        <v>1.3105650087010097</v>
      </c>
    </row>
    <row r="50" spans="1:13" x14ac:dyDescent="0.35">
      <c r="B50" s="2"/>
      <c r="C50" s="3">
        <v>35.1475478354185</v>
      </c>
      <c r="D50" s="2"/>
      <c r="E50" s="2"/>
      <c r="F50" s="2"/>
      <c r="G50" s="3">
        <v>36.017374569811999</v>
      </c>
      <c r="H50" s="2"/>
      <c r="I50" s="2"/>
      <c r="J50" s="2"/>
    </row>
    <row r="52" spans="1:13" x14ac:dyDescent="0.35">
      <c r="A52" s="4" t="s">
        <v>27</v>
      </c>
    </row>
    <row r="53" spans="1:13" x14ac:dyDescent="0.35">
      <c r="A53" s="15"/>
      <c r="B53" s="15"/>
      <c r="C53" s="15" t="s">
        <v>1</v>
      </c>
      <c r="D53" s="15"/>
      <c r="E53" s="15"/>
      <c r="F53" s="15" t="s">
        <v>2</v>
      </c>
      <c r="G53" s="15"/>
      <c r="H53" s="15"/>
      <c r="I53" s="4" t="s">
        <v>26</v>
      </c>
      <c r="J53" s="4"/>
      <c r="K53" s="4"/>
      <c r="L53" s="4"/>
      <c r="M53" s="4"/>
    </row>
    <row r="54" spans="1:13" x14ac:dyDescent="0.35">
      <c r="A54" s="4" t="s">
        <v>6</v>
      </c>
      <c r="B54" s="15" t="s">
        <v>22</v>
      </c>
      <c r="C54" s="2">
        <v>1.4695907051354951</v>
      </c>
      <c r="D54" s="2">
        <v>1.1346105045165407</v>
      </c>
      <c r="E54" s="2">
        <v>1.038967549056413</v>
      </c>
      <c r="F54" s="2">
        <v>0.85238757690744837</v>
      </c>
      <c r="G54" s="2">
        <v>0.73007295988001275</v>
      </c>
      <c r="H54" s="2">
        <v>0.78309311824518923</v>
      </c>
      <c r="I54" s="4">
        <f>C54/F54</f>
        <v>1.7240874280070158</v>
      </c>
      <c r="J54" s="4">
        <f t="shared" ref="J54:K56" si="0">D54/G54</f>
        <v>1.5541056399390734</v>
      </c>
      <c r="K54" s="4">
        <f t="shared" si="0"/>
        <v>1.3267484094159905</v>
      </c>
      <c r="L54" s="2">
        <f t="shared" ref="L54:L55" si="1">AVERAGE(I54:K54)</f>
        <v>1.5349804924540267</v>
      </c>
      <c r="M54" s="2">
        <f>_xlfn.STDEV.P(I54:K54)</f>
        <v>0.16277571967477888</v>
      </c>
    </row>
    <row r="55" spans="1:13" x14ac:dyDescent="0.35">
      <c r="A55" s="4" t="s">
        <v>7</v>
      </c>
      <c r="B55" s="15" t="s">
        <v>23</v>
      </c>
      <c r="C55" s="2">
        <v>2.0833710540930124</v>
      </c>
      <c r="D55" s="2">
        <v>2.2500138706042208</v>
      </c>
      <c r="E55" s="2">
        <v>2.1630911775567605</v>
      </c>
      <c r="F55" s="2">
        <v>0.60968447590501373</v>
      </c>
      <c r="G55" s="2">
        <v>0.85047587416268344</v>
      </c>
      <c r="H55" s="2">
        <v>0.52748640688350323</v>
      </c>
      <c r="I55" s="4">
        <f>C55/F55</f>
        <v>3.4171299031363116</v>
      </c>
      <c r="J55" s="4">
        <f t="shared" si="0"/>
        <v>2.6455940009108669</v>
      </c>
      <c r="K55" s="4">
        <f t="shared" si="0"/>
        <v>4.1007524541470977</v>
      </c>
      <c r="L55" s="2">
        <f t="shared" si="1"/>
        <v>3.3878254527314255</v>
      </c>
      <c r="M55" s="2">
        <f t="shared" ref="M55:M56" si="2">_xlfn.STDEV.P(I55:K55)</f>
        <v>0.59442722801946846</v>
      </c>
    </row>
    <row r="56" spans="1:13" x14ac:dyDescent="0.35">
      <c r="A56" s="4" t="s">
        <v>8</v>
      </c>
      <c r="B56" s="15" t="s">
        <v>24</v>
      </c>
      <c r="C56" s="2">
        <v>1.2333452595208816</v>
      </c>
      <c r="D56" s="2">
        <v>2.3407162514523829</v>
      </c>
      <c r="E56" s="2">
        <v>1.9408874731964914</v>
      </c>
      <c r="F56" s="2">
        <v>0.86860313505193265</v>
      </c>
      <c r="G56" s="2">
        <v>1.4981155282350342</v>
      </c>
      <c r="H56" s="2">
        <v>0.90417208318619879</v>
      </c>
      <c r="I56" s="4">
        <f t="shared" ref="I56:I57" si="3">C56/F56</f>
        <v>1.4199180382271375</v>
      </c>
      <c r="J56" s="4">
        <f t="shared" si="0"/>
        <v>1.5624404175357802</v>
      </c>
      <c r="K56" s="4">
        <f>E56/H56</f>
        <v>2.146590797580286</v>
      </c>
      <c r="L56" s="2">
        <f>AVERAGE(I56:K56)</f>
        <v>1.7096497511144013</v>
      </c>
      <c r="M56" s="2">
        <f t="shared" si="2"/>
        <v>0.31439493816533326</v>
      </c>
    </row>
    <row r="57" spans="1:13" x14ac:dyDescent="0.35">
      <c r="A57" s="4" t="s">
        <v>9</v>
      </c>
      <c r="B57" s="15" t="s">
        <v>25</v>
      </c>
      <c r="C57" s="2">
        <v>1.0810586414005685</v>
      </c>
      <c r="D57" s="2">
        <v>0.83902335494725766</v>
      </c>
      <c r="E57" s="2">
        <v>1.1870407164915995</v>
      </c>
      <c r="F57" s="2">
        <v>1.3105650087010097</v>
      </c>
      <c r="G57" s="2">
        <v>1.2760784150054725</v>
      </c>
      <c r="H57" s="2">
        <v>0.60266653389493829</v>
      </c>
      <c r="I57" s="4">
        <f t="shared" si="3"/>
        <v>0.82487982986214425</v>
      </c>
      <c r="J57" s="4">
        <f>D57/G57</f>
        <v>0.65750140828427028</v>
      </c>
      <c r="K57" s="4">
        <f>E57/H57</f>
        <v>1.9696476404952228</v>
      </c>
      <c r="L57" s="2">
        <f>AVERAGE(I57:K57)</f>
        <v>1.1506762928805456</v>
      </c>
      <c r="M57" s="2">
        <f>_xlfn.STDEV.P(I57:K57)</f>
        <v>0.58311773263085576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E177E-DCC4-4895-A5A1-7B94B3C8DA45}">
  <dimension ref="A2:AE53"/>
  <sheetViews>
    <sheetView topLeftCell="A34" workbookViewId="0">
      <selection activeCell="A54" sqref="A54:XFD59"/>
    </sheetView>
  </sheetViews>
  <sheetFormatPr defaultRowHeight="14.5" x14ac:dyDescent="0.35"/>
  <cols>
    <col min="1" max="1" width="14.08984375" bestFit="1" customWidth="1"/>
  </cols>
  <sheetData>
    <row r="2" spans="1:31" x14ac:dyDescent="0.35">
      <c r="B2" t="s">
        <v>0</v>
      </c>
      <c r="L2" t="s">
        <v>11</v>
      </c>
      <c r="W2" t="s">
        <v>12</v>
      </c>
    </row>
    <row r="3" spans="1:31" x14ac:dyDescent="0.35">
      <c r="A3" t="s">
        <v>22</v>
      </c>
      <c r="B3" s="4" t="s">
        <v>6</v>
      </c>
      <c r="C3" s="2"/>
      <c r="D3" s="2"/>
      <c r="E3" s="2"/>
      <c r="F3" s="2"/>
      <c r="G3" s="2"/>
      <c r="H3" s="2"/>
      <c r="I3" s="2"/>
      <c r="J3" s="2"/>
      <c r="K3" s="1"/>
      <c r="L3" s="4" t="s">
        <v>6</v>
      </c>
      <c r="M3" s="2"/>
      <c r="N3" s="2"/>
      <c r="O3" s="2"/>
      <c r="P3" s="2"/>
      <c r="Q3" s="2"/>
      <c r="R3" s="2"/>
      <c r="S3" s="2"/>
      <c r="T3" s="2"/>
      <c r="U3" s="1"/>
      <c r="W3" s="4" t="s">
        <v>6</v>
      </c>
      <c r="X3" s="2"/>
      <c r="Y3" s="2"/>
      <c r="Z3" s="2"/>
      <c r="AA3" s="2"/>
      <c r="AB3" s="2"/>
      <c r="AC3" s="2"/>
      <c r="AD3" s="2"/>
      <c r="AE3" s="2"/>
    </row>
    <row r="4" spans="1:31" x14ac:dyDescent="0.35">
      <c r="B4" s="2"/>
      <c r="C4" s="2" t="s">
        <v>1</v>
      </c>
      <c r="D4" s="2"/>
      <c r="E4" s="2"/>
      <c r="F4" s="2"/>
      <c r="G4" s="2" t="s">
        <v>2</v>
      </c>
      <c r="H4" s="2"/>
      <c r="I4" s="2"/>
      <c r="J4" s="2"/>
      <c r="K4" s="1"/>
      <c r="L4" s="2"/>
      <c r="M4" s="2" t="s">
        <v>1</v>
      </c>
      <c r="N4" s="2"/>
      <c r="O4" s="2"/>
      <c r="P4" s="2"/>
      <c r="Q4" s="2" t="s">
        <v>2</v>
      </c>
      <c r="R4" s="2"/>
      <c r="S4" s="2"/>
      <c r="T4" s="2"/>
      <c r="U4" s="1"/>
      <c r="W4" s="2"/>
      <c r="X4" s="2" t="s">
        <v>1</v>
      </c>
      <c r="Y4" s="2"/>
      <c r="Z4" s="2"/>
      <c r="AA4" s="2"/>
      <c r="AB4" s="2" t="s">
        <v>2</v>
      </c>
      <c r="AC4" s="2"/>
      <c r="AD4" s="2"/>
      <c r="AE4" s="2"/>
    </row>
    <row r="5" spans="1:31" x14ac:dyDescent="0.35">
      <c r="B5" s="2"/>
      <c r="C5" s="3">
        <v>28.690118108027701</v>
      </c>
      <c r="D5" s="2"/>
      <c r="E5" s="2"/>
      <c r="F5" s="2"/>
      <c r="G5" s="2"/>
      <c r="H5" s="3">
        <v>29.367465131065</v>
      </c>
      <c r="I5" s="2"/>
      <c r="J5" s="2"/>
      <c r="K5" s="2"/>
      <c r="L5" s="2"/>
      <c r="M5" s="8">
        <v>28.9801313803734</v>
      </c>
      <c r="N5" s="2"/>
      <c r="O5" s="2"/>
      <c r="P5" s="2"/>
      <c r="Q5" s="2"/>
      <c r="R5" s="8">
        <v>27.735182724494901</v>
      </c>
      <c r="S5" s="2"/>
      <c r="T5" s="2"/>
      <c r="U5" s="2"/>
      <c r="W5" s="2"/>
      <c r="X5" s="3">
        <v>28.441443800816501</v>
      </c>
      <c r="Y5" s="2"/>
      <c r="Z5" s="2"/>
      <c r="AA5" s="2"/>
      <c r="AB5" s="3">
        <v>30.305470249216899</v>
      </c>
      <c r="AC5" s="2"/>
      <c r="AD5" s="2"/>
      <c r="AE5" s="2"/>
    </row>
    <row r="6" spans="1:31" x14ac:dyDescent="0.35">
      <c r="B6" s="2" t="s">
        <v>3</v>
      </c>
      <c r="C6" s="3">
        <v>28.586179741243999</v>
      </c>
      <c r="D6" s="2">
        <f>AVERAGE(C5:C7)</f>
        <v>28.738751218039734</v>
      </c>
      <c r="E6" s="2">
        <f>D6-6.644</f>
        <v>22.094751218039733</v>
      </c>
      <c r="F6" s="2"/>
      <c r="G6" s="2" t="s">
        <v>3</v>
      </c>
      <c r="H6" s="3">
        <v>29.2604034502472</v>
      </c>
      <c r="I6" s="2">
        <f>AVERAGE(H5:H7)</f>
        <v>29.626963051543601</v>
      </c>
      <c r="J6" s="2">
        <f>I6-6.644</f>
        <v>22.982963051543599</v>
      </c>
      <c r="K6" s="2"/>
      <c r="L6" s="2" t="s">
        <v>3</v>
      </c>
      <c r="M6" s="8">
        <v>28.2598595873975</v>
      </c>
      <c r="N6" s="2">
        <f>AVERAGE(M5:M7)</f>
        <v>28.929125234488797</v>
      </c>
      <c r="O6" s="2">
        <f>N6-6.644</f>
        <v>22.285125234488795</v>
      </c>
      <c r="P6" s="2"/>
      <c r="Q6" s="2" t="s">
        <v>3</v>
      </c>
      <c r="R6" s="8">
        <v>28.000756629947901</v>
      </c>
      <c r="S6" s="2">
        <f>AVERAGE(R5:R7)</f>
        <v>27.94988087737217</v>
      </c>
      <c r="T6" s="2">
        <f>S6-6.644</f>
        <v>21.305880877372168</v>
      </c>
      <c r="U6" s="2"/>
      <c r="W6" s="2" t="s">
        <v>3</v>
      </c>
      <c r="X6" s="3">
        <v>28.154027840608901</v>
      </c>
      <c r="Y6" s="2">
        <f>AVERAGE(X5:X7)</f>
        <v>28.249472672652534</v>
      </c>
      <c r="Z6" s="2">
        <f>Y6-6.644</f>
        <v>21.605472672652532</v>
      </c>
      <c r="AA6" s="2"/>
      <c r="AB6" s="3">
        <v>29.5880030018083</v>
      </c>
      <c r="AC6" s="2">
        <f>AVERAGE(AB5:AB7)</f>
        <v>30.224071237761933</v>
      </c>
      <c r="AD6" s="2">
        <f>AC6-6.644</f>
        <v>23.580071237761935</v>
      </c>
      <c r="AE6" s="2"/>
    </row>
    <row r="7" spans="1:31" x14ac:dyDescent="0.35">
      <c r="B7" s="2"/>
      <c r="C7" s="3">
        <v>28.9399558048475</v>
      </c>
      <c r="D7" s="2"/>
      <c r="E7" s="2"/>
      <c r="F7" s="2"/>
      <c r="G7" s="2"/>
      <c r="H7" s="3">
        <v>30.253020573318601</v>
      </c>
      <c r="I7" s="2"/>
      <c r="J7" s="2"/>
      <c r="K7" s="2"/>
      <c r="L7" s="2"/>
      <c r="M7" s="8">
        <v>29.547384735695498</v>
      </c>
      <c r="N7" s="2"/>
      <c r="O7" s="2"/>
      <c r="P7" s="2"/>
      <c r="Q7" s="2"/>
      <c r="R7" s="8">
        <v>28.1137032776737</v>
      </c>
      <c r="S7" s="2"/>
      <c r="T7" s="2"/>
      <c r="U7" s="2"/>
      <c r="W7" s="2"/>
      <c r="X7" s="3">
        <v>28.152946376532199</v>
      </c>
      <c r="Y7" s="2"/>
      <c r="Z7" s="2"/>
      <c r="AA7" s="2"/>
      <c r="AB7" s="3">
        <v>30.7787404622606</v>
      </c>
      <c r="AC7" s="2"/>
      <c r="AD7" s="2"/>
      <c r="AE7" s="2"/>
    </row>
    <row r="8" spans="1:31" x14ac:dyDescent="0.35">
      <c r="B8" s="2"/>
      <c r="C8" s="3">
        <v>29.086744874689199</v>
      </c>
      <c r="D8" s="2"/>
      <c r="E8" s="2"/>
      <c r="F8" s="2"/>
      <c r="G8" s="2"/>
      <c r="H8" s="3">
        <v>29.062979254074602</v>
      </c>
      <c r="I8" s="2"/>
      <c r="J8" s="2"/>
      <c r="K8" s="2"/>
      <c r="L8" s="2"/>
      <c r="M8" s="8">
        <v>28.744219973639201</v>
      </c>
      <c r="N8" s="2"/>
      <c r="O8" s="2"/>
      <c r="P8" s="2"/>
      <c r="Q8" s="2"/>
      <c r="R8" s="8">
        <v>28.152412032453402</v>
      </c>
      <c r="S8" s="2"/>
      <c r="T8" s="2"/>
      <c r="U8" s="2"/>
      <c r="W8" s="2"/>
      <c r="X8" s="3">
        <v>28.989476533598801</v>
      </c>
      <c r="Y8" s="2"/>
      <c r="Z8" s="2"/>
      <c r="AA8" s="2"/>
      <c r="AB8" s="3">
        <v>29.988014216686501</v>
      </c>
      <c r="AC8" s="2"/>
      <c r="AD8" s="2"/>
      <c r="AE8" s="2"/>
    </row>
    <row r="9" spans="1:31" x14ac:dyDescent="0.35">
      <c r="B9" s="2" t="s">
        <v>4</v>
      </c>
      <c r="C9" s="3">
        <v>29.303236926955599</v>
      </c>
      <c r="D9" s="2">
        <f>AVERAGE(C8:C9)</f>
        <v>29.194990900822397</v>
      </c>
      <c r="E9" s="2">
        <f>100*2^(E6-D9)</f>
        <v>0.72881093325088309</v>
      </c>
      <c r="F9" s="2"/>
      <c r="G9" s="2" t="s">
        <v>4</v>
      </c>
      <c r="H9" s="3">
        <v>28.824817368700199</v>
      </c>
      <c r="I9" s="2">
        <f>AVERAGE(H8:H9)</f>
        <v>28.9438983113874</v>
      </c>
      <c r="J9" s="2">
        <f>100*2^(J6-I9)</f>
        <v>1.6053867882732367</v>
      </c>
      <c r="K9" s="2"/>
      <c r="L9" s="2" t="s">
        <v>4</v>
      </c>
      <c r="M9" s="8">
        <v>28.587751560666</v>
      </c>
      <c r="N9" s="2">
        <f>AVERAGE(M8:M10)</f>
        <v>28.717564707971263</v>
      </c>
      <c r="O9" s="2">
        <f>100*2^(O6-N9)</f>
        <v>1.1578246013792228</v>
      </c>
      <c r="P9" s="2"/>
      <c r="Q9" s="2" t="s">
        <v>4</v>
      </c>
      <c r="R9" s="8">
        <v>28.053673600509299</v>
      </c>
      <c r="S9" s="2">
        <f>AVERAGE(R8:R10)</f>
        <v>28.062677839169865</v>
      </c>
      <c r="T9" s="2">
        <f>100*2^(T6-S9)</f>
        <v>0.92470123974663643</v>
      </c>
      <c r="U9" s="2"/>
      <c r="W9" s="2" t="s">
        <v>4</v>
      </c>
      <c r="X9" s="3">
        <v>28.457606214566301</v>
      </c>
      <c r="Y9" s="2">
        <f>AVERAGE(X8:X10)</f>
        <v>28.620752668208137</v>
      </c>
      <c r="Z9" s="2">
        <f>100*2^(Z6-Y9)</f>
        <v>0.77301922214000518</v>
      </c>
      <c r="AA9" s="2"/>
      <c r="AB9" s="3">
        <v>29.415487174012299</v>
      </c>
      <c r="AC9" s="2">
        <f>AVERAGE(AB8:AB10)</f>
        <v>29.756284302565135</v>
      </c>
      <c r="AD9" s="2">
        <f>100*2^(AD6-AC9)</f>
        <v>1.382848515721071</v>
      </c>
      <c r="AE9" s="2"/>
    </row>
    <row r="10" spans="1:31" x14ac:dyDescent="0.35">
      <c r="B10" s="2"/>
      <c r="C10" s="6">
        <v>30.856525635258301</v>
      </c>
      <c r="D10" s="2"/>
      <c r="E10" s="2"/>
      <c r="F10" s="2"/>
      <c r="G10" s="2"/>
      <c r="H10" s="6">
        <v>30.454477475147801</v>
      </c>
      <c r="I10" s="2"/>
      <c r="J10" s="2"/>
      <c r="K10" s="2"/>
      <c r="L10" s="2"/>
      <c r="M10" s="8">
        <v>28.8207225896086</v>
      </c>
      <c r="N10" s="2"/>
      <c r="O10" s="2"/>
      <c r="P10" s="2"/>
      <c r="Q10" s="2"/>
      <c r="R10" s="8">
        <v>27.981947884546901</v>
      </c>
      <c r="S10" s="2"/>
      <c r="T10" s="2"/>
      <c r="U10" s="2"/>
      <c r="W10" s="2"/>
      <c r="X10" s="3">
        <v>28.4151752564593</v>
      </c>
      <c r="Y10" s="2"/>
      <c r="Z10" s="2"/>
      <c r="AA10" s="2"/>
      <c r="AB10" s="3">
        <v>29.865351516996601</v>
      </c>
      <c r="AC10" s="2"/>
      <c r="AD10" s="2"/>
      <c r="AE10" s="2"/>
    </row>
    <row r="11" spans="1:31" x14ac:dyDescent="0.35">
      <c r="B11" s="2"/>
      <c r="C11" s="3">
        <v>29.730311019780299</v>
      </c>
      <c r="D11" s="2"/>
      <c r="E11" s="2"/>
      <c r="F11" s="2"/>
      <c r="G11" s="2"/>
      <c r="H11" s="3">
        <v>29.387765290716001</v>
      </c>
      <c r="I11" s="2"/>
      <c r="J11" s="2"/>
      <c r="K11" s="2"/>
      <c r="L11" s="2"/>
      <c r="M11" s="8">
        <v>29.417728181495601</v>
      </c>
      <c r="N11" s="2"/>
      <c r="O11" s="2"/>
      <c r="P11" s="2"/>
      <c r="Q11" s="2"/>
      <c r="R11" s="8">
        <v>27.874310021773201</v>
      </c>
      <c r="S11" s="2"/>
      <c r="T11" s="2"/>
      <c r="U11" s="2"/>
      <c r="W11" s="2"/>
      <c r="X11" s="3">
        <v>29.11251785684</v>
      </c>
      <c r="Y11" s="2"/>
      <c r="Z11" s="2"/>
      <c r="AA11" s="2"/>
      <c r="AB11" s="3">
        <v>30.4683509372549</v>
      </c>
      <c r="AC11" s="2"/>
      <c r="AD11" s="2"/>
      <c r="AE11" s="2"/>
    </row>
    <row r="12" spans="1:31" x14ac:dyDescent="0.35">
      <c r="B12" s="2" t="s">
        <v>14</v>
      </c>
      <c r="C12" s="3">
        <v>29.448309911412501</v>
      </c>
      <c r="D12" s="2">
        <f>AVERAGE(C11:C12)</f>
        <v>29.589310465596398</v>
      </c>
      <c r="E12" s="2">
        <f>100*2^(E6-D12)</f>
        <v>0.55451444280401452</v>
      </c>
      <c r="F12" s="2">
        <f>E12/E9</f>
        <v>0.76084813976456989</v>
      </c>
      <c r="G12" s="2" t="s">
        <v>14</v>
      </c>
      <c r="H12" s="3">
        <v>29.530105639014799</v>
      </c>
      <c r="I12" s="2">
        <f>AVERAGE(H11:H12)</f>
        <v>29.458935464865398</v>
      </c>
      <c r="J12" s="2">
        <f>100*2^(J6-I12)</f>
        <v>1.1234093974981403</v>
      </c>
      <c r="K12" s="2">
        <f>J12/J9</f>
        <v>0.69977491138225068</v>
      </c>
      <c r="L12" s="2" t="s">
        <v>14</v>
      </c>
      <c r="M12" s="8">
        <v>29.309183509623999</v>
      </c>
      <c r="N12" s="2">
        <f>AVERAGE(M11:M13)</f>
        <v>29.364311406592833</v>
      </c>
      <c r="O12" s="2">
        <f>100*2^(O6-N12)</f>
        <v>0.73952458654044473</v>
      </c>
      <c r="P12" s="2">
        <f>O12/O9</f>
        <v>0.638719012931241</v>
      </c>
      <c r="Q12" s="2" t="s">
        <v>14</v>
      </c>
      <c r="R12" s="8">
        <v>28.036759419147199</v>
      </c>
      <c r="S12" s="2">
        <f>AVERAGE(R11:R13)</f>
        <v>27.962938809306632</v>
      </c>
      <c r="T12" s="2">
        <f>100*2^(T6-S12)</f>
        <v>0.99089099034293748</v>
      </c>
      <c r="U12" s="2">
        <f>T12/T9</f>
        <v>1.0715796062027956</v>
      </c>
      <c r="W12" s="2" t="s">
        <v>15</v>
      </c>
      <c r="X12" s="3">
        <v>28.772473863035</v>
      </c>
      <c r="Y12" s="2">
        <f>AVERAGE(X11:X13)</f>
        <v>28.730944223826167</v>
      </c>
      <c r="Z12" s="2">
        <f>100*2^(Z6-Y12)</f>
        <v>0.71617528547439258</v>
      </c>
      <c r="AA12" s="2">
        <f>Z12/Z9</f>
        <v>0.92646504118196771</v>
      </c>
      <c r="AB12" s="3">
        <v>30.463044651088101</v>
      </c>
      <c r="AC12" s="2">
        <f>AVERAGE(AB11:AB13)</f>
        <v>30.382719414562533</v>
      </c>
      <c r="AD12" s="2">
        <f>100*2^(AD6-AC12)</f>
        <v>0.89577481682393845</v>
      </c>
      <c r="AE12" s="2">
        <f>AD12/AD9</f>
        <v>0.64777508645395376</v>
      </c>
    </row>
    <row r="13" spans="1:31" x14ac:dyDescent="0.35">
      <c r="B13" s="2"/>
      <c r="C13" s="6">
        <v>32.159553460056301</v>
      </c>
      <c r="D13" s="2"/>
      <c r="E13" s="2"/>
      <c r="F13" s="2"/>
      <c r="G13" s="2"/>
      <c r="H13" s="6">
        <v>30.413636701536699</v>
      </c>
      <c r="I13" s="2"/>
      <c r="J13" s="2"/>
      <c r="K13" s="2"/>
      <c r="L13" s="2"/>
      <c r="M13" s="8">
        <v>29.366022528658899</v>
      </c>
      <c r="N13" s="2"/>
      <c r="O13" s="2"/>
      <c r="P13" s="2"/>
      <c r="Q13" s="2"/>
      <c r="R13" s="8">
        <v>27.977746986999499</v>
      </c>
      <c r="S13" s="2"/>
      <c r="T13" s="2"/>
      <c r="U13" s="2"/>
      <c r="W13" s="2"/>
      <c r="X13" s="3">
        <v>28.307840951603499</v>
      </c>
      <c r="Y13" s="2"/>
      <c r="Z13" s="2"/>
      <c r="AA13" s="2"/>
      <c r="AB13" s="3">
        <v>30.216762655344599</v>
      </c>
      <c r="AC13" s="2"/>
      <c r="AD13" s="2"/>
      <c r="AE13" s="2"/>
    </row>
    <row r="14" spans="1:31" x14ac:dyDescent="0.35">
      <c r="B14" s="4" t="s">
        <v>7</v>
      </c>
      <c r="C14" s="2"/>
      <c r="D14" s="2"/>
      <c r="E14" s="2"/>
      <c r="F14" s="2"/>
      <c r="G14" s="2"/>
      <c r="H14" s="2"/>
      <c r="I14" s="2"/>
      <c r="J14" s="2"/>
      <c r="K14" s="1"/>
      <c r="L14" s="4" t="s">
        <v>7</v>
      </c>
      <c r="M14" s="2"/>
      <c r="N14" s="2"/>
      <c r="O14" s="2"/>
      <c r="P14" s="2"/>
      <c r="Q14" s="2"/>
      <c r="R14" s="2"/>
      <c r="S14" s="2"/>
      <c r="T14" s="2"/>
      <c r="U14" s="1"/>
      <c r="W14" s="4" t="s">
        <v>7</v>
      </c>
      <c r="X14" s="2"/>
      <c r="Y14" s="2"/>
      <c r="Z14" s="2"/>
      <c r="AA14" s="2"/>
      <c r="AB14" s="2"/>
      <c r="AC14" s="2"/>
      <c r="AD14" s="2"/>
      <c r="AE14" s="2"/>
    </row>
    <row r="15" spans="1:31" x14ac:dyDescent="0.35">
      <c r="A15" t="s">
        <v>23</v>
      </c>
      <c r="B15" s="2"/>
      <c r="C15" s="2" t="s">
        <v>1</v>
      </c>
      <c r="D15" s="2"/>
      <c r="E15" s="2"/>
      <c r="F15" s="2"/>
      <c r="G15" s="2" t="s">
        <v>2</v>
      </c>
      <c r="H15" s="2"/>
      <c r="I15" s="2"/>
      <c r="J15" s="2"/>
      <c r="K15" s="1"/>
      <c r="L15" s="2"/>
      <c r="M15" s="2" t="s">
        <v>1</v>
      </c>
      <c r="N15" s="2"/>
      <c r="O15" s="2"/>
      <c r="P15" s="2"/>
      <c r="Q15" s="2" t="s">
        <v>2</v>
      </c>
      <c r="R15" s="2"/>
      <c r="S15" s="2"/>
      <c r="T15" s="2"/>
      <c r="U15" s="1"/>
      <c r="W15" s="1"/>
      <c r="X15" s="2" t="s">
        <v>1</v>
      </c>
      <c r="Y15" s="2"/>
      <c r="Z15" s="2"/>
      <c r="AA15" s="2"/>
      <c r="AB15" s="2" t="s">
        <v>2</v>
      </c>
      <c r="AC15" s="2"/>
      <c r="AD15" s="2"/>
      <c r="AE15" s="2"/>
    </row>
    <row r="16" spans="1:31" x14ac:dyDescent="0.35">
      <c r="B16" s="2"/>
      <c r="C16" s="3">
        <v>30.511025272163199</v>
      </c>
      <c r="D16" s="2"/>
      <c r="E16" s="2"/>
      <c r="F16" s="2"/>
      <c r="G16" s="2"/>
      <c r="H16" s="3">
        <v>32.054475083802103</v>
      </c>
      <c r="I16" s="2"/>
      <c r="J16" s="2"/>
      <c r="K16" s="2"/>
      <c r="L16" s="2"/>
      <c r="M16" s="8">
        <v>32.532072715432598</v>
      </c>
      <c r="N16" s="2"/>
      <c r="O16" s="2"/>
      <c r="P16" s="2"/>
      <c r="Q16" s="2"/>
      <c r="R16" s="8">
        <v>29.9469008457427</v>
      </c>
      <c r="S16" s="2"/>
      <c r="T16" s="2"/>
      <c r="U16" s="2"/>
      <c r="W16" s="1"/>
      <c r="X16" s="3">
        <v>30.226646464302799</v>
      </c>
      <c r="Y16" s="2"/>
      <c r="Z16" s="2"/>
      <c r="AA16" s="2"/>
      <c r="AB16" s="3">
        <v>31.3566032083103</v>
      </c>
      <c r="AC16" s="2"/>
      <c r="AD16" s="2"/>
      <c r="AE16" s="2"/>
    </row>
    <row r="17" spans="1:31" x14ac:dyDescent="0.35">
      <c r="B17" s="2" t="s">
        <v>3</v>
      </c>
      <c r="C17" s="3">
        <v>30.358496657229001</v>
      </c>
      <c r="D17" s="2">
        <f>AVERAGE(C16:C17)</f>
        <v>30.4347609646961</v>
      </c>
      <c r="E17" s="2">
        <f>D17-6.644</f>
        <v>23.790760964696098</v>
      </c>
      <c r="F17" s="2"/>
      <c r="G17" s="2" t="s">
        <v>3</v>
      </c>
      <c r="H17" s="3">
        <v>31.0050491836883</v>
      </c>
      <c r="I17" s="2">
        <f>AVERAGE(H16:H18)</f>
        <v>31.338771850315201</v>
      </c>
      <c r="J17" s="2">
        <f>I17-6.644</f>
        <v>24.694771850315199</v>
      </c>
      <c r="K17" s="2"/>
      <c r="L17" s="2" t="s">
        <v>3</v>
      </c>
      <c r="M17" s="8">
        <v>32.142694854750602</v>
      </c>
      <c r="N17" s="2">
        <f>AVERAGE(M16:M18)</f>
        <v>32.287104938203868</v>
      </c>
      <c r="O17" s="2">
        <f>N17-6.644</f>
        <v>25.643104938203869</v>
      </c>
      <c r="P17" s="2"/>
      <c r="Q17" s="2" t="s">
        <v>3</v>
      </c>
      <c r="R17" s="8">
        <v>29.702906260143202</v>
      </c>
      <c r="S17" s="2">
        <f>AVERAGE(R16:R18)</f>
        <v>29.944673361794731</v>
      </c>
      <c r="T17" s="2">
        <f>S17-6.644</f>
        <v>23.300673361794729</v>
      </c>
      <c r="U17" s="2"/>
      <c r="W17" s="2" t="s">
        <v>3</v>
      </c>
      <c r="X17" s="3">
        <v>32.822811751942297</v>
      </c>
      <c r="Y17" s="2">
        <f>AVERAGE(X16:X18)</f>
        <v>31.069331614406764</v>
      </c>
      <c r="Z17" s="2">
        <f>Y17-6.644</f>
        <v>24.425331614406765</v>
      </c>
      <c r="AA17" s="2"/>
      <c r="AB17" s="3">
        <v>31.051097812893602</v>
      </c>
      <c r="AC17" s="2">
        <f>AVERAGE(AB16:AB18)</f>
        <v>31.392021416622637</v>
      </c>
      <c r="AD17" s="2">
        <f>AC17-6.644</f>
        <v>24.748021416622635</v>
      </c>
      <c r="AE17" s="2"/>
    </row>
    <row r="18" spans="1:31" x14ac:dyDescent="0.35">
      <c r="B18" s="2"/>
      <c r="C18" s="6">
        <v>32.101045868434099</v>
      </c>
      <c r="D18" s="2"/>
      <c r="E18" s="2"/>
      <c r="F18" s="2"/>
      <c r="G18" s="2"/>
      <c r="H18" s="3">
        <v>30.9567912834552</v>
      </c>
      <c r="I18" s="2"/>
      <c r="J18" s="2"/>
      <c r="K18" s="2"/>
      <c r="L18" s="2"/>
      <c r="M18" s="8">
        <v>32.186547244428397</v>
      </c>
      <c r="N18" s="2"/>
      <c r="O18" s="2"/>
      <c r="P18" s="2"/>
      <c r="Q18" s="2"/>
      <c r="R18" s="8">
        <v>30.184212979498302</v>
      </c>
      <c r="S18" s="2"/>
      <c r="T18" s="2"/>
      <c r="U18" s="2"/>
      <c r="W18" s="2"/>
      <c r="X18" s="3">
        <v>30.158536626975199</v>
      </c>
      <c r="Y18" s="2"/>
      <c r="Z18" s="2"/>
      <c r="AA18" s="2"/>
      <c r="AB18" s="3">
        <v>31.768363228664001</v>
      </c>
      <c r="AC18" s="2"/>
      <c r="AD18" s="2"/>
      <c r="AE18" s="2"/>
    </row>
    <row r="19" spans="1:31" x14ac:dyDescent="0.35">
      <c r="B19" s="2"/>
      <c r="C19" s="3">
        <v>31.579713424614098</v>
      </c>
      <c r="D19" s="2"/>
      <c r="E19" s="2"/>
      <c r="F19" s="2"/>
      <c r="G19" s="2"/>
      <c r="H19" s="3">
        <v>30.544923117137699</v>
      </c>
      <c r="I19" s="2"/>
      <c r="J19" s="2"/>
      <c r="K19" s="2"/>
      <c r="L19" s="2"/>
      <c r="M19" s="8">
        <v>32.3148476731253</v>
      </c>
      <c r="N19" s="2"/>
      <c r="O19" s="2"/>
      <c r="P19" s="2"/>
      <c r="Q19" s="2"/>
      <c r="R19" s="8">
        <v>30.0153285879713</v>
      </c>
      <c r="S19" s="2"/>
      <c r="T19" s="2"/>
      <c r="U19" s="2"/>
      <c r="W19" s="2"/>
      <c r="X19" s="3">
        <v>30.5058487276135</v>
      </c>
      <c r="Y19" s="2"/>
      <c r="Z19" s="2"/>
      <c r="AA19" s="2"/>
      <c r="AB19" s="3">
        <v>32.004560701414199</v>
      </c>
      <c r="AC19" s="2"/>
      <c r="AD19" s="2"/>
      <c r="AE19" s="2"/>
    </row>
    <row r="20" spans="1:31" x14ac:dyDescent="0.35">
      <c r="B20" s="2" t="s">
        <v>4</v>
      </c>
      <c r="C20" s="3">
        <v>32.178168913732001</v>
      </c>
      <c r="D20" s="2">
        <f>AVERAGE(C19:C20)</f>
        <v>31.87894116917305</v>
      </c>
      <c r="E20" s="2">
        <f>100*2^(E17-D20)</f>
        <v>0.36746429606783482</v>
      </c>
      <c r="F20" s="2"/>
      <c r="G20" s="2" t="s">
        <v>4</v>
      </c>
      <c r="H20" s="3">
        <v>30.6061878498694</v>
      </c>
      <c r="I20" s="2">
        <f>AVERAGE(H19:H21)</f>
        <v>30.589806760172099</v>
      </c>
      <c r="J20" s="2">
        <f>100*2^(J17-I20)</f>
        <v>1.6804193223673356</v>
      </c>
      <c r="K20" s="2"/>
      <c r="L20" s="2" t="s">
        <v>4</v>
      </c>
      <c r="M20" s="8">
        <v>32.121995493775998</v>
      </c>
      <c r="N20" s="2">
        <f>AVERAGE(M19:M21)</f>
        <v>32.507817422145763</v>
      </c>
      <c r="O20" s="2">
        <f>100*2^(O17-N20)</f>
        <v>0.85805599652305709</v>
      </c>
      <c r="P20" s="2"/>
      <c r="Q20" s="2" t="s">
        <v>4</v>
      </c>
      <c r="R20" s="8">
        <v>30.070548602268701</v>
      </c>
      <c r="S20" s="2">
        <f>AVERAGE(R19:R21)</f>
        <v>30.255339705240534</v>
      </c>
      <c r="T20" s="2">
        <f>100*2^(T17-S20)</f>
        <v>0.80618891207916987</v>
      </c>
      <c r="U20" s="2"/>
      <c r="W20" s="2" t="s">
        <v>4</v>
      </c>
      <c r="X20" s="3">
        <v>30.1445416205299</v>
      </c>
      <c r="Y20" s="2">
        <f>AVERAGE(X19:X21)</f>
        <v>30.566752823888702</v>
      </c>
      <c r="Z20" s="2">
        <f>100*2^(Z17-Y20)</f>
        <v>1.4166024870804133</v>
      </c>
      <c r="AA20" s="2"/>
      <c r="AB20" s="3">
        <v>32.401065710814997</v>
      </c>
      <c r="AC20" s="2">
        <f>AVERAGE(AB19:AB21)</f>
        <v>32.090113160957031</v>
      </c>
      <c r="AD20" s="2">
        <f>100*2^(AD17-AC20)</f>
        <v>0.61632552459563106</v>
      </c>
      <c r="AE20" s="2"/>
    </row>
    <row r="21" spans="1:31" x14ac:dyDescent="0.35">
      <c r="B21" s="2"/>
      <c r="C21" s="6">
        <v>33.431376734673698</v>
      </c>
      <c r="D21" s="2"/>
      <c r="E21" s="2"/>
      <c r="F21" s="2"/>
      <c r="G21" s="2"/>
      <c r="H21" s="3">
        <v>30.618309313509201</v>
      </c>
      <c r="I21" s="2"/>
      <c r="J21" s="2"/>
      <c r="K21" s="2"/>
      <c r="L21" s="2"/>
      <c r="M21" s="8">
        <v>33.086609099535998</v>
      </c>
      <c r="N21" s="2"/>
      <c r="O21" s="2"/>
      <c r="P21" s="2"/>
      <c r="Q21" s="2"/>
      <c r="R21" s="8">
        <v>30.6801419254816</v>
      </c>
      <c r="S21" s="2"/>
      <c r="T21" s="2"/>
      <c r="U21" s="2"/>
      <c r="W21" s="2"/>
      <c r="X21" s="3">
        <v>31.0498681235227</v>
      </c>
      <c r="Y21" s="2"/>
      <c r="Z21" s="2"/>
      <c r="AA21" s="2"/>
      <c r="AB21" s="3">
        <v>31.864713070641901</v>
      </c>
      <c r="AC21" s="2"/>
      <c r="AD21" s="2"/>
      <c r="AE21" s="2"/>
    </row>
    <row r="22" spans="1:31" x14ac:dyDescent="0.35">
      <c r="B22" s="2"/>
      <c r="C22" s="3">
        <v>30.592266254055598</v>
      </c>
      <c r="D22" s="2"/>
      <c r="E22" s="2"/>
      <c r="F22" s="2"/>
      <c r="G22" s="2"/>
      <c r="H22" s="3">
        <v>31.3608410125373</v>
      </c>
      <c r="I22" s="2"/>
      <c r="J22" s="2"/>
      <c r="K22" s="2"/>
      <c r="L22" s="2"/>
      <c r="M22" s="8">
        <v>32.846406994346601</v>
      </c>
      <c r="N22" s="2"/>
      <c r="O22" s="2"/>
      <c r="P22" s="2"/>
      <c r="Q22" s="2"/>
      <c r="R22" s="8">
        <v>29.9336928236538</v>
      </c>
      <c r="S22" s="2"/>
      <c r="T22" s="2"/>
      <c r="U22" s="2"/>
      <c r="W22" s="2"/>
      <c r="X22" s="3">
        <v>30.6955882486414</v>
      </c>
      <c r="Y22" s="2"/>
      <c r="Z22" s="2"/>
      <c r="AA22" s="2"/>
      <c r="AB22" s="3">
        <v>32.282798938251098</v>
      </c>
      <c r="AC22" s="2"/>
      <c r="AD22" s="2"/>
      <c r="AE22" s="2"/>
    </row>
    <row r="23" spans="1:31" x14ac:dyDescent="0.35">
      <c r="B23" s="2" t="s">
        <v>14</v>
      </c>
      <c r="C23" s="3">
        <v>31.241446594004898</v>
      </c>
      <c r="D23" s="2">
        <f>AVERAGE(C22:C24)</f>
        <v>31.414901471860702</v>
      </c>
      <c r="E23" s="2">
        <f>100*2^(E17-D23)</f>
        <v>0.50687983731699415</v>
      </c>
      <c r="F23" s="2">
        <f>E23/E20</f>
        <v>1.3793988769548997</v>
      </c>
      <c r="G23" s="2" t="s">
        <v>14</v>
      </c>
      <c r="H23" s="3">
        <v>31.5190325601232</v>
      </c>
      <c r="I23" s="2">
        <f>AVERAGE(H22:H24)</f>
        <v>31.414814912725266</v>
      </c>
      <c r="J23" s="2">
        <f>100*2^(J17-I23)</f>
        <v>0.948561439791343</v>
      </c>
      <c r="K23" s="2">
        <f>J23/J20</f>
        <v>0.56447901256873889</v>
      </c>
      <c r="L23" s="2" t="s">
        <v>14</v>
      </c>
      <c r="M23" s="8">
        <v>32.105961133333999</v>
      </c>
      <c r="N23" s="2">
        <f>AVERAGE(M22:M24)</f>
        <v>32.599882136422998</v>
      </c>
      <c r="O23" s="2">
        <f>100*2^(O17-N23)</f>
        <v>0.80501021295678465</v>
      </c>
      <c r="P23" s="2">
        <f>O23/O20</f>
        <v>0.93817911210781102</v>
      </c>
      <c r="Q23" s="2" t="s">
        <v>14</v>
      </c>
      <c r="R23" s="8">
        <v>30.876190589076501</v>
      </c>
      <c r="S23" s="2">
        <f>AVERAGE(R22:R24)</f>
        <v>30.334556122557235</v>
      </c>
      <c r="T23" s="2">
        <f>100*2^(T17-S23)</f>
        <v>0.76311554958988725</v>
      </c>
      <c r="U23" s="2">
        <f>T23/T20</f>
        <v>0.94657162627281</v>
      </c>
      <c r="W23" s="2" t="s">
        <v>15</v>
      </c>
      <c r="X23" s="3">
        <v>29.8634442102931</v>
      </c>
      <c r="Y23" s="2">
        <f>AVERAGE(X22:X24)</f>
        <v>30.420918516890833</v>
      </c>
      <c r="Z23" s="2">
        <f>100*2^(Z17-Y23)</f>
        <v>1.5672868896706409</v>
      </c>
      <c r="AA23" s="2">
        <f>Z23/Z20</f>
        <v>1.1063702795699484</v>
      </c>
      <c r="AB23" s="3">
        <v>33.242988349839997</v>
      </c>
      <c r="AC23" s="2">
        <f>AVERAGE(AB22:AB24)</f>
        <v>32.829620685245331</v>
      </c>
      <c r="AD23" s="2">
        <f>100*2^(AD17-AC23)</f>
        <v>0.36914433433072413</v>
      </c>
      <c r="AE23" s="2">
        <f>AD23/AD20</f>
        <v>0.59894377175587266</v>
      </c>
    </row>
    <row r="24" spans="1:31" x14ac:dyDescent="0.35">
      <c r="B24" s="2"/>
      <c r="C24" s="3">
        <v>32.410991567521599</v>
      </c>
      <c r="D24" s="2"/>
      <c r="E24" s="2"/>
      <c r="F24" s="2"/>
      <c r="G24" s="2"/>
      <c r="H24" s="3">
        <v>31.364571165515301</v>
      </c>
      <c r="I24" s="2"/>
      <c r="J24" s="2"/>
      <c r="K24" s="2"/>
      <c r="L24" s="2"/>
      <c r="M24" s="8">
        <v>32.847278281588402</v>
      </c>
      <c r="N24" s="2"/>
      <c r="O24" s="2"/>
      <c r="P24" s="2"/>
      <c r="Q24" s="2"/>
      <c r="R24" s="8">
        <v>30.1937849549414</v>
      </c>
      <c r="S24" s="2"/>
      <c r="T24" s="2"/>
      <c r="U24" s="2"/>
      <c r="W24" s="2"/>
      <c r="X24" s="3">
        <v>30.703723091737999</v>
      </c>
      <c r="Y24" s="2"/>
      <c r="Z24" s="2"/>
      <c r="AA24" s="2"/>
      <c r="AB24" s="3">
        <v>32.963074767644898</v>
      </c>
      <c r="AC24" s="2"/>
      <c r="AD24" s="2"/>
      <c r="AE24" s="2"/>
    </row>
    <row r="25" spans="1:31" x14ac:dyDescent="0.35">
      <c r="B25" s="4" t="s">
        <v>8</v>
      </c>
      <c r="C25" s="2"/>
      <c r="D25" s="2"/>
      <c r="E25" s="2"/>
      <c r="F25" s="2"/>
      <c r="G25" s="2"/>
      <c r="H25" s="2"/>
      <c r="I25" s="2"/>
      <c r="J25" s="2"/>
      <c r="K25" s="1"/>
      <c r="L25" s="4" t="s">
        <v>8</v>
      </c>
      <c r="M25" s="2"/>
      <c r="N25" s="2"/>
      <c r="O25" s="2"/>
      <c r="P25" s="2"/>
      <c r="Q25" s="2"/>
      <c r="R25" s="2"/>
      <c r="S25" s="2"/>
      <c r="T25" s="2"/>
      <c r="U25" s="1"/>
      <c r="W25" s="4" t="s">
        <v>8</v>
      </c>
      <c r="X25" s="2"/>
      <c r="Y25" s="2"/>
      <c r="Z25" s="2"/>
      <c r="AA25" s="2"/>
      <c r="AB25" s="2"/>
      <c r="AC25" s="2"/>
      <c r="AD25" s="2"/>
      <c r="AE25" s="2"/>
    </row>
    <row r="26" spans="1:31" x14ac:dyDescent="0.35">
      <c r="B26" s="2"/>
      <c r="C26" s="2" t="s">
        <v>1</v>
      </c>
      <c r="D26" s="2"/>
      <c r="E26" s="2"/>
      <c r="F26" s="2"/>
      <c r="G26" s="2" t="s">
        <v>2</v>
      </c>
      <c r="H26" s="2"/>
      <c r="I26" s="2"/>
      <c r="J26" s="2"/>
      <c r="K26" s="1"/>
      <c r="L26" s="2"/>
      <c r="M26" s="2" t="s">
        <v>1</v>
      </c>
      <c r="N26" s="2"/>
      <c r="O26" s="2"/>
      <c r="P26" s="2"/>
      <c r="Q26" s="2" t="s">
        <v>2</v>
      </c>
      <c r="R26" s="2"/>
      <c r="S26" s="2"/>
      <c r="T26" s="2"/>
      <c r="U26" s="1"/>
      <c r="W26" s="2"/>
      <c r="X26" s="2" t="s">
        <v>1</v>
      </c>
      <c r="Y26" s="2"/>
      <c r="Z26" s="2"/>
      <c r="AA26" s="2"/>
      <c r="AB26" s="2" t="s">
        <v>2</v>
      </c>
      <c r="AC26" s="2"/>
      <c r="AD26" s="2"/>
      <c r="AE26" s="2"/>
    </row>
    <row r="27" spans="1:31" x14ac:dyDescent="0.35">
      <c r="A27" t="s">
        <v>24</v>
      </c>
      <c r="B27" s="2"/>
      <c r="C27" s="3">
        <v>29.916430346987301</v>
      </c>
      <c r="D27" s="2"/>
      <c r="E27" s="2"/>
      <c r="F27" s="2"/>
      <c r="G27" s="2"/>
      <c r="H27" s="3">
        <v>31.7717317482163</v>
      </c>
      <c r="I27" s="2"/>
      <c r="J27" s="2"/>
      <c r="K27" s="2"/>
      <c r="L27" s="2"/>
      <c r="M27" s="8">
        <v>29.867967578335801</v>
      </c>
      <c r="N27" s="2"/>
      <c r="O27" s="2"/>
      <c r="P27" s="2"/>
      <c r="Q27" s="2"/>
      <c r="R27" s="8">
        <v>30.810124179612298</v>
      </c>
      <c r="S27" s="2"/>
      <c r="T27" s="2"/>
      <c r="U27" s="2"/>
      <c r="W27" s="2"/>
      <c r="X27" s="3">
        <v>30.730769254385599</v>
      </c>
      <c r="Y27" s="2"/>
      <c r="Z27" s="2"/>
      <c r="AA27" s="2"/>
      <c r="AB27" s="3">
        <v>35.435654870938599</v>
      </c>
      <c r="AC27" s="2"/>
      <c r="AD27" s="2"/>
      <c r="AE27" s="2"/>
    </row>
    <row r="28" spans="1:31" x14ac:dyDescent="0.35">
      <c r="B28" s="2" t="s">
        <v>3</v>
      </c>
      <c r="C28" s="3">
        <v>29.937993433917899</v>
      </c>
      <c r="D28" s="2">
        <f>AVERAGE(C27:C29)</f>
        <v>29.881052681694101</v>
      </c>
      <c r="E28" s="2">
        <f>D28-6.644</f>
        <v>23.237052681694102</v>
      </c>
      <c r="F28" s="2"/>
      <c r="G28" s="2" t="s">
        <v>3</v>
      </c>
      <c r="H28" s="3">
        <v>32.3689595082244</v>
      </c>
      <c r="I28" s="2">
        <f>AVERAGE(H27:H29)</f>
        <v>31.932607484390001</v>
      </c>
      <c r="J28" s="2">
        <f>I28-6.644</f>
        <v>25.288607484389999</v>
      </c>
      <c r="K28" s="2"/>
      <c r="L28" s="2" t="s">
        <v>3</v>
      </c>
      <c r="M28" s="8">
        <v>30.057856341525699</v>
      </c>
      <c r="N28" s="2">
        <f>AVERAGE(M27:M29)</f>
        <v>30.076575973300802</v>
      </c>
      <c r="O28" s="2">
        <f>N28-6.644</f>
        <v>23.4325759733008</v>
      </c>
      <c r="P28" s="2"/>
      <c r="Q28" s="2" t="s">
        <v>3</v>
      </c>
      <c r="R28" s="9">
        <v>35.034564258541003</v>
      </c>
      <c r="S28" s="2">
        <f>AVERAGE(R27,R29)</f>
        <v>30.7559148015966</v>
      </c>
      <c r="T28" s="2">
        <f>S28-6.644</f>
        <v>24.111914801596598</v>
      </c>
      <c r="U28" s="2"/>
      <c r="W28" s="2" t="s">
        <v>3</v>
      </c>
      <c r="X28" s="3">
        <v>30.5462783363817</v>
      </c>
      <c r="Y28" s="2">
        <f>AVERAGE(X27:X29)</f>
        <v>30.668758486529967</v>
      </c>
      <c r="Z28" s="2">
        <f>Y28-6.644</f>
        <v>24.024758486529969</v>
      </c>
      <c r="AA28" s="2"/>
      <c r="AB28" s="3">
        <v>34.027609312682003</v>
      </c>
      <c r="AC28" s="2">
        <f>AVERAGE(AB27:AB29)</f>
        <v>34.397549613410128</v>
      </c>
      <c r="AD28" s="2">
        <f>AC28-6.644</f>
        <v>27.753549613410129</v>
      </c>
      <c r="AE28" s="2"/>
    </row>
    <row r="29" spans="1:31" x14ac:dyDescent="0.35">
      <c r="B29" s="2"/>
      <c r="C29" s="3">
        <v>29.788734264177101</v>
      </c>
      <c r="D29" s="2"/>
      <c r="E29" s="2"/>
      <c r="F29" s="2"/>
      <c r="G29" s="2"/>
      <c r="H29" s="3">
        <v>31.657131196729299</v>
      </c>
      <c r="I29" s="2"/>
      <c r="J29" s="2"/>
      <c r="K29" s="2"/>
      <c r="L29" s="2"/>
      <c r="M29" s="8">
        <v>30.303904000040902</v>
      </c>
      <c r="N29" s="2"/>
      <c r="O29" s="2"/>
      <c r="P29" s="2"/>
      <c r="Q29" s="2"/>
      <c r="R29" s="8">
        <v>30.701705423580901</v>
      </c>
      <c r="S29" s="2"/>
      <c r="T29" s="2"/>
      <c r="U29" s="2"/>
      <c r="W29" s="2"/>
      <c r="X29" s="3">
        <v>30.729227868822601</v>
      </c>
      <c r="Y29" s="2"/>
      <c r="Z29" s="2"/>
      <c r="AA29" s="2"/>
      <c r="AB29" s="3">
        <v>33.729384656609803</v>
      </c>
      <c r="AC29" s="2"/>
      <c r="AD29" s="2"/>
      <c r="AE29" s="2"/>
    </row>
    <row r="30" spans="1:31" x14ac:dyDescent="0.35">
      <c r="B30" s="2"/>
      <c r="C30" s="3">
        <v>31.318878640725199</v>
      </c>
      <c r="D30" s="2"/>
      <c r="E30" s="2"/>
      <c r="F30" s="2"/>
      <c r="G30" s="2"/>
      <c r="H30" s="6">
        <v>38.946553987323703</v>
      </c>
      <c r="I30" s="2"/>
      <c r="J30" s="2"/>
      <c r="K30" s="2"/>
      <c r="L30" s="2"/>
      <c r="M30" s="8">
        <v>30.409640022962499</v>
      </c>
      <c r="N30" s="2"/>
      <c r="O30" s="2"/>
      <c r="P30" s="2"/>
      <c r="Q30" s="2"/>
      <c r="R30" s="8">
        <v>31.691509622001298</v>
      </c>
      <c r="S30" s="2"/>
      <c r="T30" s="2"/>
      <c r="U30" s="2"/>
      <c r="W30" s="2"/>
      <c r="X30" s="3">
        <v>31.413685963469501</v>
      </c>
      <c r="Y30" s="2"/>
      <c r="Z30" s="2"/>
      <c r="AA30" s="2"/>
      <c r="AB30" s="3">
        <v>35.425147756625996</v>
      </c>
      <c r="AC30" s="2"/>
      <c r="AD30" s="2"/>
      <c r="AE30" s="2"/>
    </row>
    <row r="31" spans="1:31" x14ac:dyDescent="0.35">
      <c r="B31" s="2" t="s">
        <v>4</v>
      </c>
      <c r="C31" s="3">
        <v>31.636084543836201</v>
      </c>
      <c r="D31" s="2">
        <f>AVERAGE(C30:C32)</f>
        <v>31.734086112201897</v>
      </c>
      <c r="E31" s="2">
        <f>100*2^(E28-D31)</f>
        <v>0.27678214026286813</v>
      </c>
      <c r="F31" s="2"/>
      <c r="G31" s="2" t="s">
        <v>4</v>
      </c>
      <c r="H31" s="3">
        <v>31.816849340113802</v>
      </c>
      <c r="I31" s="2">
        <f>AVERAGE(H31:H32)</f>
        <v>32.082266858065353</v>
      </c>
      <c r="J31" s="2">
        <f>100*2^(J28-I31)</f>
        <v>0.90137342186104219</v>
      </c>
      <c r="K31" s="2"/>
      <c r="L31" s="2" t="s">
        <v>4</v>
      </c>
      <c r="M31" s="8">
        <v>30.191415939801001</v>
      </c>
      <c r="N31" s="2">
        <f>AVERAGE(M30:M32)</f>
        <v>30.365273206033233</v>
      </c>
      <c r="O31" s="2">
        <f>100*2^(O28-N31)</f>
        <v>0.81855936600553958</v>
      </c>
      <c r="P31" s="2"/>
      <c r="Q31" s="2" t="s">
        <v>4</v>
      </c>
      <c r="R31" s="8">
        <v>31.066451325430901</v>
      </c>
      <c r="S31" s="2">
        <f>AVERAGE(R30:R32)</f>
        <v>31.357124323176635</v>
      </c>
      <c r="T31" s="2">
        <f>100*2^(T28-S31)</f>
        <v>0.65913535801346212</v>
      </c>
      <c r="U31" s="2"/>
      <c r="W31" s="2" t="s">
        <v>4</v>
      </c>
      <c r="X31" s="3">
        <v>31.149853154880201</v>
      </c>
      <c r="Y31" s="2">
        <f>AVERAGE(X30:X32)</f>
        <v>31.2106027243148</v>
      </c>
      <c r="Z31" s="2">
        <f>100*2^(Z28-Y31)</f>
        <v>0.68682380667489307</v>
      </c>
      <c r="AA31" s="2"/>
      <c r="AB31" s="3">
        <v>34.100842741468</v>
      </c>
      <c r="AC31" s="2">
        <f>AVERAGE(AB30:AB32)</f>
        <v>34.847004875335266</v>
      </c>
      <c r="AD31" s="2">
        <f>100*2^(AD28-AC31)</f>
        <v>0.73224631242088911</v>
      </c>
      <c r="AE31" s="2"/>
    </row>
    <row r="32" spans="1:31" x14ac:dyDescent="0.35">
      <c r="B32" s="2"/>
      <c r="C32" s="3">
        <v>32.247295152044302</v>
      </c>
      <c r="D32" s="2"/>
      <c r="E32" s="2"/>
      <c r="F32" s="2"/>
      <c r="G32" s="2"/>
      <c r="H32" s="3">
        <v>32.3476843760169</v>
      </c>
      <c r="I32" s="2"/>
      <c r="J32" s="2"/>
      <c r="K32" s="2"/>
      <c r="L32" s="2"/>
      <c r="M32" s="8">
        <v>30.4947636553362</v>
      </c>
      <c r="N32" s="2"/>
      <c r="O32" s="2"/>
      <c r="P32" s="2"/>
      <c r="Q32" s="2"/>
      <c r="R32" s="8">
        <v>31.313412022097701</v>
      </c>
      <c r="S32" s="2"/>
      <c r="T32" s="2"/>
      <c r="U32" s="2"/>
      <c r="W32" s="2"/>
      <c r="X32" s="3">
        <v>31.068269054594701</v>
      </c>
      <c r="Y32" s="2"/>
      <c r="Z32" s="2"/>
      <c r="AA32" s="2"/>
      <c r="AB32" s="3">
        <v>35.015024127911801</v>
      </c>
      <c r="AC32" s="2"/>
      <c r="AD32" s="2"/>
      <c r="AE32" s="2"/>
    </row>
    <row r="33" spans="1:31" x14ac:dyDescent="0.35">
      <c r="B33" s="2"/>
      <c r="C33" s="3">
        <v>31.4807954318978</v>
      </c>
      <c r="D33" s="2"/>
      <c r="E33" s="2"/>
      <c r="F33" s="2"/>
      <c r="G33" s="2"/>
      <c r="H33" s="3">
        <v>32.178313686484501</v>
      </c>
      <c r="I33" s="2"/>
      <c r="J33" s="2"/>
      <c r="K33" s="2"/>
      <c r="L33" s="2"/>
      <c r="M33" s="8">
        <v>30.732699281665901</v>
      </c>
      <c r="N33" s="2"/>
      <c r="O33" s="2"/>
      <c r="P33" s="2"/>
      <c r="Q33" s="2"/>
      <c r="R33" s="8">
        <v>31.003354381056202</v>
      </c>
      <c r="S33" s="2"/>
      <c r="T33" s="2"/>
      <c r="U33" s="2"/>
      <c r="W33" s="2"/>
      <c r="X33" s="3">
        <v>31.612560002536501</v>
      </c>
      <c r="Y33" s="2"/>
      <c r="Z33" s="2"/>
      <c r="AA33" s="2"/>
      <c r="AB33" s="3">
        <v>36.017167411073899</v>
      </c>
      <c r="AC33" s="2"/>
      <c r="AD33" s="2"/>
      <c r="AE33" s="2"/>
    </row>
    <row r="34" spans="1:31" x14ac:dyDescent="0.35">
      <c r="B34" s="2" t="s">
        <v>14</v>
      </c>
      <c r="C34" s="3">
        <v>31.148905669835599</v>
      </c>
      <c r="D34" s="2">
        <f>AVERAGE(C33:C35)</f>
        <v>31.351906575591268</v>
      </c>
      <c r="E34" s="2">
        <f>100*2^(E28-D34)</f>
        <v>0.36073274577820863</v>
      </c>
      <c r="F34" s="2">
        <f>E34/E31</f>
        <v>1.3033093299864296</v>
      </c>
      <c r="G34" s="2" t="s">
        <v>14</v>
      </c>
      <c r="H34" s="6">
        <v>33.906097293580999</v>
      </c>
      <c r="I34" s="2">
        <f>AVERAGE(H33,H35)</f>
        <v>32.418181152569503</v>
      </c>
      <c r="J34" s="2">
        <f>100*2^(J28-I34)</f>
        <v>0.71414182586341435</v>
      </c>
      <c r="K34" s="2">
        <f>J34/J31</f>
        <v>0.79228187623831237</v>
      </c>
      <c r="L34" s="2" t="s">
        <v>14</v>
      </c>
      <c r="M34" s="8">
        <v>31.461775519001399</v>
      </c>
      <c r="N34" s="2">
        <f>AVERAGE(M33:M35)</f>
        <v>30.970555884119403</v>
      </c>
      <c r="O34" s="2">
        <f>100*2^(O28-N34)</f>
        <v>0.53807391686610384</v>
      </c>
      <c r="P34" s="2">
        <f>O34/O31</f>
        <v>0.65734256941171254</v>
      </c>
      <c r="Q34" s="2" t="s">
        <v>14</v>
      </c>
      <c r="R34" s="8">
        <v>30.8337439376355</v>
      </c>
      <c r="S34" s="2">
        <f>AVERAGE(R33:R35)</f>
        <v>30.978569292735333</v>
      </c>
      <c r="T34" s="2">
        <f>100*2^(T28-S34)</f>
        <v>0.85690174712067091</v>
      </c>
      <c r="U34" s="2">
        <f>T34/T31</f>
        <v>1.3000391144290118</v>
      </c>
      <c r="W34" s="2" t="s">
        <v>15</v>
      </c>
      <c r="X34" s="3">
        <v>31.3761409338119</v>
      </c>
      <c r="Y34" s="2">
        <f>AVERAGE(X33:X35)</f>
        <v>31.169975806192699</v>
      </c>
      <c r="Z34" s="2">
        <f>100*2^(Z28-Y34)</f>
        <v>0.70643996646511509</v>
      </c>
      <c r="AA34" s="2">
        <f>Z34/Z31</f>
        <v>1.0285606870344075</v>
      </c>
      <c r="AB34" s="3">
        <v>34.857611354313001</v>
      </c>
      <c r="AC34" s="2">
        <f>AVERAGE(AB33:AB35)</f>
        <v>35.355800994842703</v>
      </c>
      <c r="AD34" s="2">
        <f>100*2^(AD28-AC34)</f>
        <v>0.514629052138323</v>
      </c>
      <c r="AE34" s="2">
        <f>AD34/AD31</f>
        <v>0.70280866343580639</v>
      </c>
    </row>
    <row r="35" spans="1:31" x14ac:dyDescent="0.35">
      <c r="B35" s="2"/>
      <c r="C35" s="3">
        <v>31.426018625040399</v>
      </c>
      <c r="D35" s="2"/>
      <c r="E35" s="2"/>
      <c r="F35" s="2"/>
      <c r="G35" s="2"/>
      <c r="H35" s="3">
        <v>32.658048618654497</v>
      </c>
      <c r="I35" s="2"/>
      <c r="J35" s="2"/>
      <c r="K35" s="2"/>
      <c r="L35" s="2"/>
      <c r="M35" s="8">
        <v>30.7171928516909</v>
      </c>
      <c r="N35" s="2"/>
      <c r="O35" s="2"/>
      <c r="P35" s="2"/>
      <c r="Q35" s="2"/>
      <c r="R35" s="8">
        <v>31.098609559514301</v>
      </c>
      <c r="S35" s="2"/>
      <c r="T35" s="2"/>
      <c r="U35" s="2"/>
      <c r="W35" s="2"/>
      <c r="X35" s="3">
        <v>30.5212264822297</v>
      </c>
      <c r="Y35" s="2"/>
      <c r="Z35" s="2"/>
      <c r="AA35" s="2"/>
      <c r="AB35" s="3">
        <v>35.192624219141202</v>
      </c>
      <c r="AC35" s="2"/>
      <c r="AD35" s="2"/>
      <c r="AE35" s="2"/>
    </row>
    <row r="36" spans="1:31" x14ac:dyDescent="0.35">
      <c r="B36" s="4" t="s">
        <v>9</v>
      </c>
      <c r="C36" s="2"/>
      <c r="D36" s="2"/>
      <c r="E36" s="2"/>
      <c r="F36" s="2"/>
      <c r="G36" s="2"/>
      <c r="H36" s="2"/>
      <c r="I36" s="2"/>
      <c r="J36" s="2"/>
      <c r="K36" s="1"/>
      <c r="L36" s="4" t="s">
        <v>9</v>
      </c>
      <c r="M36" s="2"/>
      <c r="N36" s="2"/>
      <c r="O36" s="2"/>
      <c r="P36" s="2"/>
      <c r="Q36" s="2"/>
      <c r="R36" s="2"/>
      <c r="S36" s="2"/>
      <c r="T36" s="2"/>
      <c r="U36" s="1"/>
      <c r="W36" s="4" t="s">
        <v>9</v>
      </c>
      <c r="X36" s="2"/>
      <c r="Y36" s="2"/>
      <c r="Z36" s="2"/>
      <c r="AA36" s="2"/>
      <c r="AB36" s="2"/>
      <c r="AC36" s="2"/>
      <c r="AD36" s="2"/>
      <c r="AE36" s="2"/>
    </row>
    <row r="37" spans="1:31" x14ac:dyDescent="0.35">
      <c r="B37" s="2"/>
      <c r="C37" s="2" t="s">
        <v>1</v>
      </c>
      <c r="D37" s="2"/>
      <c r="E37" s="2"/>
      <c r="F37" s="2"/>
      <c r="G37" s="2" t="s">
        <v>2</v>
      </c>
      <c r="H37" s="2"/>
      <c r="I37" s="2"/>
      <c r="J37" s="2"/>
      <c r="K37" s="1"/>
      <c r="L37" s="2"/>
      <c r="M37" s="2" t="s">
        <v>1</v>
      </c>
      <c r="N37" s="2"/>
      <c r="O37" s="2"/>
      <c r="P37" s="2"/>
      <c r="Q37" s="2" t="s">
        <v>2</v>
      </c>
      <c r="R37" s="2"/>
      <c r="S37" s="2"/>
      <c r="T37" s="2"/>
      <c r="U37" s="1"/>
      <c r="W37" s="2"/>
      <c r="X37" s="2" t="s">
        <v>1</v>
      </c>
      <c r="Y37" s="2"/>
      <c r="Z37" s="2"/>
      <c r="AA37" s="2"/>
      <c r="AB37" s="2" t="s">
        <v>2</v>
      </c>
      <c r="AC37" s="2"/>
      <c r="AD37" s="2"/>
      <c r="AE37" s="2"/>
    </row>
    <row r="38" spans="1:31" x14ac:dyDescent="0.35">
      <c r="B38" s="2"/>
      <c r="C38" s="3">
        <v>32.353353953178299</v>
      </c>
      <c r="D38" s="2"/>
      <c r="E38" s="2"/>
      <c r="F38" s="2"/>
      <c r="G38" s="2"/>
      <c r="H38" s="3">
        <v>34.083997594559399</v>
      </c>
      <c r="I38" s="2"/>
      <c r="J38" s="2"/>
      <c r="K38" s="2"/>
      <c r="L38" s="2"/>
      <c r="M38" s="8">
        <v>32.3271132352709</v>
      </c>
      <c r="N38" s="2"/>
      <c r="O38" s="2"/>
      <c r="P38" s="2"/>
      <c r="Q38" s="2"/>
      <c r="R38" s="8">
        <v>34.060172795914198</v>
      </c>
      <c r="S38" s="2"/>
      <c r="T38" s="2"/>
      <c r="U38" s="2"/>
      <c r="W38" s="2"/>
      <c r="X38" s="3">
        <v>32.939785488562102</v>
      </c>
      <c r="Y38" s="2"/>
      <c r="Z38" s="2"/>
      <c r="AA38" s="2"/>
      <c r="AB38" s="3">
        <v>37.565906185139703</v>
      </c>
      <c r="AC38" s="2"/>
      <c r="AD38" s="2"/>
      <c r="AE38" s="2"/>
    </row>
    <row r="39" spans="1:31" x14ac:dyDescent="0.35">
      <c r="A39" t="s">
        <v>25</v>
      </c>
      <c r="B39" s="2" t="s">
        <v>3</v>
      </c>
      <c r="C39" s="3">
        <v>32.240542665278603</v>
      </c>
      <c r="D39" s="2">
        <f>AVERAGE(C38:C40)</f>
        <v>32.26959631685444</v>
      </c>
      <c r="E39" s="2">
        <f>D39-6.644</f>
        <v>25.625596316854441</v>
      </c>
      <c r="F39" s="2"/>
      <c r="G39" s="2" t="s">
        <v>3</v>
      </c>
      <c r="H39" s="3">
        <v>34.4124968276072</v>
      </c>
      <c r="I39" s="2">
        <f>AVERAGE(H38:H40)</f>
        <v>34.232588351672732</v>
      </c>
      <c r="J39" s="2">
        <f>I39-6.644</f>
        <v>27.588588351672733</v>
      </c>
      <c r="K39" s="2"/>
      <c r="L39" s="2" t="s">
        <v>3</v>
      </c>
      <c r="M39" s="8">
        <v>32.153059853761803</v>
      </c>
      <c r="N39" s="2">
        <f>AVERAGE(M38:M40)</f>
        <v>32.387445152338501</v>
      </c>
      <c r="O39" s="2">
        <f>N39-6.644</f>
        <v>25.743445152338502</v>
      </c>
      <c r="P39" s="2"/>
      <c r="Q39" s="2" t="s">
        <v>3</v>
      </c>
      <c r="R39" s="8">
        <v>34.404490828667001</v>
      </c>
      <c r="S39" s="2">
        <f>AVERAGE(R38:R40)</f>
        <v>34.208357632248401</v>
      </c>
      <c r="T39" s="2">
        <f>S39-6.644</f>
        <v>27.564357632248402</v>
      </c>
      <c r="U39" s="2"/>
      <c r="W39" s="2" t="s">
        <v>3</v>
      </c>
      <c r="X39" s="3">
        <v>33.071500941137401</v>
      </c>
      <c r="Y39" s="2">
        <f>AVERAGE(X38:X40)</f>
        <v>33.058704830103437</v>
      </c>
      <c r="Z39" s="2">
        <f>Y39-6.644</f>
        <v>26.414704830103439</v>
      </c>
      <c r="AA39" s="2"/>
      <c r="AB39" s="3">
        <v>36.632374334647999</v>
      </c>
      <c r="AC39" s="2">
        <f>AVERAGE(AB38:AB40)</f>
        <v>37.088020583647669</v>
      </c>
      <c r="AD39" s="2">
        <f>AC39-6.644</f>
        <v>30.444020583647671</v>
      </c>
      <c r="AE39" s="2"/>
    </row>
    <row r="40" spans="1:31" x14ac:dyDescent="0.35">
      <c r="B40" s="2"/>
      <c r="C40" s="3">
        <v>32.214892332106402</v>
      </c>
      <c r="D40" s="2"/>
      <c r="E40" s="2"/>
      <c r="F40" s="2"/>
      <c r="G40" s="2"/>
      <c r="H40" s="3">
        <v>34.201270632851603</v>
      </c>
      <c r="I40" s="2"/>
      <c r="J40" s="2"/>
      <c r="K40" s="2"/>
      <c r="L40" s="2"/>
      <c r="M40" s="8">
        <v>32.682162367982798</v>
      </c>
      <c r="N40" s="2"/>
      <c r="O40" s="2"/>
      <c r="P40" s="2"/>
      <c r="Q40" s="2"/>
      <c r="R40" s="8">
        <v>34.160409272164003</v>
      </c>
      <c r="S40" s="2"/>
      <c r="T40" s="2"/>
      <c r="U40" s="2"/>
      <c r="W40" s="2"/>
      <c r="X40" s="3">
        <v>33.164828060610802</v>
      </c>
      <c r="Y40" s="2"/>
      <c r="Z40" s="2"/>
      <c r="AA40" s="2"/>
      <c r="AB40" s="3">
        <v>37.065781231155299</v>
      </c>
      <c r="AC40" s="2"/>
      <c r="AD40" s="2"/>
      <c r="AE40" s="2"/>
    </row>
    <row r="41" spans="1:31" x14ac:dyDescent="0.35">
      <c r="B41" s="2"/>
      <c r="C41" s="3">
        <v>32.595977615561097</v>
      </c>
      <c r="D41" s="2"/>
      <c r="E41" s="2"/>
      <c r="F41" s="2"/>
      <c r="G41" s="2"/>
      <c r="H41" s="3">
        <v>34.7383026890435</v>
      </c>
      <c r="I41" s="2"/>
      <c r="J41" s="2"/>
      <c r="K41" s="2"/>
      <c r="L41" s="2"/>
      <c r="M41" s="8">
        <v>33.379795667714099</v>
      </c>
      <c r="N41" s="2"/>
      <c r="O41" s="2"/>
      <c r="P41" s="2"/>
      <c r="Q41" s="2"/>
      <c r="R41" s="8">
        <v>34.851567336572202</v>
      </c>
      <c r="S41" s="2"/>
      <c r="T41" s="2"/>
      <c r="U41" s="2"/>
      <c r="W41" s="2"/>
      <c r="X41" s="3">
        <v>33.222794271624302</v>
      </c>
      <c r="Y41" s="2"/>
      <c r="Z41" s="2"/>
      <c r="AA41" s="2"/>
      <c r="AB41" s="3">
        <v>36.539097487918703</v>
      </c>
      <c r="AC41" s="2"/>
      <c r="AD41" s="2"/>
      <c r="AE41" s="2"/>
    </row>
    <row r="42" spans="1:31" x14ac:dyDescent="0.35">
      <c r="B42" s="2" t="s">
        <v>4</v>
      </c>
      <c r="C42" s="3">
        <v>32.429983558705999</v>
      </c>
      <c r="D42" s="2">
        <f>AVERAGE(C41:C43)</f>
        <v>32.459877576520334</v>
      </c>
      <c r="E42" s="2">
        <f>100*2^(E39-D42)</f>
        <v>0.8763474797612032</v>
      </c>
      <c r="F42" s="2"/>
      <c r="G42" s="2" t="s">
        <v>4</v>
      </c>
      <c r="H42" s="3">
        <v>34.909189939938202</v>
      </c>
      <c r="I42" s="2">
        <f>AVERAGE(H41:H43)</f>
        <v>34.648097564044164</v>
      </c>
      <c r="J42" s="2">
        <f>100*2^(J39-I42)</f>
        <v>0.74968008206180847</v>
      </c>
      <c r="K42" s="2"/>
      <c r="L42" s="2" t="s">
        <v>4</v>
      </c>
      <c r="M42" s="8">
        <v>32.757815086079901</v>
      </c>
      <c r="N42" s="2">
        <f>AVERAGE(M41:M43)</f>
        <v>33.133283048021134</v>
      </c>
      <c r="O42" s="2">
        <f>100*2^(O39-N42)</f>
        <v>0.59626199701665017</v>
      </c>
      <c r="P42" s="2"/>
      <c r="Q42" s="2" t="s">
        <v>4</v>
      </c>
      <c r="R42" s="8">
        <v>34.7733499406528</v>
      </c>
      <c r="S42" s="2">
        <f>AVERAGE(R41:R43)</f>
        <v>34.652753912283096</v>
      </c>
      <c r="T42" s="2">
        <f>100*2^(T39-S42)</f>
        <v>0.73481852853274499</v>
      </c>
      <c r="U42" s="2"/>
      <c r="W42" s="2" t="s">
        <v>4</v>
      </c>
      <c r="X42" s="3">
        <v>33.597547636116502</v>
      </c>
      <c r="Y42" s="2">
        <f>AVERAGE(X41:X43)</f>
        <v>33.5360228690054</v>
      </c>
      <c r="Z42" s="2">
        <f>100*2^(Z39-Y42)</f>
        <v>0.71824012167060869</v>
      </c>
      <c r="AA42" s="2"/>
      <c r="AB42" s="3">
        <v>37.152351673763199</v>
      </c>
      <c r="AC42" s="2">
        <f>AVERAGE(AB41:AB42)</f>
        <v>36.845724580840951</v>
      </c>
      <c r="AD42" s="2">
        <f>100*2^(AD39-AC42)</f>
        <v>1.182755764767256</v>
      </c>
      <c r="AE42" s="2"/>
    </row>
    <row r="43" spans="1:31" x14ac:dyDescent="0.35">
      <c r="B43" s="2"/>
      <c r="C43" s="3">
        <v>32.3536715552939</v>
      </c>
      <c r="D43" s="2"/>
      <c r="E43" s="2"/>
      <c r="F43" s="2"/>
      <c r="G43" s="2"/>
      <c r="H43" s="3">
        <v>34.296800063150798</v>
      </c>
      <c r="I43" s="2"/>
      <c r="J43" s="2"/>
      <c r="K43" s="2"/>
      <c r="L43" s="2"/>
      <c r="M43" s="8">
        <v>33.262238390269403</v>
      </c>
      <c r="N43" s="2"/>
      <c r="O43" s="2"/>
      <c r="P43" s="2"/>
      <c r="Q43" s="2"/>
      <c r="R43" s="8">
        <v>34.3333444596243</v>
      </c>
      <c r="S43" s="2"/>
      <c r="T43" s="2"/>
      <c r="U43" s="2"/>
      <c r="W43" s="2"/>
      <c r="X43" s="3">
        <v>33.787726699275403</v>
      </c>
      <c r="Y43" s="2"/>
      <c r="Z43" s="2"/>
      <c r="AA43" s="2"/>
      <c r="AB43" s="6">
        <v>38.564375312006497</v>
      </c>
      <c r="AC43" s="2"/>
      <c r="AD43" s="2"/>
      <c r="AE43" s="2"/>
    </row>
    <row r="44" spans="1:31" x14ac:dyDescent="0.35">
      <c r="B44" s="2"/>
      <c r="C44" s="3">
        <v>32.970782036852498</v>
      </c>
      <c r="D44" s="2"/>
      <c r="E44" s="2"/>
      <c r="F44" s="2"/>
      <c r="G44" s="2"/>
      <c r="H44" s="3">
        <v>34.459525213839498</v>
      </c>
      <c r="I44" s="2"/>
      <c r="J44" s="2"/>
      <c r="K44" s="2"/>
      <c r="L44" s="2"/>
      <c r="M44" s="8">
        <v>33.8863599529952</v>
      </c>
      <c r="N44" s="2"/>
      <c r="O44" s="2"/>
      <c r="P44" s="2"/>
      <c r="Q44" s="2"/>
      <c r="R44" s="8">
        <v>33.556297743457399</v>
      </c>
      <c r="S44" s="2"/>
      <c r="T44" s="2"/>
      <c r="U44" s="2"/>
      <c r="W44" s="2"/>
      <c r="X44" s="3">
        <v>33.853359561828299</v>
      </c>
      <c r="Y44" s="2"/>
      <c r="Z44" s="2"/>
      <c r="AA44" s="2"/>
      <c r="AB44" s="3">
        <v>37.456714415609902</v>
      </c>
      <c r="AC44" s="2"/>
      <c r="AD44" s="2"/>
      <c r="AE44" s="2"/>
    </row>
    <row r="45" spans="1:31" x14ac:dyDescent="0.35">
      <c r="B45" s="2" t="s">
        <v>14</v>
      </c>
      <c r="C45" s="3">
        <v>33.112556671946102</v>
      </c>
      <c r="D45" s="2">
        <f>AVERAGE(C44:C46)</f>
        <v>33.034277396623736</v>
      </c>
      <c r="E45" s="2">
        <f>100*2^(E39-D45)</f>
        <v>0.58852479765259458</v>
      </c>
      <c r="F45" s="2">
        <f>E45/E42</f>
        <v>0.67156557329629374</v>
      </c>
      <c r="G45" s="2" t="s">
        <v>14</v>
      </c>
      <c r="H45" s="3">
        <v>35.008025024141801</v>
      </c>
      <c r="I45" s="2">
        <f>AVERAGE(H44:H46)</f>
        <v>35.0169257239275</v>
      </c>
      <c r="J45" s="2">
        <f>100*2^(J39-I45)</f>
        <v>0.58056069909561037</v>
      </c>
      <c r="K45" s="2">
        <f>J45/J42</f>
        <v>0.77441126286685202</v>
      </c>
      <c r="L45" s="2" t="s">
        <v>14</v>
      </c>
      <c r="M45" s="8">
        <v>33.596243268629699</v>
      </c>
      <c r="N45" s="2">
        <f>AVERAGE(M44:M46)</f>
        <v>33.744319335622464</v>
      </c>
      <c r="O45" s="2">
        <f>100*2^(O39-N45)</f>
        <v>0.39038837729085585</v>
      </c>
      <c r="P45" s="2">
        <f>O45/O42</f>
        <v>0.65472624323557982</v>
      </c>
      <c r="Q45" s="2" t="s">
        <v>14</v>
      </c>
      <c r="R45" s="8">
        <v>34.260550189112301</v>
      </c>
      <c r="S45" s="2">
        <f>AVERAGE(R45:R46)</f>
        <v>34.185013133609999</v>
      </c>
      <c r="T45" s="2">
        <f>100*2^(T39-S45)</f>
        <v>1.0162114948957741</v>
      </c>
      <c r="U45" s="2">
        <f>T45/T42</f>
        <v>1.3829421216758142</v>
      </c>
      <c r="W45" s="2" t="s">
        <v>15</v>
      </c>
      <c r="X45" s="3">
        <v>34.153204420624498</v>
      </c>
      <c r="Y45" s="2">
        <f>AVERAGE(X44:X46)</f>
        <v>33.789293617261229</v>
      </c>
      <c r="Z45" s="2">
        <f>100*2^(Z39-Y45)</f>
        <v>0.60259783827678182</v>
      </c>
      <c r="AA45" s="2">
        <f>Z45/Z42</f>
        <v>0.83899217002129345</v>
      </c>
      <c r="AB45" s="3">
        <v>37.991346655115599</v>
      </c>
      <c r="AC45" s="2">
        <f>AVERAGE(AB44:AB45)</f>
        <v>37.724030535362751</v>
      </c>
      <c r="AD45" s="2">
        <f>100*2^(AD39-AC45)</f>
        <v>0.64342604387004265</v>
      </c>
      <c r="AE45" s="2">
        <f>AD45/AD42</f>
        <v>0.54400584045908817</v>
      </c>
    </row>
    <row r="46" spans="1:31" x14ac:dyDescent="0.35">
      <c r="B46" s="2"/>
      <c r="C46" s="3">
        <v>33.019493481072601</v>
      </c>
      <c r="D46" s="2"/>
      <c r="E46" s="2"/>
      <c r="F46" s="2"/>
      <c r="G46" s="2"/>
      <c r="H46" s="3">
        <v>35.5832269338012</v>
      </c>
      <c r="I46" s="2"/>
      <c r="J46" s="2"/>
      <c r="K46" s="2"/>
      <c r="L46" s="2"/>
      <c r="M46" s="8">
        <v>33.7503547852425</v>
      </c>
      <c r="N46" s="2"/>
      <c r="O46" s="2"/>
      <c r="P46" s="2"/>
      <c r="Q46" s="2"/>
      <c r="R46" s="8">
        <v>34.109476078107697</v>
      </c>
      <c r="S46" s="2"/>
      <c r="T46" s="2"/>
      <c r="U46" s="2"/>
      <c r="W46" s="2"/>
      <c r="X46" s="3">
        <v>33.361316869330899</v>
      </c>
      <c r="Y46" s="2"/>
      <c r="Z46" s="2"/>
      <c r="AA46" s="2"/>
      <c r="AB46" s="6">
        <v>39.0664985447238</v>
      </c>
      <c r="AC46" s="2"/>
      <c r="AD46" s="2"/>
      <c r="AE46" s="2"/>
    </row>
    <row r="48" spans="1:31" x14ac:dyDescent="0.35">
      <c r="A48" s="4" t="s">
        <v>27</v>
      </c>
    </row>
    <row r="49" spans="1:13" s="4" customFormat="1" x14ac:dyDescent="0.35">
      <c r="C49" s="15" t="s">
        <v>1</v>
      </c>
      <c r="D49" s="15"/>
      <c r="E49" s="15"/>
      <c r="F49" s="15" t="s">
        <v>2</v>
      </c>
      <c r="G49" s="15"/>
      <c r="H49" s="15"/>
      <c r="I49" s="4" t="s">
        <v>26</v>
      </c>
    </row>
    <row r="50" spans="1:13" s="4" customFormat="1" x14ac:dyDescent="0.35">
      <c r="A50" s="4" t="s">
        <v>6</v>
      </c>
      <c r="B50" s="4" t="s">
        <v>22</v>
      </c>
      <c r="C50" s="2">
        <v>0.76084813976456989</v>
      </c>
      <c r="D50" s="2">
        <v>0.638719012931241</v>
      </c>
      <c r="E50" s="2">
        <v>0.92646504118196771</v>
      </c>
      <c r="F50" s="2">
        <v>0.69977491138225068</v>
      </c>
      <c r="G50" s="2">
        <v>1.0715796062027956</v>
      </c>
      <c r="H50" s="2">
        <v>0.64777508645395376</v>
      </c>
      <c r="I50" s="4">
        <f>C50/F50</f>
        <v>1.0872755330162989</v>
      </c>
      <c r="J50" s="4">
        <f>D50/G50</f>
        <v>0.59605372221908814</v>
      </c>
      <c r="K50" s="4">
        <f>E50/H50</f>
        <v>1.4302264174030168</v>
      </c>
      <c r="L50" s="2">
        <f>AVERAGE(I50:K50)</f>
        <v>1.0378518908794681</v>
      </c>
      <c r="M50" s="2">
        <f>_xlfn.STDEV.P(I50:K50)</f>
        <v>0.34233808206621041</v>
      </c>
    </row>
    <row r="51" spans="1:13" s="4" customFormat="1" x14ac:dyDescent="0.35">
      <c r="A51" s="4" t="s">
        <v>7</v>
      </c>
      <c r="B51" s="4" t="s">
        <v>23</v>
      </c>
      <c r="C51" s="2">
        <v>1.3793988769548997</v>
      </c>
      <c r="D51" s="2">
        <v>0.93817911210781102</v>
      </c>
      <c r="E51" s="2">
        <v>1.1063702795699484</v>
      </c>
      <c r="F51" s="2">
        <v>0.56447901256873889</v>
      </c>
      <c r="G51" s="2">
        <v>0.94657162627281</v>
      </c>
      <c r="H51" s="2">
        <v>0.59894377175587266</v>
      </c>
      <c r="I51" s="4">
        <f>C51/F51</f>
        <v>2.4436672511131223</v>
      </c>
      <c r="J51" s="4">
        <f t="shared" ref="J51:K52" si="0">D51/G51</f>
        <v>0.99113377801313873</v>
      </c>
      <c r="K51" s="4">
        <f t="shared" si="0"/>
        <v>1.847202244588831</v>
      </c>
      <c r="L51" s="2">
        <f t="shared" ref="L51" si="1">AVERAGE(I51:K51)</f>
        <v>1.7606677579050307</v>
      </c>
      <c r="M51" s="2">
        <f t="shared" ref="M51:M52" si="2">_xlfn.STDEV.P(I51:K51)</f>
        <v>0.59614289990359215</v>
      </c>
    </row>
    <row r="52" spans="1:13" s="4" customFormat="1" x14ac:dyDescent="0.35">
      <c r="A52" s="4" t="s">
        <v>8</v>
      </c>
      <c r="B52" s="4" t="s">
        <v>24</v>
      </c>
      <c r="C52" s="2">
        <v>1.3033093299864296</v>
      </c>
      <c r="D52" s="2">
        <v>0.65734256941171254</v>
      </c>
      <c r="E52" s="2">
        <v>1.0285606870344075</v>
      </c>
      <c r="F52" s="2">
        <v>0.79228187623831237</v>
      </c>
      <c r="G52" s="2">
        <v>1.3000391144290115</v>
      </c>
      <c r="H52" s="2">
        <v>0.70280866343580639</v>
      </c>
      <c r="I52" s="4">
        <f t="shared" ref="I52:J53" si="3">C52/F52</f>
        <v>1.6450071231900856</v>
      </c>
      <c r="J52" s="4">
        <f>D52/G52</f>
        <v>0.50563291682221656</v>
      </c>
      <c r="K52" s="4">
        <f t="shared" si="0"/>
        <v>1.4635002960921168</v>
      </c>
      <c r="L52" s="2">
        <f>AVERAGE(I52:K52)</f>
        <v>1.2047134453681396</v>
      </c>
      <c r="M52" s="2">
        <f t="shared" si="2"/>
        <v>0.49984755750450444</v>
      </c>
    </row>
    <row r="53" spans="1:13" s="4" customFormat="1" x14ac:dyDescent="0.35">
      <c r="A53" s="4" t="s">
        <v>9</v>
      </c>
      <c r="B53" s="4" t="s">
        <v>25</v>
      </c>
      <c r="C53" s="2">
        <v>0.67156557329629374</v>
      </c>
      <c r="D53" s="2">
        <v>0.65472624323557982</v>
      </c>
      <c r="E53" s="2">
        <v>0.83899217002129345</v>
      </c>
      <c r="F53" s="2">
        <v>0.77441126286685202</v>
      </c>
      <c r="G53" s="2">
        <v>1.3829421216758142</v>
      </c>
      <c r="H53" s="2">
        <v>0.54400584045908817</v>
      </c>
      <c r="I53" s="4">
        <f t="shared" si="3"/>
        <v>0.86719499766851793</v>
      </c>
      <c r="J53" s="4">
        <f t="shared" si="3"/>
        <v>0.47342996715017915</v>
      </c>
      <c r="K53" s="4">
        <f>E53/H53</f>
        <v>1.5422484606291458</v>
      </c>
      <c r="L53" s="2">
        <f>AVERAGE(I53:K53)</f>
        <v>0.96095780848261425</v>
      </c>
      <c r="M53" s="2">
        <f>_xlfn.STDEV.P(I53:K53)</f>
        <v>0.44135159190791945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392D7-4EFF-4C64-950D-367BD4BCA1A2}">
  <dimension ref="A2:AF53"/>
  <sheetViews>
    <sheetView topLeftCell="A34" workbookViewId="0">
      <selection activeCell="A54" sqref="A54:XFD59"/>
    </sheetView>
  </sheetViews>
  <sheetFormatPr defaultRowHeight="14.5" x14ac:dyDescent="0.35"/>
  <sheetData>
    <row r="2" spans="1:32" x14ac:dyDescent="0.35">
      <c r="B2" t="s">
        <v>0</v>
      </c>
      <c r="L2" t="s">
        <v>11</v>
      </c>
      <c r="W2" t="s">
        <v>12</v>
      </c>
    </row>
    <row r="3" spans="1:32" x14ac:dyDescent="0.35">
      <c r="A3" t="s">
        <v>22</v>
      </c>
      <c r="B3" s="4" t="s">
        <v>6</v>
      </c>
      <c r="C3" s="2"/>
      <c r="D3" s="2"/>
      <c r="E3" s="2"/>
      <c r="F3" s="2"/>
      <c r="G3" s="2"/>
      <c r="H3" s="2"/>
      <c r="I3" s="2"/>
      <c r="J3" s="2"/>
      <c r="L3" s="4" t="s">
        <v>6</v>
      </c>
      <c r="M3" s="2"/>
      <c r="N3" s="2"/>
      <c r="O3" s="2"/>
      <c r="P3" s="2"/>
      <c r="Q3" s="2"/>
      <c r="R3" s="2"/>
      <c r="S3" s="2"/>
      <c r="T3" s="2"/>
      <c r="U3" s="1"/>
      <c r="W3" s="4" t="s">
        <v>6</v>
      </c>
      <c r="X3" s="2"/>
      <c r="Y3" s="2"/>
      <c r="Z3" s="2"/>
      <c r="AA3" s="2"/>
    </row>
    <row r="4" spans="1:32" x14ac:dyDescent="0.35">
      <c r="B4" s="2"/>
      <c r="C4" s="2" t="s">
        <v>1</v>
      </c>
      <c r="D4" s="2"/>
      <c r="E4" s="2"/>
      <c r="F4" s="2"/>
      <c r="G4" s="2" t="s">
        <v>2</v>
      </c>
      <c r="H4" s="2"/>
      <c r="I4" s="2"/>
      <c r="J4" s="2"/>
      <c r="L4" s="2"/>
      <c r="M4" s="2" t="s">
        <v>1</v>
      </c>
      <c r="N4" s="2"/>
      <c r="O4" s="2"/>
      <c r="P4" s="2"/>
      <c r="Q4" s="2" t="s">
        <v>2</v>
      </c>
      <c r="R4" s="2"/>
      <c r="S4" s="2"/>
      <c r="T4" s="2"/>
      <c r="U4" s="1"/>
      <c r="W4" s="2"/>
      <c r="X4" s="2" t="s">
        <v>1</v>
      </c>
      <c r="Y4" s="2"/>
      <c r="Z4" s="2"/>
      <c r="AA4" s="2"/>
      <c r="AB4" s="5"/>
      <c r="AC4" s="2" t="s">
        <v>17</v>
      </c>
      <c r="AD4" s="5"/>
      <c r="AE4" s="5"/>
      <c r="AF4" s="5"/>
    </row>
    <row r="5" spans="1:32" x14ac:dyDescent="0.35">
      <c r="B5" s="2"/>
      <c r="C5" s="8">
        <v>28.9801313803734</v>
      </c>
      <c r="D5" s="2"/>
      <c r="E5" s="2"/>
      <c r="F5" s="2"/>
      <c r="G5" s="3">
        <v>28.880875679585898</v>
      </c>
      <c r="H5" s="2"/>
      <c r="I5" s="2"/>
      <c r="J5" s="2"/>
      <c r="L5" s="2"/>
      <c r="M5" s="8">
        <v>28.9801313803734</v>
      </c>
      <c r="N5" s="2"/>
      <c r="O5" s="2"/>
      <c r="P5" s="2"/>
      <c r="Q5" s="2"/>
      <c r="R5" s="3">
        <v>29.367465131065</v>
      </c>
      <c r="S5" s="2"/>
      <c r="T5" s="2"/>
      <c r="U5" s="2"/>
      <c r="W5" s="2"/>
      <c r="X5" s="3">
        <v>28.690118108027701</v>
      </c>
      <c r="Y5" s="2"/>
      <c r="Z5" s="2"/>
      <c r="AA5" s="2"/>
      <c r="AB5" s="5"/>
      <c r="AC5" s="8">
        <v>28.156642148790102</v>
      </c>
      <c r="AD5" s="2"/>
      <c r="AE5" s="2"/>
      <c r="AF5" s="2"/>
    </row>
    <row r="6" spans="1:32" x14ac:dyDescent="0.35">
      <c r="B6" s="2" t="s">
        <v>3</v>
      </c>
      <c r="C6" s="8">
        <v>28.2598595873975</v>
      </c>
      <c r="D6" s="2">
        <f>AVERAGE(C5:C7)</f>
        <v>28.929125234488797</v>
      </c>
      <c r="E6" s="2">
        <f>D6-6.644</f>
        <v>22.285125234488795</v>
      </c>
      <c r="F6" s="2"/>
      <c r="G6" s="3">
        <v>29.054509281457101</v>
      </c>
      <c r="H6" s="2">
        <f>AVERAGE(G5:G7)</f>
        <v>28.885447311070735</v>
      </c>
      <c r="I6" s="2">
        <f>H6-6.644</f>
        <v>22.241447311070736</v>
      </c>
      <c r="J6" s="2"/>
      <c r="L6" s="2" t="s">
        <v>3</v>
      </c>
      <c r="M6" s="8">
        <v>28.2598595873975</v>
      </c>
      <c r="N6" s="2">
        <f>AVERAGE(M5:M7)</f>
        <v>28.929125234488797</v>
      </c>
      <c r="O6" s="2">
        <f>N6-6.644</f>
        <v>22.285125234488795</v>
      </c>
      <c r="P6" s="2"/>
      <c r="Q6" s="2" t="s">
        <v>3</v>
      </c>
      <c r="R6" s="3">
        <v>29.2604034502472</v>
      </c>
      <c r="S6" s="2">
        <f>AVERAGE(R5:R7)</f>
        <v>29.626963051543601</v>
      </c>
      <c r="T6" s="2">
        <f>S6-6.644</f>
        <v>22.982963051543599</v>
      </c>
      <c r="U6" s="2"/>
      <c r="W6" s="2" t="s">
        <v>3</v>
      </c>
      <c r="X6" s="3">
        <v>28.586179741243999</v>
      </c>
      <c r="Y6" s="2">
        <f>AVERAGE(X5:X7)</f>
        <v>28.738751218039734</v>
      </c>
      <c r="Z6" s="2">
        <f>Y6-6.644</f>
        <v>22.094751218039733</v>
      </c>
      <c r="AA6" s="2"/>
      <c r="AB6" s="2" t="s">
        <v>3</v>
      </c>
      <c r="AC6" s="8">
        <v>28.358121813536201</v>
      </c>
      <c r="AD6" s="2">
        <f>AVERAGE(AC5:AC7)</f>
        <v>28.230455359489497</v>
      </c>
      <c r="AE6" s="2">
        <f>AD6-6.644</f>
        <v>21.586455359489499</v>
      </c>
      <c r="AF6" s="2"/>
    </row>
    <row r="7" spans="1:32" x14ac:dyDescent="0.35">
      <c r="B7" s="2"/>
      <c r="C7" s="8">
        <v>29.547384735695498</v>
      </c>
      <c r="D7" s="2"/>
      <c r="E7" s="2"/>
      <c r="F7" s="2"/>
      <c r="G7" s="3">
        <v>28.720956972169201</v>
      </c>
      <c r="H7" s="2"/>
      <c r="I7" s="2"/>
      <c r="J7" s="2"/>
      <c r="L7" s="2"/>
      <c r="M7" s="8">
        <v>29.547384735695498</v>
      </c>
      <c r="N7" s="2"/>
      <c r="O7" s="2"/>
      <c r="P7" s="2"/>
      <c r="Q7" s="2"/>
      <c r="R7" s="3">
        <v>30.253020573318601</v>
      </c>
      <c r="S7" s="2"/>
      <c r="T7" s="2"/>
      <c r="U7" s="2"/>
      <c r="W7" s="2"/>
      <c r="X7" s="3">
        <v>28.9399558048475</v>
      </c>
      <c r="Y7" s="2"/>
      <c r="Z7" s="2"/>
      <c r="AA7" s="2"/>
      <c r="AB7" s="2"/>
      <c r="AC7" s="8">
        <v>28.176602116142199</v>
      </c>
      <c r="AD7" s="2"/>
      <c r="AE7" s="2"/>
      <c r="AF7" s="2"/>
    </row>
    <row r="8" spans="1:32" x14ac:dyDescent="0.35">
      <c r="B8" s="2"/>
      <c r="C8" s="8">
        <v>28.7613237091104</v>
      </c>
      <c r="D8" s="2"/>
      <c r="E8" s="2"/>
      <c r="F8" s="2"/>
      <c r="G8" s="3">
        <v>29.103332587818802</v>
      </c>
      <c r="H8" s="2"/>
      <c r="I8" s="2"/>
      <c r="J8" s="2"/>
      <c r="L8" s="2"/>
      <c r="M8" s="8">
        <v>28.744219973639201</v>
      </c>
      <c r="N8" s="2"/>
      <c r="O8" s="2"/>
      <c r="P8" s="2"/>
      <c r="Q8" s="2"/>
      <c r="R8" s="3">
        <v>29.062979254074602</v>
      </c>
      <c r="S8" s="2"/>
      <c r="T8" s="2"/>
      <c r="U8" s="2"/>
      <c r="W8" s="2"/>
      <c r="X8" s="3">
        <v>29.086744874689199</v>
      </c>
      <c r="Y8" s="2"/>
      <c r="Z8" s="2"/>
      <c r="AA8" s="2"/>
      <c r="AB8" s="2"/>
      <c r="AC8" s="8">
        <v>28.218553289083498</v>
      </c>
      <c r="AD8" s="2"/>
      <c r="AE8" s="2"/>
      <c r="AF8" s="2"/>
    </row>
    <row r="9" spans="1:32" x14ac:dyDescent="0.35">
      <c r="B9" s="2" t="s">
        <v>4</v>
      </c>
      <c r="C9" s="8">
        <v>29.017117769675298</v>
      </c>
      <c r="D9" s="2">
        <f>AVERAGE(C8:C10)</f>
        <v>28.780043844635898</v>
      </c>
      <c r="E9" s="2">
        <f>100*2^(E6-D9)</f>
        <v>1.1087526707121598</v>
      </c>
      <c r="F9" s="2"/>
      <c r="G9" s="3">
        <v>28.867174266739699</v>
      </c>
      <c r="H9" s="2">
        <f>AVERAGE(G8:G10)</f>
        <v>29.055179625393833</v>
      </c>
      <c r="I9" s="2">
        <f>100*2^(I6-H9)</f>
        <v>0.88891900396011125</v>
      </c>
      <c r="J9" s="2"/>
      <c r="L9" s="2" t="s">
        <v>4</v>
      </c>
      <c r="M9" s="8">
        <v>28.587751560666</v>
      </c>
      <c r="N9" s="2">
        <f>AVERAGE(M8:M10)</f>
        <v>28.717564707971263</v>
      </c>
      <c r="O9" s="2">
        <f>100*2^(O6-N9)</f>
        <v>1.1578246013792228</v>
      </c>
      <c r="P9" s="2"/>
      <c r="Q9" s="2" t="s">
        <v>4</v>
      </c>
      <c r="R9" s="3">
        <v>28.824817368700199</v>
      </c>
      <c r="S9" s="2">
        <f>AVERAGE(R8:R9)</f>
        <v>28.9438983113874</v>
      </c>
      <c r="T9" s="2">
        <f>100*2^(T6-S9)</f>
        <v>1.6053867882732367</v>
      </c>
      <c r="U9" s="2"/>
      <c r="W9" s="2" t="s">
        <v>4</v>
      </c>
      <c r="X9" s="3">
        <v>29.303236926955599</v>
      </c>
      <c r="Y9" s="2">
        <f>AVERAGE(X8:X9)</f>
        <v>29.194990900822397</v>
      </c>
      <c r="Z9" s="2">
        <f>100*2^(Z6-Y9)</f>
        <v>0.72881093325088309</v>
      </c>
      <c r="AA9" s="2"/>
      <c r="AB9" s="2" t="s">
        <v>18</v>
      </c>
      <c r="AC9" s="8">
        <v>28.779800989517501</v>
      </c>
      <c r="AD9" s="2">
        <f>AVERAGE(AC8:AC10)</f>
        <v>28.472691439035163</v>
      </c>
      <c r="AE9" s="2">
        <f>100*2^(AE6-AD9)</f>
        <v>0.84534966099781506</v>
      </c>
      <c r="AF9" s="2"/>
    </row>
    <row r="10" spans="1:32" x14ac:dyDescent="0.35">
      <c r="B10" s="2"/>
      <c r="C10" s="8">
        <v>28.561690055122</v>
      </c>
      <c r="D10" s="2"/>
      <c r="E10" s="2"/>
      <c r="F10" s="2"/>
      <c r="G10" s="3">
        <v>29.195032021623</v>
      </c>
      <c r="H10" s="2"/>
      <c r="I10" s="2"/>
      <c r="J10" s="2"/>
      <c r="L10" s="2"/>
      <c r="M10" s="8">
        <v>28.8207225896086</v>
      </c>
      <c r="N10" s="2"/>
      <c r="O10" s="2"/>
      <c r="P10" s="2"/>
      <c r="Q10" s="2"/>
      <c r="R10" s="6">
        <v>30.454477475147801</v>
      </c>
      <c r="S10" s="2"/>
      <c r="T10" s="2"/>
      <c r="U10" s="2"/>
      <c r="W10" s="2"/>
      <c r="X10" s="6">
        <v>30.856525635258301</v>
      </c>
      <c r="Y10" s="2"/>
      <c r="Z10" s="2"/>
      <c r="AA10" s="2"/>
      <c r="AB10" s="5"/>
      <c r="AC10" s="8">
        <v>28.419720038504501</v>
      </c>
      <c r="AD10" s="2"/>
      <c r="AE10" s="2"/>
      <c r="AF10" s="2"/>
    </row>
    <row r="11" spans="1:32" x14ac:dyDescent="0.35">
      <c r="B11" s="2"/>
      <c r="C11" s="8">
        <v>28.4609502495762</v>
      </c>
      <c r="D11" s="2"/>
      <c r="E11" s="2"/>
      <c r="F11" s="2"/>
      <c r="G11" s="3">
        <v>29.2605113709206</v>
      </c>
      <c r="H11" s="2"/>
      <c r="I11" s="2"/>
      <c r="J11" s="2"/>
      <c r="L11" s="2"/>
      <c r="M11" s="8">
        <v>28.8564111966969</v>
      </c>
      <c r="N11" s="2"/>
      <c r="O11" s="2"/>
      <c r="P11" s="2"/>
      <c r="Q11" s="2"/>
      <c r="R11" s="3">
        <v>29.090784924574301</v>
      </c>
      <c r="S11" s="2"/>
      <c r="T11" s="2"/>
      <c r="U11" s="2"/>
      <c r="W11" s="2"/>
      <c r="X11" s="3">
        <v>29.363439697655501</v>
      </c>
      <c r="Y11" s="2"/>
      <c r="Z11" s="2"/>
      <c r="AA11" s="2"/>
      <c r="AB11" s="5"/>
      <c r="AC11" s="8">
        <v>28.842171971690199</v>
      </c>
      <c r="AD11" s="2"/>
      <c r="AE11" s="2"/>
      <c r="AF11" s="2"/>
    </row>
    <row r="12" spans="1:32" x14ac:dyDescent="0.35">
      <c r="B12" s="2" t="s">
        <v>16</v>
      </c>
      <c r="C12" s="8">
        <v>28.707792292108401</v>
      </c>
      <c r="D12" s="2">
        <f>AVERAGE(C11:C13)</f>
        <v>28.768598122733067</v>
      </c>
      <c r="E12" s="2">
        <f>100*2^(E6-D12)</f>
        <v>1.1175840232444776</v>
      </c>
      <c r="F12" s="2">
        <f>E12/E9</f>
        <v>1.0079651240223353</v>
      </c>
      <c r="G12" s="3">
        <v>28.776706059027099</v>
      </c>
      <c r="H12" s="2">
        <f>AVERAGE(G11:G13)</f>
        <v>28.995222454476103</v>
      </c>
      <c r="I12" s="2">
        <f>100*2^(I6-H12)</f>
        <v>0.92664011634787657</v>
      </c>
      <c r="J12" s="2">
        <f>I12/I9</f>
        <v>1.0424348137678672</v>
      </c>
      <c r="L12" s="2" t="s">
        <v>16</v>
      </c>
      <c r="M12" s="8">
        <v>28.557562249924601</v>
      </c>
      <c r="N12" s="2">
        <f>AVERAGE(M11:M13)</f>
        <v>28.824455200893329</v>
      </c>
      <c r="O12" s="2">
        <f>100*2^(O6-N12)</f>
        <v>1.0751412593825178</v>
      </c>
      <c r="P12" s="2">
        <f>O12/O9</f>
        <v>0.92858733360976176</v>
      </c>
      <c r="Q12" s="2" t="s">
        <v>16</v>
      </c>
      <c r="R12" s="3">
        <v>28.994215018911799</v>
      </c>
      <c r="S12" s="2">
        <f>AVERAGE(R11:R12)</f>
        <v>29.042499971743048</v>
      </c>
      <c r="T12" s="2">
        <f>100*2^(T6-S12)</f>
        <v>1.4993313682842675</v>
      </c>
      <c r="U12" s="2">
        <f>T12/T9</f>
        <v>0.93393777701195424</v>
      </c>
      <c r="W12" s="2" t="s">
        <v>16</v>
      </c>
      <c r="X12" s="3">
        <v>29.543299574642099</v>
      </c>
      <c r="Y12" s="2">
        <f>AVERAGE(X11:X12)</f>
        <v>29.4533696361488</v>
      </c>
      <c r="Z12" s="2">
        <f>100*2^(Z6-Y12)</f>
        <v>0.6093055436724153</v>
      </c>
      <c r="AA12" s="2">
        <f>Z12/Z9</f>
        <v>0.83602689788775475</v>
      </c>
      <c r="AB12" s="2" t="s">
        <v>16</v>
      </c>
      <c r="AC12" s="8">
        <v>28.570084610462999</v>
      </c>
      <c r="AD12" s="2">
        <f>AVERAGE(AC11:AC13)</f>
        <v>28.807103256340032</v>
      </c>
      <c r="AE12" s="2">
        <f>100*2^(AE6-AD12)</f>
        <v>0.67045308724601127</v>
      </c>
      <c r="AF12" s="2">
        <f>AE12/AE9</f>
        <v>0.79310741836063048</v>
      </c>
    </row>
    <row r="13" spans="1:32" x14ac:dyDescent="0.35">
      <c r="B13" s="2"/>
      <c r="C13" s="8">
        <v>29.1370518265146</v>
      </c>
      <c r="D13" s="2"/>
      <c r="E13" s="2"/>
      <c r="F13" s="2"/>
      <c r="G13" s="3">
        <v>28.9484499334806</v>
      </c>
      <c r="H13" s="2"/>
      <c r="I13" s="2"/>
      <c r="J13" s="2"/>
      <c r="L13" s="2"/>
      <c r="M13" s="8">
        <v>29.0593921560585</v>
      </c>
      <c r="N13" s="2"/>
      <c r="O13" s="2"/>
      <c r="P13" s="2"/>
      <c r="Q13" s="2"/>
      <c r="R13" s="6">
        <v>30.2075347191204</v>
      </c>
      <c r="S13" s="2"/>
      <c r="T13" s="2"/>
      <c r="U13" s="2"/>
      <c r="W13" s="2"/>
      <c r="X13" s="3">
        <v>32.3630074353879</v>
      </c>
      <c r="Y13" s="2"/>
      <c r="Z13" s="2"/>
      <c r="AA13" s="2"/>
      <c r="AB13" s="5"/>
      <c r="AC13" s="8">
        <v>29.0090531868669</v>
      </c>
      <c r="AD13" s="2"/>
      <c r="AE13" s="2"/>
      <c r="AF13" s="2"/>
    </row>
    <row r="14" spans="1:32" x14ac:dyDescent="0.35">
      <c r="B14" s="4" t="s">
        <v>7</v>
      </c>
      <c r="C14" s="2"/>
      <c r="D14" s="2"/>
      <c r="E14" s="2"/>
      <c r="F14" s="2"/>
      <c r="G14" s="2"/>
      <c r="H14" s="2"/>
      <c r="I14" s="2"/>
      <c r="J14" s="2"/>
      <c r="L14" s="4" t="s">
        <v>7</v>
      </c>
      <c r="M14" s="2"/>
      <c r="N14" s="2"/>
      <c r="O14" s="2"/>
      <c r="P14" s="2"/>
      <c r="Q14" s="2"/>
      <c r="R14" s="2"/>
      <c r="S14" s="2"/>
      <c r="T14" s="2"/>
      <c r="U14" s="1"/>
      <c r="W14" s="4" t="s">
        <v>7</v>
      </c>
      <c r="X14" s="2"/>
      <c r="Y14" s="2"/>
      <c r="Z14" s="2"/>
      <c r="AA14" s="2"/>
    </row>
    <row r="15" spans="1:32" x14ac:dyDescent="0.35">
      <c r="A15" t="s">
        <v>23</v>
      </c>
      <c r="B15" s="2"/>
      <c r="C15" s="2" t="s">
        <v>1</v>
      </c>
      <c r="D15" s="2"/>
      <c r="E15" s="2"/>
      <c r="F15" s="2"/>
      <c r="G15" s="2" t="s">
        <v>2</v>
      </c>
      <c r="H15" s="2"/>
      <c r="I15" s="2"/>
      <c r="J15" s="2"/>
      <c r="L15" s="2"/>
      <c r="M15" s="2" t="s">
        <v>1</v>
      </c>
      <c r="N15" s="2"/>
      <c r="O15" s="2"/>
      <c r="P15" s="2"/>
      <c r="Q15" s="2" t="s">
        <v>2</v>
      </c>
      <c r="R15" s="2"/>
      <c r="S15" s="2"/>
      <c r="T15" s="2"/>
      <c r="U15" s="1"/>
      <c r="W15" s="2"/>
      <c r="X15" s="2" t="s">
        <v>1</v>
      </c>
      <c r="Y15" s="2"/>
      <c r="Z15" s="2"/>
      <c r="AA15" s="2"/>
      <c r="AB15" s="5"/>
      <c r="AC15" s="2" t="s">
        <v>17</v>
      </c>
      <c r="AD15" s="5"/>
      <c r="AE15" s="5"/>
      <c r="AF15" s="5"/>
    </row>
    <row r="16" spans="1:32" x14ac:dyDescent="0.35">
      <c r="B16" s="2"/>
      <c r="C16" s="8">
        <v>32.532072715432598</v>
      </c>
      <c r="D16" s="2"/>
      <c r="E16" s="2"/>
      <c r="F16" s="2"/>
      <c r="G16" s="3">
        <v>29.831046140515099</v>
      </c>
      <c r="H16" s="2"/>
      <c r="I16" s="2"/>
      <c r="J16" s="2"/>
      <c r="L16" s="2"/>
      <c r="M16" s="8">
        <v>32.532072715432598</v>
      </c>
      <c r="N16" s="2"/>
      <c r="O16" s="2"/>
      <c r="P16" s="2"/>
      <c r="Q16" s="2"/>
      <c r="R16" s="3">
        <v>32.054475083802103</v>
      </c>
      <c r="S16" s="2"/>
      <c r="T16" s="2"/>
      <c r="U16" s="2"/>
      <c r="W16" s="2"/>
      <c r="X16" s="3">
        <v>30.511025272163199</v>
      </c>
      <c r="Y16" s="2"/>
      <c r="Z16" s="2"/>
      <c r="AA16" s="2"/>
      <c r="AB16" s="5"/>
      <c r="AC16" s="8">
        <v>29.502905193535401</v>
      </c>
      <c r="AD16" s="2"/>
      <c r="AE16" s="2"/>
      <c r="AF16" s="2"/>
    </row>
    <row r="17" spans="1:32" x14ac:dyDescent="0.35">
      <c r="B17" s="2" t="s">
        <v>3</v>
      </c>
      <c r="C17" s="8">
        <v>32.142694854750602</v>
      </c>
      <c r="D17" s="2">
        <f>AVERAGE(C16:C18)</f>
        <v>32.287104938203868</v>
      </c>
      <c r="E17" s="2">
        <f>D17-6.644</f>
        <v>25.643104938203869</v>
      </c>
      <c r="F17" s="2"/>
      <c r="G17" s="3">
        <v>29.405644116793599</v>
      </c>
      <c r="H17" s="2">
        <f>AVERAGE(G16:G18)</f>
        <v>29.623138391283163</v>
      </c>
      <c r="I17" s="2">
        <f>H17-6.644</f>
        <v>22.979138391283165</v>
      </c>
      <c r="J17" s="2"/>
      <c r="L17" s="2" t="s">
        <v>3</v>
      </c>
      <c r="M17" s="8">
        <v>32.142694854750602</v>
      </c>
      <c r="N17" s="2">
        <f>AVERAGE(M16:M18)</f>
        <v>32.287104938203868</v>
      </c>
      <c r="O17" s="2">
        <f>N17-6.644</f>
        <v>25.643104938203869</v>
      </c>
      <c r="P17" s="2"/>
      <c r="Q17" s="2" t="s">
        <v>3</v>
      </c>
      <c r="R17" s="3">
        <v>31.0050491836883</v>
      </c>
      <c r="S17" s="2">
        <f>AVERAGE(R16:R18)</f>
        <v>31.338771850315201</v>
      </c>
      <c r="T17" s="2">
        <f>S17-6.644</f>
        <v>24.694771850315199</v>
      </c>
      <c r="U17" s="2"/>
      <c r="W17" s="2" t="s">
        <v>3</v>
      </c>
      <c r="X17" s="3">
        <v>30.358496657229001</v>
      </c>
      <c r="Y17" s="2">
        <f>AVERAGE(X16:X17)</f>
        <v>30.4347609646961</v>
      </c>
      <c r="Z17" s="2">
        <f>Y17-6.644</f>
        <v>23.790760964696098</v>
      </c>
      <c r="AA17" s="2"/>
      <c r="AB17" s="2" t="s">
        <v>3</v>
      </c>
      <c r="AC17" s="8">
        <v>29.6905142921497</v>
      </c>
      <c r="AD17" s="2">
        <f>AVERAGE(AC16:AC18)</f>
        <v>29.740297532662129</v>
      </c>
      <c r="AE17" s="2">
        <f>AD17-6.644</f>
        <v>23.096297532662128</v>
      </c>
      <c r="AF17" s="2"/>
    </row>
    <row r="18" spans="1:32" x14ac:dyDescent="0.35">
      <c r="B18" s="2"/>
      <c r="C18" s="8">
        <v>32.186547244428397</v>
      </c>
      <c r="D18" s="2"/>
      <c r="E18" s="2"/>
      <c r="F18" s="2"/>
      <c r="G18" s="3">
        <v>29.632724916540798</v>
      </c>
      <c r="H18" s="2"/>
      <c r="I18" s="2"/>
      <c r="J18" s="2"/>
      <c r="L18" s="2"/>
      <c r="M18" s="8">
        <v>32.186547244428397</v>
      </c>
      <c r="N18" s="2"/>
      <c r="O18" s="2"/>
      <c r="P18" s="2"/>
      <c r="Q18" s="2"/>
      <c r="R18" s="3">
        <v>30.9567912834552</v>
      </c>
      <c r="S18" s="2"/>
      <c r="T18" s="2"/>
      <c r="U18" s="2"/>
      <c r="W18" s="2"/>
      <c r="X18" s="6">
        <v>32.101045868434099</v>
      </c>
      <c r="Y18" s="2"/>
      <c r="Z18" s="2"/>
      <c r="AA18" s="2"/>
      <c r="AB18" s="2"/>
      <c r="AC18" s="8">
        <v>30.027473112301301</v>
      </c>
      <c r="AD18" s="2"/>
      <c r="AE18" s="2"/>
      <c r="AF18" s="2"/>
    </row>
    <row r="19" spans="1:32" x14ac:dyDescent="0.35">
      <c r="B19" s="2"/>
      <c r="C19" s="8">
        <v>33.1785775592178</v>
      </c>
      <c r="D19" s="2"/>
      <c r="E19" s="2"/>
      <c r="F19" s="2"/>
      <c r="G19" s="3">
        <v>29.394056706556199</v>
      </c>
      <c r="H19" s="2"/>
      <c r="I19" s="2"/>
      <c r="J19" s="2"/>
      <c r="L19" s="2"/>
      <c r="M19" s="8">
        <v>32.3148476731253</v>
      </c>
      <c r="N19" s="2"/>
      <c r="O19" s="2"/>
      <c r="P19" s="2"/>
      <c r="Q19" s="2"/>
      <c r="R19" s="3">
        <v>30.544923117137699</v>
      </c>
      <c r="S19" s="2"/>
      <c r="T19" s="2"/>
      <c r="U19" s="2"/>
      <c r="W19" s="2"/>
      <c r="X19" s="3">
        <v>31.579713424614098</v>
      </c>
      <c r="Y19" s="2"/>
      <c r="Z19" s="2"/>
      <c r="AA19" s="2"/>
      <c r="AB19" s="2"/>
      <c r="AC19" s="8">
        <v>29.665317503647099</v>
      </c>
      <c r="AD19" s="2"/>
      <c r="AE19" s="2"/>
      <c r="AF19" s="2"/>
    </row>
    <row r="20" spans="1:32" x14ac:dyDescent="0.35">
      <c r="B20" s="2" t="s">
        <v>4</v>
      </c>
      <c r="C20" s="8">
        <v>33.335345237713902</v>
      </c>
      <c r="D20" s="2">
        <f>AVERAGE(C19:C20)</f>
        <v>33.256961398465847</v>
      </c>
      <c r="E20" s="2">
        <f>100*2^(E17-D20)</f>
        <v>0.51050596714011198</v>
      </c>
      <c r="F20" s="2"/>
      <c r="G20" s="3">
        <v>29.1286537145299</v>
      </c>
      <c r="H20" s="2">
        <f>AVERAGE(G19:G21)</f>
        <v>29.213876564442135</v>
      </c>
      <c r="I20" s="2">
        <f>100*2^(I17-H20)</f>
        <v>1.3278737778449234</v>
      </c>
      <c r="J20" s="2"/>
      <c r="L20" s="2" t="s">
        <v>4</v>
      </c>
      <c r="M20" s="8">
        <v>32.121995493775998</v>
      </c>
      <c r="N20" s="2">
        <f>AVERAGE(M19:M21)</f>
        <v>32.507817422145763</v>
      </c>
      <c r="O20" s="2">
        <f>100*2^(O17-N20)</f>
        <v>0.85805599652305709</v>
      </c>
      <c r="P20" s="2"/>
      <c r="Q20" s="2" t="s">
        <v>4</v>
      </c>
      <c r="R20" s="3">
        <v>30.6061878498694</v>
      </c>
      <c r="S20" s="2">
        <f>AVERAGE(R19:R21)</f>
        <v>30.589806760172099</v>
      </c>
      <c r="T20" s="2">
        <f>100*2^(T17-S20)</f>
        <v>1.6804193223673356</v>
      </c>
      <c r="U20" s="2"/>
      <c r="W20" s="2" t="s">
        <v>4</v>
      </c>
      <c r="X20" s="3">
        <v>32.178168913732001</v>
      </c>
      <c r="Y20" s="2">
        <f>AVERAGE(X19:X20)</f>
        <v>31.87894116917305</v>
      </c>
      <c r="Z20" s="2">
        <f>100*2^(Z17-Y20)</f>
        <v>0.36746429606783482</v>
      </c>
      <c r="AA20" s="2"/>
      <c r="AB20" s="2" t="s">
        <v>18</v>
      </c>
      <c r="AC20" s="8">
        <v>29.051197591613001</v>
      </c>
      <c r="AD20" s="2">
        <f>AVERAGE(AC19:AC21)</f>
        <v>29.462879000453636</v>
      </c>
      <c r="AE20" s="2">
        <f>100*2^(AE17-AD20)</f>
        <v>1.2119034124618011</v>
      </c>
      <c r="AF20" s="2"/>
    </row>
    <row r="21" spans="1:32" x14ac:dyDescent="0.35">
      <c r="B21" s="2"/>
      <c r="C21" s="9">
        <v>34.507306164301902</v>
      </c>
      <c r="D21" s="2"/>
      <c r="E21" s="2"/>
      <c r="F21" s="2"/>
      <c r="G21" s="3">
        <v>29.118919272240301</v>
      </c>
      <c r="H21" s="2"/>
      <c r="I21" s="2"/>
      <c r="J21" s="2"/>
      <c r="L21" s="2"/>
      <c r="M21" s="8">
        <v>33.086609099535998</v>
      </c>
      <c r="N21" s="2"/>
      <c r="O21" s="2"/>
      <c r="P21" s="2"/>
      <c r="Q21" s="2"/>
      <c r="R21" s="3">
        <v>30.618309313509201</v>
      </c>
      <c r="S21" s="2"/>
      <c r="T21" s="2"/>
      <c r="U21" s="2"/>
      <c r="W21" s="2"/>
      <c r="X21" s="6">
        <v>33.431376734673698</v>
      </c>
      <c r="Y21" s="2"/>
      <c r="Z21" s="2"/>
      <c r="AA21" s="2"/>
      <c r="AB21" s="5"/>
      <c r="AC21" s="8">
        <v>29.672121906100799</v>
      </c>
      <c r="AD21" s="2"/>
      <c r="AE21" s="2"/>
      <c r="AF21" s="2"/>
    </row>
    <row r="22" spans="1:32" x14ac:dyDescent="0.35">
      <c r="B22" s="2"/>
      <c r="C22" s="8">
        <v>32.3043736777894</v>
      </c>
      <c r="D22" s="2"/>
      <c r="E22" s="2"/>
      <c r="F22" s="2"/>
      <c r="G22" s="3">
        <v>29.4084714303787</v>
      </c>
      <c r="H22" s="2"/>
      <c r="I22" s="2"/>
      <c r="J22" s="2"/>
      <c r="L22" s="2"/>
      <c r="M22" s="9">
        <v>29.958760207735001</v>
      </c>
      <c r="N22" s="2"/>
      <c r="O22" s="2"/>
      <c r="P22" s="2"/>
      <c r="Q22" s="2"/>
      <c r="R22" s="3">
        <v>30.5180012826082</v>
      </c>
      <c r="S22" s="2"/>
      <c r="T22" s="2"/>
      <c r="U22" s="2"/>
      <c r="W22" s="2"/>
      <c r="X22" s="3">
        <v>31.308112464497899</v>
      </c>
      <c r="Y22" s="2"/>
      <c r="Z22" s="2"/>
      <c r="AA22" s="2"/>
      <c r="AB22" s="5"/>
      <c r="AC22" s="8">
        <v>29.216988416714099</v>
      </c>
      <c r="AD22" s="2"/>
      <c r="AE22" s="2"/>
      <c r="AF22" s="2"/>
    </row>
    <row r="23" spans="1:32" x14ac:dyDescent="0.35">
      <c r="B23" s="2" t="s">
        <v>16</v>
      </c>
      <c r="C23" s="8">
        <v>32.276106009369499</v>
      </c>
      <c r="D23" s="2">
        <f>AVERAGE(C22:C23)</f>
        <v>32.29023984357945</v>
      </c>
      <c r="E23" s="2">
        <f>100*2^(E17-D23)</f>
        <v>0.99772994799939818</v>
      </c>
      <c r="F23" s="2">
        <f>E23/E20</f>
        <v>1.9543942915863393</v>
      </c>
      <c r="G23" s="3">
        <v>29.4074858387891</v>
      </c>
      <c r="H23" s="2">
        <f>AVERAGE(G22:G24)</f>
        <v>29.505240309695864</v>
      </c>
      <c r="I23" s="2">
        <f>100*2^(I17-H23)</f>
        <v>1.0850445447225132</v>
      </c>
      <c r="J23" s="2">
        <f>I23/I20</f>
        <v>0.81712928052807055</v>
      </c>
      <c r="L23" s="2" t="s">
        <v>16</v>
      </c>
      <c r="M23" s="8">
        <v>32.237973286837203</v>
      </c>
      <c r="N23" s="2">
        <f>AVERAGE(M23:M24)</f>
        <v>32.632384485432297</v>
      </c>
      <c r="O23" s="2">
        <f>100*2^(O17-N23)</f>
        <v>0.78707697570593382</v>
      </c>
      <c r="P23" s="2">
        <f>O23/O20</f>
        <v>0.91727926719848296</v>
      </c>
      <c r="Q23" s="2" t="s">
        <v>16</v>
      </c>
      <c r="R23" s="3">
        <v>31.0689453874656</v>
      </c>
      <c r="S23" s="2">
        <f>AVERAGE(R22:R24)</f>
        <v>30.730276890706065</v>
      </c>
      <c r="T23" s="2">
        <f>100*2^(T17-S23)</f>
        <v>1.5245158496070883</v>
      </c>
      <c r="U23" s="2">
        <f>T23/T20</f>
        <v>0.90722347054387942</v>
      </c>
      <c r="W23" s="2" t="s">
        <v>16</v>
      </c>
      <c r="X23" s="3">
        <v>31.106214445948101</v>
      </c>
      <c r="Y23" s="2">
        <f>AVERAGE(X22:X23)</f>
        <v>31.207163455223</v>
      </c>
      <c r="Z23" s="2">
        <f>100*2^(Z17-Y23)</f>
        <v>0.58538338336762807</v>
      </c>
      <c r="AA23" s="2">
        <f>Z23/Z20</f>
        <v>1.5930347237315401</v>
      </c>
      <c r="AB23" s="2" t="s">
        <v>16</v>
      </c>
      <c r="AC23" s="8">
        <v>30.0714091463663</v>
      </c>
      <c r="AD23" s="2">
        <f>AVERAGE(AC22:AC24)</f>
        <v>29.629813737155132</v>
      </c>
      <c r="AE23" s="2">
        <f>100*2^(AE17-AD23)</f>
        <v>1.0794825972275053</v>
      </c>
      <c r="AF23" s="2">
        <f>AE23/AE20</f>
        <v>0.89073319385634642</v>
      </c>
    </row>
    <row r="24" spans="1:32" x14ac:dyDescent="0.35">
      <c r="B24" s="2"/>
      <c r="C24" s="9">
        <v>33.505268575776199</v>
      </c>
      <c r="D24" s="2"/>
      <c r="E24" s="2"/>
      <c r="F24" s="2"/>
      <c r="G24" s="3">
        <v>29.6997636599198</v>
      </c>
      <c r="H24" s="2"/>
      <c r="I24" s="2"/>
      <c r="J24" s="2"/>
      <c r="L24" s="2"/>
      <c r="M24" s="8">
        <v>33.026795684027398</v>
      </c>
      <c r="N24" s="2"/>
      <c r="O24" s="2"/>
      <c r="P24" s="2"/>
      <c r="Q24" s="2"/>
      <c r="R24" s="3">
        <v>30.603884002044399</v>
      </c>
      <c r="S24" s="2"/>
      <c r="T24" s="2"/>
      <c r="U24" s="2"/>
      <c r="W24" s="2"/>
      <c r="X24" s="3">
        <v>32.652969576127802</v>
      </c>
      <c r="Y24" s="2"/>
      <c r="Z24" s="2"/>
      <c r="AA24" s="2"/>
      <c r="AB24" s="5"/>
      <c r="AC24" s="8">
        <v>29.601043648385001</v>
      </c>
      <c r="AD24" s="2"/>
      <c r="AE24" s="2"/>
      <c r="AF24" s="2"/>
    </row>
    <row r="25" spans="1:32" x14ac:dyDescent="0.35">
      <c r="B25" s="4" t="s">
        <v>8</v>
      </c>
      <c r="C25" s="2"/>
      <c r="D25" s="2"/>
      <c r="E25" s="2"/>
      <c r="F25" s="2"/>
      <c r="G25" s="2"/>
      <c r="H25" s="2"/>
      <c r="I25" s="2"/>
      <c r="J25" s="2"/>
      <c r="L25" s="4" t="s">
        <v>8</v>
      </c>
      <c r="M25" s="2"/>
      <c r="N25" s="2"/>
      <c r="O25" s="2"/>
      <c r="P25" s="2"/>
      <c r="Q25" s="2"/>
      <c r="R25" s="2"/>
      <c r="S25" s="2"/>
      <c r="T25" s="2"/>
      <c r="U25" s="1"/>
      <c r="W25" s="4" t="s">
        <v>8</v>
      </c>
      <c r="X25" s="2"/>
      <c r="Y25" s="2"/>
      <c r="Z25" s="2"/>
      <c r="AA25" s="2"/>
    </row>
    <row r="26" spans="1:32" x14ac:dyDescent="0.35">
      <c r="B26" s="2"/>
      <c r="C26" s="2" t="s">
        <v>1</v>
      </c>
      <c r="D26" s="2"/>
      <c r="E26" s="2"/>
      <c r="F26" s="2"/>
      <c r="G26" s="2" t="s">
        <v>2</v>
      </c>
      <c r="H26" s="2"/>
      <c r="I26" s="2"/>
      <c r="J26" s="2"/>
      <c r="L26" s="2"/>
      <c r="M26" s="2" t="s">
        <v>1</v>
      </c>
      <c r="N26" s="2"/>
      <c r="O26" s="2"/>
      <c r="P26" s="2"/>
      <c r="Q26" s="2" t="s">
        <v>2</v>
      </c>
      <c r="R26" s="2"/>
      <c r="S26" s="2"/>
      <c r="T26" s="2"/>
      <c r="U26" s="1"/>
      <c r="W26" s="2"/>
      <c r="X26" s="2" t="s">
        <v>1</v>
      </c>
      <c r="Y26" s="2"/>
      <c r="Z26" s="2"/>
      <c r="AA26" s="2"/>
      <c r="AB26" s="5"/>
      <c r="AC26" s="2" t="s">
        <v>17</v>
      </c>
      <c r="AD26" s="5"/>
      <c r="AE26" s="5"/>
      <c r="AF26" s="5"/>
    </row>
    <row r="27" spans="1:32" x14ac:dyDescent="0.35">
      <c r="A27" t="s">
        <v>24</v>
      </c>
      <c r="B27" s="2"/>
      <c r="C27" s="8">
        <v>29.867967578335801</v>
      </c>
      <c r="D27" s="2"/>
      <c r="E27" s="2"/>
      <c r="F27" s="2"/>
      <c r="G27" s="3">
        <v>32.030803329083099</v>
      </c>
      <c r="H27" s="2"/>
      <c r="I27" s="2"/>
      <c r="J27" s="2"/>
      <c r="L27" s="2"/>
      <c r="M27" s="8">
        <v>29.867967578335801</v>
      </c>
      <c r="N27" s="2"/>
      <c r="O27" s="2"/>
      <c r="P27" s="2"/>
      <c r="Q27" s="2"/>
      <c r="R27" s="3">
        <v>31.7717317482163</v>
      </c>
      <c r="S27" s="2"/>
      <c r="T27" s="2"/>
      <c r="U27" s="2"/>
      <c r="W27" s="2"/>
      <c r="X27" s="3">
        <v>29.916430346987301</v>
      </c>
      <c r="Y27" s="2"/>
      <c r="Z27" s="2"/>
      <c r="AA27" s="2"/>
      <c r="AB27" s="5"/>
      <c r="AC27" s="8">
        <v>31.0469315383238</v>
      </c>
      <c r="AD27" s="2"/>
      <c r="AE27" s="2"/>
      <c r="AF27" s="2"/>
    </row>
    <row r="28" spans="1:32" x14ac:dyDescent="0.35">
      <c r="B28" s="2" t="s">
        <v>3</v>
      </c>
      <c r="C28" s="8">
        <v>30.057856341525699</v>
      </c>
      <c r="D28" s="2">
        <f>AVERAGE(C27:C29)</f>
        <v>30.076575973300802</v>
      </c>
      <c r="E28" s="2">
        <f>D28-6.644</f>
        <v>23.4325759733008</v>
      </c>
      <c r="F28" s="2"/>
      <c r="G28" s="3">
        <v>32.016164517569798</v>
      </c>
      <c r="H28" s="2">
        <f>AVERAGE(G27:G29)</f>
        <v>32.068899084215964</v>
      </c>
      <c r="I28" s="2">
        <f>H28-6.644</f>
        <v>25.424899084215966</v>
      </c>
      <c r="J28" s="2"/>
      <c r="L28" s="2" t="s">
        <v>3</v>
      </c>
      <c r="M28" s="8">
        <v>30.057856341525699</v>
      </c>
      <c r="N28" s="2">
        <f>AVERAGE(M27:M29)</f>
        <v>30.076575973300802</v>
      </c>
      <c r="O28" s="2">
        <f>N28-6.644</f>
        <v>23.4325759733008</v>
      </c>
      <c r="P28" s="2"/>
      <c r="Q28" s="2" t="s">
        <v>3</v>
      </c>
      <c r="R28" s="3">
        <v>32.3689595082244</v>
      </c>
      <c r="S28" s="2">
        <f>AVERAGE(R27:R29)</f>
        <v>31.932607484390001</v>
      </c>
      <c r="T28" s="2">
        <f>S28-6.644</f>
        <v>25.288607484389999</v>
      </c>
      <c r="U28" s="2"/>
      <c r="W28" s="2" t="s">
        <v>3</v>
      </c>
      <c r="X28" s="3">
        <v>29.937993433917899</v>
      </c>
      <c r="Y28" s="2">
        <f>AVERAGE(X27:X29)</f>
        <v>29.881052681694101</v>
      </c>
      <c r="Z28" s="2">
        <f>Y28-6.644</f>
        <v>23.237052681694102</v>
      </c>
      <c r="AA28" s="2"/>
      <c r="AB28" s="2" t="s">
        <v>3</v>
      </c>
      <c r="AC28" s="8">
        <v>31.251646570448901</v>
      </c>
      <c r="AD28" s="2">
        <f>AVERAGE(AC27:AC29)</f>
        <v>31.385801717140598</v>
      </c>
      <c r="AE28" s="2">
        <f>AD28-6.644</f>
        <v>24.741801717140596</v>
      </c>
      <c r="AF28" s="2"/>
    </row>
    <row r="29" spans="1:32" x14ac:dyDescent="0.35">
      <c r="B29" s="2"/>
      <c r="C29" s="8">
        <v>30.303904000040902</v>
      </c>
      <c r="D29" s="2"/>
      <c r="E29" s="2"/>
      <c r="F29" s="2"/>
      <c r="G29" s="3">
        <v>32.159729405995002</v>
      </c>
      <c r="H29" s="2"/>
      <c r="I29" s="2"/>
      <c r="J29" s="2"/>
      <c r="L29" s="2"/>
      <c r="M29" s="8">
        <v>30.303904000040902</v>
      </c>
      <c r="N29" s="2"/>
      <c r="O29" s="2"/>
      <c r="P29" s="2"/>
      <c r="Q29" s="2"/>
      <c r="R29" s="3">
        <v>31.657131196729299</v>
      </c>
      <c r="S29" s="2"/>
      <c r="T29" s="2"/>
      <c r="U29" s="2"/>
      <c r="W29" s="2"/>
      <c r="X29" s="3">
        <v>29.788734264177101</v>
      </c>
      <c r="Y29" s="2"/>
      <c r="Z29" s="2"/>
      <c r="AA29" s="2"/>
      <c r="AB29" s="2"/>
      <c r="AC29" s="8">
        <v>31.8588270426491</v>
      </c>
      <c r="AD29" s="2"/>
      <c r="AE29" s="2"/>
      <c r="AF29" s="2"/>
    </row>
    <row r="30" spans="1:32" x14ac:dyDescent="0.35">
      <c r="B30" s="2"/>
      <c r="C30" s="8">
        <v>30.324814329874801</v>
      </c>
      <c r="D30" s="2"/>
      <c r="E30" s="2"/>
      <c r="F30" s="2"/>
      <c r="G30" s="3">
        <v>31.951363167909101</v>
      </c>
      <c r="H30" s="2"/>
      <c r="I30" s="2"/>
      <c r="J30" s="2"/>
      <c r="L30" s="2"/>
      <c r="M30" s="8">
        <v>30.409640022962499</v>
      </c>
      <c r="N30" s="2"/>
      <c r="O30" s="2"/>
      <c r="P30" s="2"/>
      <c r="Q30" s="2"/>
      <c r="R30" s="6">
        <v>38.946553987323703</v>
      </c>
      <c r="S30" s="2"/>
      <c r="T30" s="2"/>
      <c r="U30" s="2"/>
      <c r="W30" s="2"/>
      <c r="X30" s="3">
        <v>31.318878640725199</v>
      </c>
      <c r="Y30" s="2"/>
      <c r="Z30" s="2"/>
      <c r="AA30" s="2"/>
      <c r="AB30" s="2"/>
      <c r="AC30" s="8">
        <v>32.273686242912497</v>
      </c>
      <c r="AD30" s="2"/>
      <c r="AE30" s="2"/>
      <c r="AF30" s="2"/>
    </row>
    <row r="31" spans="1:32" x14ac:dyDescent="0.35">
      <c r="B31" s="2" t="s">
        <v>4</v>
      </c>
      <c r="C31" s="8">
        <v>30.233274427279198</v>
      </c>
      <c r="D31" s="2">
        <f>AVERAGE(C30:C32)</f>
        <v>30.449238159052168</v>
      </c>
      <c r="E31" s="2">
        <f>100*2^(E28-D31)</f>
        <v>0.77227897704435733</v>
      </c>
      <c r="F31" s="2"/>
      <c r="G31" s="3">
        <v>32.132510863391097</v>
      </c>
      <c r="H31" s="2">
        <f>AVERAGE(G30:G32)</f>
        <v>32.156444941279432</v>
      </c>
      <c r="I31" s="2">
        <f>100*2^(I28-H31)</f>
        <v>0.94102850685178574</v>
      </c>
      <c r="J31" s="2"/>
      <c r="L31" s="2" t="s">
        <v>4</v>
      </c>
      <c r="M31" s="8">
        <v>30.191415939801001</v>
      </c>
      <c r="N31" s="2">
        <f>AVERAGE(M30:M32)</f>
        <v>30.365273206033233</v>
      </c>
      <c r="O31" s="2">
        <f>100*2^(O28-N31)</f>
        <v>0.81855936600553958</v>
      </c>
      <c r="P31" s="2"/>
      <c r="Q31" s="2" t="s">
        <v>4</v>
      </c>
      <c r="R31" s="3">
        <v>31.816849340113802</v>
      </c>
      <c r="S31" s="2">
        <f>AVERAGE(R31:R32)</f>
        <v>32.082266858065353</v>
      </c>
      <c r="T31" s="2">
        <f>100*2^(T28-S31)</f>
        <v>0.90137342186104219</v>
      </c>
      <c r="U31" s="2"/>
      <c r="W31" s="2" t="s">
        <v>4</v>
      </c>
      <c r="X31" s="3">
        <v>31.636084543836201</v>
      </c>
      <c r="Y31" s="2">
        <f>AVERAGE(X30:X32)</f>
        <v>31.734086112201897</v>
      </c>
      <c r="Z31" s="2">
        <f>100*2^(Z28-Y31)</f>
        <v>0.27678214026286813</v>
      </c>
      <c r="AA31" s="2"/>
      <c r="AB31" s="2" t="s">
        <v>18</v>
      </c>
      <c r="AC31" s="8">
        <v>32.101830323840403</v>
      </c>
      <c r="AD31" s="2">
        <f>AVERAGE(AC30:AC32)</f>
        <v>32.275392856880039</v>
      </c>
      <c r="AE31" s="2">
        <f>100*2^(AE28-AD31)</f>
        <v>0.53971326455547997</v>
      </c>
      <c r="AF31" s="2"/>
    </row>
    <row r="32" spans="1:32" x14ac:dyDescent="0.35">
      <c r="B32" s="2"/>
      <c r="C32" s="8">
        <v>30.789625720002501</v>
      </c>
      <c r="D32" s="2"/>
      <c r="E32" s="2"/>
      <c r="F32" s="2"/>
      <c r="G32" s="3">
        <v>32.385460792538098</v>
      </c>
      <c r="H32" s="2"/>
      <c r="I32" s="2"/>
      <c r="J32" s="2"/>
      <c r="L32" s="2"/>
      <c r="M32" s="8">
        <v>30.4947636553362</v>
      </c>
      <c r="N32" s="2"/>
      <c r="O32" s="2"/>
      <c r="P32" s="2"/>
      <c r="Q32" s="2"/>
      <c r="R32" s="3">
        <v>32.3476843760169</v>
      </c>
      <c r="S32" s="2"/>
      <c r="T32" s="2"/>
      <c r="U32" s="2"/>
      <c r="W32" s="2"/>
      <c r="X32" s="3">
        <v>32.247295152044302</v>
      </c>
      <c r="Y32" s="2"/>
      <c r="Z32" s="2"/>
      <c r="AA32" s="2"/>
      <c r="AB32" s="5"/>
      <c r="AC32" s="8">
        <v>32.450662003887203</v>
      </c>
      <c r="AD32" s="2"/>
      <c r="AE32" s="2"/>
      <c r="AF32" s="2"/>
    </row>
    <row r="33" spans="1:32" x14ac:dyDescent="0.35">
      <c r="B33" s="2"/>
      <c r="C33" s="8">
        <v>30.1970502097105</v>
      </c>
      <c r="D33" s="2"/>
      <c r="E33" s="2"/>
      <c r="F33" s="2"/>
      <c r="G33" s="3">
        <v>32.8479646216595</v>
      </c>
      <c r="H33" s="2"/>
      <c r="I33" s="2"/>
      <c r="J33" s="2"/>
      <c r="L33" s="2"/>
      <c r="M33" s="8">
        <v>30.651103350349199</v>
      </c>
      <c r="N33" s="2"/>
      <c r="O33" s="2"/>
      <c r="P33" s="2"/>
      <c r="Q33" s="2"/>
      <c r="R33" s="3">
        <v>32.443716888137999</v>
      </c>
      <c r="S33" s="2"/>
      <c r="T33" s="2"/>
      <c r="U33" s="2"/>
      <c r="W33" s="2"/>
      <c r="X33" s="3">
        <v>31.491127888271802</v>
      </c>
      <c r="Y33" s="2"/>
      <c r="Z33" s="2"/>
      <c r="AA33" s="2"/>
      <c r="AB33" s="5"/>
      <c r="AC33" s="8">
        <v>31.329019744190798</v>
      </c>
      <c r="AD33" s="2"/>
      <c r="AE33" s="2"/>
      <c r="AF33" s="2"/>
    </row>
    <row r="34" spans="1:32" x14ac:dyDescent="0.35">
      <c r="B34" s="2" t="s">
        <v>16</v>
      </c>
      <c r="C34" s="8">
        <v>30.602964790893601</v>
      </c>
      <c r="D34" s="2">
        <f>AVERAGE(C33:C35)</f>
        <v>30.310135545264103</v>
      </c>
      <c r="E34" s="2">
        <f>100*2^(E28-D34)</f>
        <v>0.85044899423350695</v>
      </c>
      <c r="F34" s="2">
        <f>E34/E31</f>
        <v>1.1012199211848541</v>
      </c>
      <c r="G34" s="3">
        <v>32.377852059053197</v>
      </c>
      <c r="H34" s="2">
        <f>AVERAGE(G33:G35)</f>
        <v>32.672393947205897</v>
      </c>
      <c r="I34" s="2">
        <f>100*2^(I28-H34)</f>
        <v>0.65809206277220544</v>
      </c>
      <c r="J34" s="2">
        <f>I34/I31</f>
        <v>0.69933275982664411</v>
      </c>
      <c r="L34" s="2" t="s">
        <v>16</v>
      </c>
      <c r="M34" s="8">
        <v>30.490774963766601</v>
      </c>
      <c r="N34" s="2">
        <f>AVERAGE(M33:M35)</f>
        <v>30.683060421303299</v>
      </c>
      <c r="O34" s="2">
        <f>100*2^(O28-N34)</f>
        <v>0.65672976162663488</v>
      </c>
      <c r="P34" s="2">
        <f>O34/O31</f>
        <v>0.8022994896892921</v>
      </c>
      <c r="Q34" s="2" t="s">
        <v>16</v>
      </c>
      <c r="R34" s="3">
        <v>32.160918935545098</v>
      </c>
      <c r="S34" s="2">
        <f>AVERAGE(R33:R35)</f>
        <v>32.477095413760601</v>
      </c>
      <c r="T34" s="2">
        <f>100*2^(T28-S34)</f>
        <v>0.68556637691231359</v>
      </c>
      <c r="U34" s="2">
        <f>T34/T31</f>
        <v>0.760579755609881</v>
      </c>
      <c r="W34" s="2" t="s">
        <v>16</v>
      </c>
      <c r="X34" s="3">
        <v>31.454950605375799</v>
      </c>
      <c r="Y34" s="2">
        <f>AVERAGE(X33:X35)</f>
        <v>31.398708222089436</v>
      </c>
      <c r="Z34" s="2">
        <f>100*2^(Z28-Y34)</f>
        <v>0.3492181988500298</v>
      </c>
      <c r="AA34" s="2">
        <f>Z34/Z31</f>
        <v>1.2617078490626852</v>
      </c>
      <c r="AB34" s="2" t="s">
        <v>16</v>
      </c>
      <c r="AC34" s="8">
        <v>32.521794549842703</v>
      </c>
      <c r="AD34" s="2">
        <f>AVERAGE(AC33:AC35)</f>
        <v>32.090965094944927</v>
      </c>
      <c r="AE34" s="2">
        <f>100*2^(AE28-AD34)</f>
        <v>0.61331188435969941</v>
      </c>
      <c r="AF34" s="2">
        <f>AE34/AE31</f>
        <v>1.1363661496532551</v>
      </c>
    </row>
    <row r="35" spans="1:32" x14ac:dyDescent="0.35">
      <c r="B35" s="2"/>
      <c r="C35" s="8">
        <v>30.1303916351882</v>
      </c>
      <c r="D35" s="2"/>
      <c r="E35" s="2"/>
      <c r="F35" s="2"/>
      <c r="G35" s="3">
        <v>32.791365160905002</v>
      </c>
      <c r="H35" s="2"/>
      <c r="I35" s="2"/>
      <c r="J35" s="2"/>
      <c r="L35" s="2"/>
      <c r="M35" s="8">
        <v>30.907302949794101</v>
      </c>
      <c r="N35" s="2"/>
      <c r="O35" s="2"/>
      <c r="P35" s="2"/>
      <c r="Q35" s="2"/>
      <c r="R35" s="3">
        <v>32.8266504175987</v>
      </c>
      <c r="S35" s="2"/>
      <c r="T35" s="2"/>
      <c r="U35" s="2"/>
      <c r="W35" s="2"/>
      <c r="X35" s="3">
        <v>31.250046172620699</v>
      </c>
      <c r="Y35" s="2"/>
      <c r="Z35" s="2"/>
      <c r="AA35" s="2"/>
      <c r="AB35" s="5"/>
      <c r="AC35" s="8">
        <v>32.422080990801298</v>
      </c>
      <c r="AD35" s="2"/>
      <c r="AE35" s="2"/>
      <c r="AF35" s="2"/>
    </row>
    <row r="36" spans="1:32" x14ac:dyDescent="0.35">
      <c r="B36" s="4" t="s">
        <v>9</v>
      </c>
      <c r="C36" s="2"/>
      <c r="D36" s="2"/>
      <c r="E36" s="2"/>
      <c r="F36" s="2"/>
      <c r="G36" s="2"/>
      <c r="H36" s="2"/>
      <c r="I36" s="2"/>
      <c r="J36" s="2"/>
      <c r="L36" s="4" t="s">
        <v>9</v>
      </c>
      <c r="M36" s="2"/>
      <c r="N36" s="2"/>
      <c r="O36" s="2"/>
      <c r="P36" s="2"/>
      <c r="Q36" s="2"/>
      <c r="R36" s="2"/>
      <c r="S36" s="2"/>
      <c r="T36" s="2"/>
      <c r="U36" s="1"/>
      <c r="W36" s="4" t="s">
        <v>9</v>
      </c>
      <c r="X36" s="2"/>
      <c r="Y36" s="2"/>
      <c r="Z36" s="2"/>
      <c r="AA36" s="2"/>
    </row>
    <row r="37" spans="1:32" x14ac:dyDescent="0.35">
      <c r="B37" s="2"/>
      <c r="C37" s="2" t="s">
        <v>1</v>
      </c>
      <c r="D37" s="2"/>
      <c r="E37" s="2"/>
      <c r="F37" s="2"/>
      <c r="G37" s="2" t="s">
        <v>2</v>
      </c>
      <c r="H37" s="2"/>
      <c r="I37" s="2"/>
      <c r="J37" s="2"/>
      <c r="L37" s="2"/>
      <c r="M37" s="2" t="s">
        <v>1</v>
      </c>
      <c r="N37" s="2"/>
      <c r="O37" s="2"/>
      <c r="P37" s="2"/>
      <c r="Q37" s="2" t="s">
        <v>2</v>
      </c>
      <c r="R37" s="2"/>
      <c r="S37" s="2"/>
      <c r="T37" s="2"/>
      <c r="U37" s="1"/>
      <c r="W37" s="2"/>
      <c r="X37" s="2" t="s">
        <v>1</v>
      </c>
      <c r="Y37" s="2"/>
      <c r="Z37" s="2"/>
      <c r="AA37" s="2"/>
      <c r="AB37" s="5"/>
      <c r="AC37" s="2" t="s">
        <v>17</v>
      </c>
      <c r="AD37" s="5"/>
      <c r="AE37" s="5"/>
      <c r="AF37" s="5"/>
    </row>
    <row r="38" spans="1:32" x14ac:dyDescent="0.35">
      <c r="B38" s="2"/>
      <c r="C38" s="8">
        <v>32.3271132352709</v>
      </c>
      <c r="D38" s="2"/>
      <c r="E38" s="2"/>
      <c r="F38" s="2"/>
      <c r="G38" s="3">
        <v>36.365953606371598</v>
      </c>
      <c r="H38" s="2"/>
      <c r="I38" s="2"/>
      <c r="J38" s="2"/>
      <c r="L38" s="2"/>
      <c r="M38" s="8">
        <v>32.3271132352709</v>
      </c>
      <c r="N38" s="2"/>
      <c r="O38" s="2"/>
      <c r="P38" s="2"/>
      <c r="Q38" s="2"/>
      <c r="R38" s="3">
        <v>34.083997594559399</v>
      </c>
      <c r="S38" s="2"/>
      <c r="T38" s="2"/>
      <c r="U38" s="2"/>
      <c r="W38" s="2"/>
      <c r="X38" s="3">
        <v>32.353353953178299</v>
      </c>
      <c r="Y38" s="2"/>
      <c r="Z38" s="2"/>
      <c r="AA38" s="2"/>
      <c r="AB38" s="5"/>
      <c r="AC38" s="8">
        <v>36.143385993594698</v>
      </c>
      <c r="AD38" s="2"/>
      <c r="AE38" s="2"/>
      <c r="AF38" s="2"/>
    </row>
    <row r="39" spans="1:32" x14ac:dyDescent="0.35">
      <c r="A39" t="s">
        <v>25</v>
      </c>
      <c r="B39" s="2" t="s">
        <v>3</v>
      </c>
      <c r="C39" s="8">
        <v>32.153059853761803</v>
      </c>
      <c r="D39" s="2">
        <f>AVERAGE(C38:C40)</f>
        <v>32.387445152338501</v>
      </c>
      <c r="E39" s="2">
        <f>D39-6.644</f>
        <v>25.743445152338502</v>
      </c>
      <c r="F39" s="2"/>
      <c r="G39" s="3">
        <v>35.480936775892097</v>
      </c>
      <c r="H39" s="2">
        <f>AVERAGE(G38:G40)</f>
        <v>36.153773652508427</v>
      </c>
      <c r="I39" s="2">
        <f>H39-6.644</f>
        <v>29.509773652508429</v>
      </c>
      <c r="J39" s="2"/>
      <c r="L39" s="2" t="s">
        <v>3</v>
      </c>
      <c r="M39" s="8">
        <v>32.153059853761803</v>
      </c>
      <c r="N39" s="2">
        <f>AVERAGE(M38:M40)</f>
        <v>32.387445152338501</v>
      </c>
      <c r="O39" s="2">
        <f>N39-6.644</f>
        <v>25.743445152338502</v>
      </c>
      <c r="P39" s="2"/>
      <c r="Q39" s="2" t="s">
        <v>3</v>
      </c>
      <c r="R39" s="3">
        <v>34.4124968276072</v>
      </c>
      <c r="S39" s="2">
        <f>AVERAGE(R38:R40)</f>
        <v>34.232588351672732</v>
      </c>
      <c r="T39" s="2">
        <f>S39-6.644</f>
        <v>27.588588351672733</v>
      </c>
      <c r="U39" s="2"/>
      <c r="W39" s="2" t="s">
        <v>3</v>
      </c>
      <c r="X39" s="3">
        <v>32.240542665278603</v>
      </c>
      <c r="Y39" s="2">
        <f>AVERAGE(X38:X40)</f>
        <v>32.26959631685444</v>
      </c>
      <c r="Z39" s="2">
        <f>Y39-6.644</f>
        <v>25.625596316854441</v>
      </c>
      <c r="AA39" s="2"/>
      <c r="AB39" s="2" t="s">
        <v>3</v>
      </c>
      <c r="AC39" s="8">
        <v>36.517948223936898</v>
      </c>
      <c r="AD39" s="2">
        <f>AVERAGE(AC38:AC40)</f>
        <v>36.281497544570264</v>
      </c>
      <c r="AE39" s="2">
        <f>AD39-6.644</f>
        <v>29.637497544570266</v>
      </c>
      <c r="AF39" s="2"/>
    </row>
    <row r="40" spans="1:32" x14ac:dyDescent="0.35">
      <c r="B40" s="2"/>
      <c r="C40" s="8">
        <v>32.682162367982798</v>
      </c>
      <c r="D40" s="2"/>
      <c r="E40" s="2"/>
      <c r="F40" s="2"/>
      <c r="G40" s="3">
        <v>36.614430575261601</v>
      </c>
      <c r="H40" s="2"/>
      <c r="I40" s="2"/>
      <c r="J40" s="2"/>
      <c r="L40" s="2"/>
      <c r="M40" s="8">
        <v>32.682162367982798</v>
      </c>
      <c r="N40" s="2"/>
      <c r="O40" s="2"/>
      <c r="P40" s="2"/>
      <c r="Q40" s="2"/>
      <c r="R40" s="3">
        <v>34.201270632851603</v>
      </c>
      <c r="S40" s="2"/>
      <c r="T40" s="2"/>
      <c r="U40" s="2"/>
      <c r="W40" s="2"/>
      <c r="X40" s="3">
        <v>32.214892332106402</v>
      </c>
      <c r="Y40" s="2"/>
      <c r="Z40" s="2"/>
      <c r="AA40" s="2"/>
      <c r="AB40" s="2"/>
      <c r="AC40" s="8">
        <v>36.183158416179197</v>
      </c>
      <c r="AD40" s="2"/>
      <c r="AE40" s="2"/>
      <c r="AF40" s="2"/>
    </row>
    <row r="41" spans="1:32" x14ac:dyDescent="0.35">
      <c r="B41" s="2"/>
      <c r="C41" s="8">
        <v>32.495119069832199</v>
      </c>
      <c r="D41" s="2"/>
      <c r="E41" s="2"/>
      <c r="F41" s="2"/>
      <c r="G41" s="6">
        <v>38.167048413810498</v>
      </c>
      <c r="H41" s="2"/>
      <c r="I41" s="2"/>
      <c r="J41" s="2"/>
      <c r="L41" s="2"/>
      <c r="M41" s="8">
        <v>33.379795667714099</v>
      </c>
      <c r="N41" s="2"/>
      <c r="O41" s="2"/>
      <c r="P41" s="2"/>
      <c r="Q41" s="2"/>
      <c r="R41" s="3">
        <v>34.7383026890435</v>
      </c>
      <c r="S41" s="2"/>
      <c r="T41" s="2"/>
      <c r="U41" s="2"/>
      <c r="W41" s="2"/>
      <c r="X41" s="3">
        <v>32.595977615561097</v>
      </c>
      <c r="Y41" s="2"/>
      <c r="Z41" s="2"/>
      <c r="AA41" s="2"/>
      <c r="AB41" s="2"/>
      <c r="AC41" s="8">
        <v>35.505853834258097</v>
      </c>
      <c r="AD41" s="2"/>
      <c r="AE41" s="2"/>
      <c r="AF41" s="2"/>
    </row>
    <row r="42" spans="1:32" x14ac:dyDescent="0.35">
      <c r="B42" s="2" t="s">
        <v>4</v>
      </c>
      <c r="C42" s="8">
        <v>32.291690045539298</v>
      </c>
      <c r="D42" s="2">
        <f>AVERAGE(C41:C43)</f>
        <v>32.268758911416064</v>
      </c>
      <c r="E42" s="2">
        <f>100*2^(E39-D42)</f>
        <v>1.0856374778125411</v>
      </c>
      <c r="F42" s="2"/>
      <c r="G42" s="3">
        <v>36.622138415733097</v>
      </c>
      <c r="H42" s="2">
        <f>AVERAGE(G42:G43)</f>
        <v>36.545715134748804</v>
      </c>
      <c r="I42" s="2">
        <f>100*2^(I39-H42)</f>
        <v>0.76202736260360371</v>
      </c>
      <c r="J42" s="2"/>
      <c r="L42" s="2" t="s">
        <v>4</v>
      </c>
      <c r="M42" s="8">
        <v>32.757815086079901</v>
      </c>
      <c r="N42" s="2">
        <f>AVERAGE(M41:M43)</f>
        <v>33.133283048021134</v>
      </c>
      <c r="O42" s="2">
        <f>100*2^(O39-N42)</f>
        <v>0.59626199701665017</v>
      </c>
      <c r="P42" s="2"/>
      <c r="Q42" s="2" t="s">
        <v>4</v>
      </c>
      <c r="R42" s="3">
        <v>34.909189939938202</v>
      </c>
      <c r="S42" s="2">
        <f>AVERAGE(R41:R43)</f>
        <v>34.648097564044164</v>
      </c>
      <c r="T42" s="2">
        <f>100*2^(T39-S42)</f>
        <v>0.74968008206180847</v>
      </c>
      <c r="U42" s="2"/>
      <c r="W42" s="2" t="s">
        <v>4</v>
      </c>
      <c r="X42" s="3">
        <v>32.429983558705999</v>
      </c>
      <c r="Y42" s="2">
        <f>AVERAGE(X41:X43)</f>
        <v>32.459877576520334</v>
      </c>
      <c r="Z42" s="2">
        <f>100*2^(Z39-Y42)</f>
        <v>0.8763474797612032</v>
      </c>
      <c r="AA42" s="2"/>
      <c r="AB42" s="2" t="s">
        <v>18</v>
      </c>
      <c r="AC42" s="8">
        <v>36.736400239700998</v>
      </c>
      <c r="AD42" s="2">
        <f>AVERAGE(AC41:AC43)</f>
        <v>36.111044973903866</v>
      </c>
      <c r="AE42" s="2">
        <f>100*2^(AE39-AD42)</f>
        <v>1.1252992914557651</v>
      </c>
      <c r="AF42" s="2"/>
    </row>
    <row r="43" spans="1:32" x14ac:dyDescent="0.35">
      <c r="B43" s="2"/>
      <c r="C43" s="8">
        <v>32.019467618876703</v>
      </c>
      <c r="D43" s="2"/>
      <c r="E43" s="2"/>
      <c r="F43" s="2"/>
      <c r="G43" s="3">
        <v>36.469291853764503</v>
      </c>
      <c r="H43" s="2"/>
      <c r="I43" s="2"/>
      <c r="J43" s="2"/>
      <c r="L43" s="2"/>
      <c r="M43" s="8">
        <v>33.262238390269403</v>
      </c>
      <c r="N43" s="2"/>
      <c r="O43" s="2"/>
      <c r="P43" s="2"/>
      <c r="Q43" s="2"/>
      <c r="R43" s="3">
        <v>34.296800063150798</v>
      </c>
      <c r="S43" s="2"/>
      <c r="T43" s="2"/>
      <c r="U43" s="2"/>
      <c r="W43" s="2"/>
      <c r="X43" s="3">
        <v>32.3536715552939</v>
      </c>
      <c r="Y43" s="2"/>
      <c r="Z43" s="2"/>
      <c r="AA43" s="2"/>
      <c r="AB43" s="5"/>
      <c r="AC43" s="8">
        <v>36.090880847752501</v>
      </c>
      <c r="AD43" s="2"/>
      <c r="AE43" s="2"/>
      <c r="AF43" s="2"/>
    </row>
    <row r="44" spans="1:32" x14ac:dyDescent="0.35">
      <c r="B44" s="2"/>
      <c r="C44" s="8">
        <v>33.653046653125301</v>
      </c>
      <c r="D44" s="2"/>
      <c r="E44" s="2"/>
      <c r="F44" s="2"/>
      <c r="G44" s="3">
        <v>37.221847945242402</v>
      </c>
      <c r="H44" s="2"/>
      <c r="I44" s="2"/>
      <c r="J44" s="2"/>
      <c r="L44" s="2"/>
      <c r="M44" s="8">
        <v>33.166521996929603</v>
      </c>
      <c r="N44" s="2"/>
      <c r="O44" s="2"/>
      <c r="P44" s="2"/>
      <c r="Q44" s="2"/>
      <c r="R44" s="3">
        <v>35.003753880088901</v>
      </c>
      <c r="S44" s="2"/>
      <c r="T44" s="2"/>
      <c r="U44" s="2"/>
      <c r="W44" s="2"/>
      <c r="X44" s="3">
        <v>32.733433687737097</v>
      </c>
      <c r="Y44" s="2"/>
      <c r="Z44" s="2"/>
      <c r="AA44" s="2"/>
      <c r="AB44" s="5"/>
      <c r="AC44" s="8">
        <v>36.059152918201598</v>
      </c>
      <c r="AD44" s="2"/>
      <c r="AE44" s="2"/>
      <c r="AF44" s="2"/>
    </row>
    <row r="45" spans="1:32" x14ac:dyDescent="0.35">
      <c r="B45" s="2" t="s">
        <v>16</v>
      </c>
      <c r="C45" s="8">
        <v>32.719335196396997</v>
      </c>
      <c r="D45" s="2">
        <f>AVERAGE(C44:C46)</f>
        <v>33.149276749545436</v>
      </c>
      <c r="E45" s="2">
        <f>100*2^(E39-D45)</f>
        <v>0.58968834803115699</v>
      </c>
      <c r="F45" s="2">
        <f>E45/E42</f>
        <v>0.54317243102119539</v>
      </c>
      <c r="G45" s="3">
        <v>36.589410265546697</v>
      </c>
      <c r="H45" s="2">
        <f>AVERAGE(G44:G46)</f>
        <v>36.804184007255436</v>
      </c>
      <c r="I45" s="2">
        <f>100*2^(I39-H45)</f>
        <v>0.63703556989965582</v>
      </c>
      <c r="J45" s="2">
        <f>I45/I42</f>
        <v>0.83597466595308212</v>
      </c>
      <c r="L45" s="2" t="s">
        <v>16</v>
      </c>
      <c r="M45" s="8">
        <v>33.260741804475998</v>
      </c>
      <c r="N45" s="2">
        <f>AVERAGE(M44:M46)</f>
        <v>33.086934758222533</v>
      </c>
      <c r="O45" s="2">
        <f>100*2^(O39-N45)</f>
        <v>0.61572864134515726</v>
      </c>
      <c r="P45" s="2">
        <f>O45/O42</f>
        <v>1.0326478031903876</v>
      </c>
      <c r="Q45" s="2" t="s">
        <v>16</v>
      </c>
      <c r="R45" s="3">
        <v>35.067381059621297</v>
      </c>
      <c r="S45" s="2">
        <f>AVERAGE(R44:R46)</f>
        <v>34.857823736203798</v>
      </c>
      <c r="T45" s="2">
        <f>100*2^(T39-S45)</f>
        <v>0.6482493705088177</v>
      </c>
      <c r="U45" s="2">
        <f>T45/T42</f>
        <v>0.86470133863763476</v>
      </c>
      <c r="W45" s="2" t="s">
        <v>16</v>
      </c>
      <c r="X45" s="3">
        <v>33.478842957437799</v>
      </c>
      <c r="Y45" s="2">
        <f>AVERAGE(X44:X46)</f>
        <v>32.924235790347801</v>
      </c>
      <c r="Z45" s="2">
        <f>100*2^(Z39-Y45)</f>
        <v>0.63517089711241337</v>
      </c>
      <c r="AA45" s="2">
        <f>Z45/Z42</f>
        <v>0.72479343157977894</v>
      </c>
      <c r="AB45" s="2" t="s">
        <v>16</v>
      </c>
      <c r="AC45" s="8">
        <v>36.9908584054306</v>
      </c>
      <c r="AD45" s="2">
        <f>AVERAGE(AC44:AC46)</f>
        <v>36.349775616452199</v>
      </c>
      <c r="AE45" s="2">
        <f>100*2^(AE39-AD45)</f>
        <v>0.95368062838107892</v>
      </c>
      <c r="AF45" s="2">
        <f>AE45/AE42</f>
        <v>0.84749065037384996</v>
      </c>
    </row>
    <row r="46" spans="1:32" x14ac:dyDescent="0.35">
      <c r="B46" s="2"/>
      <c r="C46" s="8">
        <v>33.075448399114002</v>
      </c>
      <c r="D46" s="2"/>
      <c r="E46" s="2"/>
      <c r="F46" s="2"/>
      <c r="G46" s="3">
        <v>36.601293810977197</v>
      </c>
      <c r="H46" s="2"/>
      <c r="I46" s="2"/>
      <c r="J46" s="2"/>
      <c r="L46" s="2"/>
      <c r="M46" s="8">
        <v>32.833540473261998</v>
      </c>
      <c r="N46" s="2"/>
      <c r="O46" s="2"/>
      <c r="P46" s="2"/>
      <c r="Q46" s="2"/>
      <c r="R46" s="3">
        <v>34.502336268901203</v>
      </c>
      <c r="S46" s="2"/>
      <c r="T46" s="2"/>
      <c r="U46" s="2"/>
      <c r="W46" s="2"/>
      <c r="X46" s="3">
        <v>32.5604307258685</v>
      </c>
      <c r="Y46" s="2"/>
      <c r="Z46" s="2"/>
      <c r="AA46" s="2"/>
      <c r="AB46" s="5"/>
      <c r="AC46" s="8">
        <v>35.999315525724398</v>
      </c>
      <c r="AD46" s="2"/>
      <c r="AE46" s="2"/>
      <c r="AF46" s="2"/>
    </row>
    <row r="48" spans="1:32" x14ac:dyDescent="0.35">
      <c r="A48" s="4" t="s">
        <v>27</v>
      </c>
    </row>
    <row r="49" spans="1:13" x14ac:dyDescent="0.35">
      <c r="A49" s="4"/>
      <c r="B49" s="4"/>
      <c r="C49" s="15" t="s">
        <v>1</v>
      </c>
      <c r="D49" s="15"/>
      <c r="E49" s="15"/>
      <c r="F49" s="15" t="s">
        <v>2</v>
      </c>
      <c r="G49" s="15"/>
      <c r="H49" s="15"/>
      <c r="I49" s="4" t="s">
        <v>26</v>
      </c>
      <c r="J49" s="4"/>
      <c r="K49" s="4"/>
      <c r="L49" s="4"/>
      <c r="M49" s="4"/>
    </row>
    <row r="50" spans="1:13" x14ac:dyDescent="0.35">
      <c r="A50" s="4" t="s">
        <v>6</v>
      </c>
      <c r="B50" s="4" t="s">
        <v>22</v>
      </c>
      <c r="C50" s="2">
        <v>1.0079651240223353</v>
      </c>
      <c r="D50" s="2">
        <v>0.92858733360976176</v>
      </c>
      <c r="E50" s="2">
        <v>0.83602689788775475</v>
      </c>
      <c r="F50" s="2">
        <v>1.0424348137678672</v>
      </c>
      <c r="G50" s="2">
        <v>0.93393777701195424</v>
      </c>
      <c r="H50" s="2">
        <v>0.79310741836063048</v>
      </c>
      <c r="I50" s="4">
        <f>C50/F50</f>
        <v>0.96693348179639005</v>
      </c>
      <c r="J50" s="4">
        <f>D50/G50</f>
        <v>0.99427109221418286</v>
      </c>
      <c r="K50" s="4">
        <f>E50/H50</f>
        <v>1.0541155946010943</v>
      </c>
      <c r="L50" s="2">
        <f>AVERAGE(I50:K50)</f>
        <v>1.0051067228705557</v>
      </c>
      <c r="M50" s="2">
        <f>_xlfn.STDEV.P(I50:K50)</f>
        <v>3.6407310319623437E-2</v>
      </c>
    </row>
    <row r="51" spans="1:13" x14ac:dyDescent="0.35">
      <c r="A51" s="4" t="s">
        <v>7</v>
      </c>
      <c r="B51" s="4" t="s">
        <v>23</v>
      </c>
      <c r="C51" s="2">
        <v>1.9543942915863393</v>
      </c>
      <c r="D51" s="2">
        <v>0.91727926719848296</v>
      </c>
      <c r="E51" s="2">
        <v>1.5930347237315401</v>
      </c>
      <c r="F51" s="2">
        <v>0.81712928052807055</v>
      </c>
      <c r="G51" s="2">
        <v>0.90722347054387942</v>
      </c>
      <c r="H51" s="2">
        <v>0.89073319385634642</v>
      </c>
      <c r="I51" s="4">
        <f>C51/F51</f>
        <v>2.3917810047429828</v>
      </c>
      <c r="J51" s="4">
        <f t="shared" ref="J51:K52" si="0">D51/G51</f>
        <v>1.0110841451760226</v>
      </c>
      <c r="K51" s="4">
        <f t="shared" si="0"/>
        <v>1.7884533042208124</v>
      </c>
      <c r="L51" s="2">
        <f t="shared" ref="L51" si="1">AVERAGE(I51:K51)</f>
        <v>1.7304394847132727</v>
      </c>
      <c r="M51" s="2">
        <f t="shared" ref="M51:M52" si="2">_xlfn.STDEV.P(I51:K51)</f>
        <v>0.56515788764138331</v>
      </c>
    </row>
    <row r="52" spans="1:13" x14ac:dyDescent="0.35">
      <c r="A52" s="4" t="s">
        <v>8</v>
      </c>
      <c r="B52" s="4" t="s">
        <v>24</v>
      </c>
      <c r="C52" s="2">
        <v>1.1012199211848541</v>
      </c>
      <c r="D52" s="2">
        <v>0.8022994896892921</v>
      </c>
      <c r="E52" s="2">
        <v>1.2617078490626852</v>
      </c>
      <c r="F52" s="2">
        <v>0.69933275982664411</v>
      </c>
      <c r="G52" s="2">
        <v>0.760579755609881</v>
      </c>
      <c r="H52" s="2">
        <v>1.1363661496532551</v>
      </c>
      <c r="I52" s="4">
        <f t="shared" ref="I52:J53" si="3">C52/F52</f>
        <v>1.5746722939989723</v>
      </c>
      <c r="J52" s="4">
        <f>D52/G52</f>
        <v>1.0548525434337357</v>
      </c>
      <c r="K52" s="4">
        <f t="shared" si="0"/>
        <v>1.1103004515293562</v>
      </c>
      <c r="L52" s="2">
        <f>AVERAGE(I52:K52)</f>
        <v>1.2466084296540214</v>
      </c>
      <c r="M52" s="2">
        <f t="shared" si="2"/>
        <v>0.23307801547229004</v>
      </c>
    </row>
    <row r="53" spans="1:13" x14ac:dyDescent="0.35">
      <c r="A53" s="4" t="s">
        <v>9</v>
      </c>
      <c r="B53" s="4" t="s">
        <v>25</v>
      </c>
      <c r="C53" s="2">
        <v>0.54317243102119539</v>
      </c>
      <c r="D53" s="2">
        <v>1.0326478031903876</v>
      </c>
      <c r="E53" s="2">
        <v>0.72479343157977894</v>
      </c>
      <c r="F53" s="2">
        <v>0.83597466595308212</v>
      </c>
      <c r="G53" s="2">
        <v>0.86470133863763476</v>
      </c>
      <c r="H53" s="2">
        <v>0.84749065037384996</v>
      </c>
      <c r="I53" s="4">
        <f t="shared" si="3"/>
        <v>0.64974747817499068</v>
      </c>
      <c r="J53" s="4">
        <f t="shared" si="3"/>
        <v>1.1942248231248931</v>
      </c>
      <c r="K53" s="4">
        <f>E53/H53</f>
        <v>0.85522292341520689</v>
      </c>
      <c r="L53" s="2">
        <f>AVERAGE(I53:K53)</f>
        <v>0.89973174157169689</v>
      </c>
      <c r="M53" s="2">
        <f>_xlfn.STDEV.P(I53:K53)</f>
        <v>0.22449895465412067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409F6-51F6-484D-AC9F-88EECEE323CD}">
  <dimension ref="A1:AF56"/>
  <sheetViews>
    <sheetView topLeftCell="A38" workbookViewId="0">
      <selection activeCell="A58" sqref="A58:XFD64"/>
    </sheetView>
  </sheetViews>
  <sheetFormatPr defaultRowHeight="14.5" x14ac:dyDescent="0.35"/>
  <sheetData>
    <row r="1" spans="1:32" x14ac:dyDescent="0.35">
      <c r="B1" t="s">
        <v>0</v>
      </c>
      <c r="L1" t="s">
        <v>11</v>
      </c>
      <c r="W1" t="s">
        <v>12</v>
      </c>
    </row>
    <row r="2" spans="1:32" x14ac:dyDescent="0.35">
      <c r="A2" t="s">
        <v>22</v>
      </c>
      <c r="B2" s="10" t="s">
        <v>6</v>
      </c>
      <c r="C2" s="11"/>
      <c r="D2" s="11"/>
      <c r="E2" s="11"/>
      <c r="F2" s="11"/>
      <c r="G2" s="11"/>
      <c r="H2" s="11"/>
      <c r="I2" s="11"/>
      <c r="J2" s="11"/>
      <c r="L2" s="4" t="s">
        <v>6</v>
      </c>
      <c r="M2" s="2"/>
      <c r="N2" s="2"/>
      <c r="O2" s="2"/>
      <c r="P2" s="2"/>
      <c r="Q2" s="2"/>
      <c r="R2" s="2"/>
      <c r="S2" s="2"/>
      <c r="T2" s="2"/>
      <c r="W2" s="4" t="s">
        <v>6</v>
      </c>
      <c r="X2" s="2"/>
      <c r="Y2" s="2"/>
      <c r="Z2" s="2"/>
      <c r="AA2" s="2"/>
    </row>
    <row r="3" spans="1:32" x14ac:dyDescent="0.35">
      <c r="B3" s="11"/>
      <c r="C3" s="11" t="s">
        <v>1</v>
      </c>
      <c r="D3" s="11"/>
      <c r="E3" s="11"/>
      <c r="F3" s="11"/>
      <c r="G3" s="11" t="s">
        <v>2</v>
      </c>
      <c r="H3" s="11"/>
      <c r="I3" s="11"/>
      <c r="J3" s="11"/>
      <c r="L3" s="2"/>
      <c r="M3" s="2" t="s">
        <v>1</v>
      </c>
      <c r="N3" s="2"/>
      <c r="O3" s="2"/>
      <c r="P3" s="2"/>
      <c r="Q3" s="2" t="s">
        <v>2</v>
      </c>
      <c r="R3" s="2"/>
      <c r="S3" s="2"/>
      <c r="T3" s="2"/>
      <c r="W3" s="2"/>
      <c r="X3" s="2" t="s">
        <v>19</v>
      </c>
      <c r="Y3" s="2"/>
      <c r="Z3" s="2"/>
      <c r="AA3" s="2"/>
      <c r="AB3" s="5"/>
      <c r="AC3" s="2" t="s">
        <v>17</v>
      </c>
      <c r="AD3" s="5"/>
      <c r="AE3" s="5"/>
      <c r="AF3" s="5"/>
    </row>
    <row r="4" spans="1:32" x14ac:dyDescent="0.35">
      <c r="B4" s="11"/>
      <c r="C4" s="12">
        <v>28.441443800816501</v>
      </c>
      <c r="D4" s="11"/>
      <c r="E4" s="11"/>
      <c r="F4" s="11"/>
      <c r="G4" s="12">
        <v>30.305470249216899</v>
      </c>
      <c r="H4" s="11"/>
      <c r="I4" s="11"/>
      <c r="J4" s="11"/>
      <c r="L4" s="2"/>
      <c r="M4" s="8">
        <v>27.639634904352299</v>
      </c>
      <c r="N4" s="2"/>
      <c r="O4" s="2"/>
      <c r="P4" s="2"/>
      <c r="Q4" s="8">
        <v>27.379932522079901</v>
      </c>
      <c r="R4" s="2"/>
      <c r="S4" s="2"/>
      <c r="T4" s="2"/>
      <c r="W4" s="2"/>
      <c r="X4" s="8">
        <v>27.734844831393499</v>
      </c>
      <c r="Y4" s="2"/>
      <c r="Z4" s="2"/>
      <c r="AA4" s="2"/>
      <c r="AB4" s="5"/>
      <c r="AC4" s="8">
        <v>28.156642148790102</v>
      </c>
      <c r="AD4" s="2"/>
      <c r="AE4" s="2"/>
      <c r="AF4" s="2"/>
    </row>
    <row r="5" spans="1:32" x14ac:dyDescent="0.35">
      <c r="B5" s="11" t="s">
        <v>3</v>
      </c>
      <c r="C5" s="12">
        <v>28.154027840608901</v>
      </c>
      <c r="D5" s="11">
        <f>AVERAGE(C4:C6)</f>
        <v>28.249472672652534</v>
      </c>
      <c r="E5" s="11">
        <f>D5-6.644</f>
        <v>21.605472672652532</v>
      </c>
      <c r="F5" s="11"/>
      <c r="G5" s="12">
        <v>29.5880030018083</v>
      </c>
      <c r="H5" s="11">
        <f>AVERAGE(G4:G6)</f>
        <v>30.224071237761933</v>
      </c>
      <c r="I5" s="11">
        <f>H5-6.644</f>
        <v>23.580071237761935</v>
      </c>
      <c r="J5" s="11"/>
      <c r="L5" s="2" t="s">
        <v>3</v>
      </c>
      <c r="M5" s="8">
        <v>27.496040707400802</v>
      </c>
      <c r="N5" s="2">
        <f>AVERAGE(M4:M6)</f>
        <v>27.497563028923135</v>
      </c>
      <c r="O5" s="2">
        <f>N5-6.644</f>
        <v>20.853563028923134</v>
      </c>
      <c r="P5" s="2"/>
      <c r="Q5" s="8">
        <v>27.348610101161601</v>
      </c>
      <c r="R5" s="2">
        <f>AVERAGE(Q4:Q6)</f>
        <v>27.309646405674801</v>
      </c>
      <c r="S5" s="2">
        <f>R5-6.644</f>
        <v>20.665646405674799</v>
      </c>
      <c r="T5" s="2"/>
      <c r="W5" s="2" t="s">
        <v>3</v>
      </c>
      <c r="X5" s="8">
        <v>27.8275457459597</v>
      </c>
      <c r="Y5" s="2">
        <f>AVERAGE(X4:X6)</f>
        <v>27.830993182695035</v>
      </c>
      <c r="Z5" s="2">
        <f>Y5-6.644</f>
        <v>21.186993182695034</v>
      </c>
      <c r="AA5" s="2"/>
      <c r="AB5" s="2" t="s">
        <v>3</v>
      </c>
      <c r="AC5" s="8">
        <v>28.358121813536201</v>
      </c>
      <c r="AD5" s="2">
        <f>AVERAGE(AC4:AC6)</f>
        <v>28.230455359489497</v>
      </c>
      <c r="AE5" s="2">
        <f>AD5-6.644</f>
        <v>21.586455359489499</v>
      </c>
      <c r="AF5" s="2"/>
    </row>
    <row r="6" spans="1:32" x14ac:dyDescent="0.35">
      <c r="B6" s="11"/>
      <c r="C6" s="12">
        <v>28.152946376532199</v>
      </c>
      <c r="D6" s="11"/>
      <c r="E6" s="11"/>
      <c r="F6" s="11"/>
      <c r="G6" s="12">
        <v>30.7787404622606</v>
      </c>
      <c r="H6" s="11"/>
      <c r="I6" s="11"/>
      <c r="J6" s="11"/>
      <c r="L6" s="2"/>
      <c r="M6" s="8">
        <v>27.357013475016299</v>
      </c>
      <c r="N6" s="2"/>
      <c r="O6" s="2"/>
      <c r="P6" s="2"/>
      <c r="Q6" s="8">
        <v>27.200396593782902</v>
      </c>
      <c r="R6" s="2"/>
      <c r="S6" s="2"/>
      <c r="T6" s="2"/>
      <c r="W6" s="2"/>
      <c r="X6" s="8">
        <v>27.9305889707319</v>
      </c>
      <c r="Y6" s="2"/>
      <c r="Z6" s="2"/>
      <c r="AA6" s="2"/>
      <c r="AB6" s="2"/>
      <c r="AC6" s="8">
        <v>28.176602116142199</v>
      </c>
      <c r="AD6" s="2"/>
      <c r="AE6" s="2"/>
      <c r="AF6" s="2"/>
    </row>
    <row r="7" spans="1:32" x14ac:dyDescent="0.35">
      <c r="B7" s="11"/>
      <c r="C7" s="12">
        <v>28.989476533598801</v>
      </c>
      <c r="D7" s="11"/>
      <c r="E7" s="11"/>
      <c r="F7" s="11"/>
      <c r="G7" s="12">
        <v>29.988014216686501</v>
      </c>
      <c r="H7" s="11"/>
      <c r="I7" s="11"/>
      <c r="J7" s="11"/>
      <c r="L7" s="2"/>
      <c r="M7" s="8">
        <v>28.0183796606456</v>
      </c>
      <c r="N7" s="2"/>
      <c r="O7" s="2"/>
      <c r="P7" s="2"/>
      <c r="Q7" s="8">
        <v>28.287980549898599</v>
      </c>
      <c r="R7" s="2"/>
      <c r="S7" s="2"/>
      <c r="T7" s="2"/>
      <c r="W7" s="2"/>
      <c r="X7" s="8">
        <v>28.2811002209761</v>
      </c>
      <c r="Y7" s="2"/>
      <c r="Z7" s="2"/>
      <c r="AA7" s="2"/>
      <c r="AB7" s="2"/>
      <c r="AC7" s="8">
        <v>28.218553289083498</v>
      </c>
      <c r="AD7" s="2"/>
      <c r="AE7" s="2"/>
      <c r="AF7" s="2"/>
    </row>
    <row r="8" spans="1:32" x14ac:dyDescent="0.35">
      <c r="B8" s="11" t="s">
        <v>4</v>
      </c>
      <c r="C8" s="12">
        <v>28.457606214566301</v>
      </c>
      <c r="D8" s="11">
        <f>AVERAGE(C7:C9)</f>
        <v>28.620752668208137</v>
      </c>
      <c r="E8" s="11">
        <f>100*2^(E5-D8)</f>
        <v>0.77301922214000518</v>
      </c>
      <c r="F8" s="11"/>
      <c r="G8" s="12">
        <v>29.415487174012299</v>
      </c>
      <c r="H8" s="11">
        <f>AVERAGE(G7:G9)</f>
        <v>29.756284302565135</v>
      </c>
      <c r="I8" s="11">
        <f>100*2^(I5-H8)</f>
        <v>1.382848515721071</v>
      </c>
      <c r="J8" s="11"/>
      <c r="L8" s="2" t="s">
        <v>4</v>
      </c>
      <c r="M8" s="8">
        <v>27.678010252281702</v>
      </c>
      <c r="N8" s="2">
        <f>AVERAGE(M7:M9)</f>
        <v>27.846993415252935</v>
      </c>
      <c r="O8" s="2">
        <f>100*2^(O5-N8)</f>
        <v>0.78481569772056825</v>
      </c>
      <c r="P8" s="2"/>
      <c r="Q8" s="8">
        <v>28.160155641934399</v>
      </c>
      <c r="R8" s="2">
        <f>AVERAGE(Q7:Q9)</f>
        <v>28.1851090475013</v>
      </c>
      <c r="S8" s="2">
        <f>100*2^(S5-R8)</f>
        <v>0.54502471129572438</v>
      </c>
      <c r="T8" s="2"/>
      <c r="W8" s="2" t="s">
        <v>18</v>
      </c>
      <c r="X8" s="8">
        <v>28.786840427676601</v>
      </c>
      <c r="Y8" s="2">
        <f>AVERAGE(X7:X9)</f>
        <v>28.472710203805466</v>
      </c>
      <c r="Z8" s="2">
        <f>100*2^(Z5-Y8)</f>
        <v>0.64088578173978361</v>
      </c>
      <c r="AA8" s="2"/>
      <c r="AB8" s="2" t="s">
        <v>18</v>
      </c>
      <c r="AC8" s="8">
        <v>28.779800989517501</v>
      </c>
      <c r="AD8" s="2">
        <f>AVERAGE(AC7:AC9)</f>
        <v>28.472691439035163</v>
      </c>
      <c r="AE8" s="2">
        <f>100*2^(AE5-AD8)</f>
        <v>0.84534966099781506</v>
      </c>
      <c r="AF8" s="2"/>
    </row>
    <row r="9" spans="1:32" x14ac:dyDescent="0.35">
      <c r="B9" s="11"/>
      <c r="C9" s="12">
        <v>28.4151752564593</v>
      </c>
      <c r="D9" s="11"/>
      <c r="E9" s="11"/>
      <c r="F9" s="11"/>
      <c r="G9" s="12">
        <v>29.865351516996601</v>
      </c>
      <c r="H9" s="11"/>
      <c r="I9" s="11"/>
      <c r="J9" s="11"/>
      <c r="L9" s="2"/>
      <c r="M9" s="8">
        <v>27.844590332831501</v>
      </c>
      <c r="N9" s="2"/>
      <c r="O9" s="2"/>
      <c r="P9" s="2"/>
      <c r="Q9" s="8">
        <v>28.107190950670901</v>
      </c>
      <c r="R9" s="2"/>
      <c r="S9" s="2"/>
      <c r="T9" s="2"/>
      <c r="W9" s="2"/>
      <c r="X9" s="8">
        <v>28.3501899627637</v>
      </c>
      <c r="Y9" s="2"/>
      <c r="Z9" s="2"/>
      <c r="AA9" s="2"/>
      <c r="AB9" s="5"/>
      <c r="AC9" s="8">
        <v>28.419720038504501</v>
      </c>
      <c r="AD9" s="2"/>
      <c r="AE9" s="2"/>
      <c r="AF9" s="2"/>
    </row>
    <row r="10" spans="1:32" x14ac:dyDescent="0.35">
      <c r="B10" s="11"/>
      <c r="C10" s="12">
        <v>28.5490760699026</v>
      </c>
      <c r="D10" s="11"/>
      <c r="E10" s="11"/>
      <c r="F10" s="11"/>
      <c r="G10" s="12">
        <v>30.636025620116701</v>
      </c>
      <c r="H10" s="11"/>
      <c r="I10" s="11"/>
      <c r="J10" s="11"/>
      <c r="L10" s="2"/>
      <c r="M10" s="8">
        <v>28.012427388070702</v>
      </c>
      <c r="N10" s="2"/>
      <c r="O10" s="2"/>
      <c r="P10" s="2"/>
      <c r="Q10" s="8">
        <v>28.495342204720799</v>
      </c>
      <c r="R10" s="2"/>
      <c r="S10" s="2"/>
      <c r="T10" s="2"/>
      <c r="W10" s="2"/>
      <c r="X10" s="8">
        <v>28.1141008948895</v>
      </c>
      <c r="Y10" s="2"/>
      <c r="Z10" s="2"/>
      <c r="AA10" s="2"/>
      <c r="AB10" s="5"/>
      <c r="AC10" s="8">
        <v>28.636783558480101</v>
      </c>
      <c r="AD10" s="5"/>
      <c r="AE10" s="5"/>
      <c r="AF10" s="5"/>
    </row>
    <row r="11" spans="1:32" x14ac:dyDescent="0.35">
      <c r="B11" s="11" t="s">
        <v>21</v>
      </c>
      <c r="C11" s="12">
        <v>27.867129322141601</v>
      </c>
      <c r="D11" s="11">
        <f>AVERAGE(C10:C12)</f>
        <v>28.141594958779567</v>
      </c>
      <c r="E11" s="11">
        <f>100*2^(E5-D11)</f>
        <v>1.0775343820309318</v>
      </c>
      <c r="F11" s="11">
        <f>E11/E8</f>
        <v>1.3939296089532096</v>
      </c>
      <c r="G11" s="12">
        <v>30.421232175856499</v>
      </c>
      <c r="H11" s="11">
        <f>AVERAGE(G10:G12)</f>
        <v>30.464522865819166</v>
      </c>
      <c r="I11" s="11">
        <f>100*2^(I5-H11)</f>
        <v>0.84639591035489192</v>
      </c>
      <c r="J11" s="11">
        <f>I11/I8</f>
        <v>0.61206697677478294</v>
      </c>
      <c r="L11" s="2" t="s">
        <v>21</v>
      </c>
      <c r="M11" s="8">
        <v>27.7531772912584</v>
      </c>
      <c r="N11" s="2">
        <f>AVERAGE(M10:M12)</f>
        <v>27.937041926937098</v>
      </c>
      <c r="O11" s="2">
        <f>100*2^(O5-N11)</f>
        <v>0.73732740835430055</v>
      </c>
      <c r="P11" s="2">
        <f>O11/O8</f>
        <v>0.93949115760019397</v>
      </c>
      <c r="Q11" s="8">
        <v>28.374742596169298</v>
      </c>
      <c r="R11" s="2">
        <f>AVERAGE(Q10:Q12)</f>
        <v>28.491642212053602</v>
      </c>
      <c r="S11" s="2">
        <f>100*2^(S5-R11)</f>
        <v>0.44069742845992299</v>
      </c>
      <c r="T11" s="2">
        <f>S11/S8</f>
        <v>0.80858247218226664</v>
      </c>
      <c r="W11" s="2" t="s">
        <v>20</v>
      </c>
      <c r="X11" s="8">
        <v>28.132330835626298</v>
      </c>
      <c r="Y11" s="2">
        <f>AVERAGE(X10:X12)</f>
        <v>28.102032336158899</v>
      </c>
      <c r="Z11" s="2">
        <f>100*2^(Z5-Y11)</f>
        <v>0.82863980908926971</v>
      </c>
      <c r="AA11" s="2">
        <f>Z11/Z8</f>
        <v>1.2929602008641832</v>
      </c>
      <c r="AB11" s="2" t="s">
        <v>20</v>
      </c>
      <c r="AC11" s="8">
        <v>28.725844797995101</v>
      </c>
      <c r="AD11" s="2">
        <f>AVERAGE(AC10:AC12)</f>
        <v>28.768668214655097</v>
      </c>
      <c r="AE11" s="2">
        <f>100*2^(AE5-AD11)</f>
        <v>0.68855477652762209</v>
      </c>
      <c r="AF11" s="2">
        <f>AE11/AE8</f>
        <v>0.81452067504809911</v>
      </c>
    </row>
    <row r="12" spans="1:32" x14ac:dyDescent="0.35">
      <c r="B12" s="11"/>
      <c r="C12" s="12">
        <v>28.008579484294501</v>
      </c>
      <c r="D12" s="11"/>
      <c r="E12" s="11"/>
      <c r="F12" s="11"/>
      <c r="G12" s="12">
        <v>30.336310801484299</v>
      </c>
      <c r="H12" s="11"/>
      <c r="I12" s="11"/>
      <c r="J12" s="11"/>
      <c r="L12" s="2"/>
      <c r="M12" s="8">
        <v>28.045521101482201</v>
      </c>
      <c r="N12" s="2"/>
      <c r="O12" s="2"/>
      <c r="P12" s="2"/>
      <c r="Q12" s="8">
        <v>28.604841835270701</v>
      </c>
      <c r="R12" s="2"/>
      <c r="S12" s="2"/>
      <c r="T12" s="2"/>
      <c r="W12" s="2"/>
      <c r="X12" s="8">
        <v>28.059665277960899</v>
      </c>
      <c r="Y12" s="2"/>
      <c r="Z12" s="2"/>
      <c r="AA12" s="2"/>
      <c r="AB12" s="5"/>
      <c r="AC12" s="8">
        <v>28.9433762874901</v>
      </c>
      <c r="AD12" s="5"/>
      <c r="AE12" s="5"/>
      <c r="AF12" s="5"/>
    </row>
    <row r="13" spans="1:32" x14ac:dyDescent="0.35">
      <c r="B13" s="13"/>
      <c r="C13" s="13"/>
      <c r="D13" s="13"/>
      <c r="E13" s="13"/>
      <c r="F13" s="13"/>
      <c r="G13" s="13"/>
      <c r="H13" s="13"/>
      <c r="I13" s="13"/>
      <c r="J13" s="13"/>
      <c r="L13" s="5"/>
      <c r="M13" s="5"/>
      <c r="N13" s="5"/>
      <c r="O13" s="5"/>
      <c r="P13" s="5"/>
      <c r="Q13" s="5"/>
      <c r="R13" s="5"/>
      <c r="S13" s="5"/>
      <c r="T13" s="5"/>
      <c r="W13" s="5"/>
      <c r="X13" s="5"/>
      <c r="Y13" s="5"/>
      <c r="Z13" s="5"/>
      <c r="AA13" s="5"/>
      <c r="AB13" s="5"/>
      <c r="AC13" s="8"/>
      <c r="AD13" s="2"/>
      <c r="AE13" s="2"/>
      <c r="AF13" s="2"/>
    </row>
    <row r="14" spans="1:32" x14ac:dyDescent="0.35">
      <c r="A14" t="s">
        <v>23</v>
      </c>
      <c r="B14" s="10" t="s">
        <v>7</v>
      </c>
      <c r="C14" s="11"/>
      <c r="D14" s="11"/>
      <c r="E14" s="11"/>
      <c r="F14" s="11"/>
      <c r="G14" s="11"/>
      <c r="H14" s="11"/>
      <c r="I14" s="11"/>
      <c r="J14" s="11"/>
      <c r="L14" s="4" t="s">
        <v>7</v>
      </c>
      <c r="M14" s="2"/>
      <c r="N14" s="2"/>
      <c r="O14" s="2"/>
      <c r="P14" s="2"/>
      <c r="Q14" s="2"/>
      <c r="R14" s="2"/>
      <c r="S14" s="2"/>
      <c r="T14" s="2"/>
      <c r="W14" s="4" t="s">
        <v>7</v>
      </c>
      <c r="X14" s="2"/>
      <c r="Y14" s="2"/>
      <c r="Z14" s="2"/>
      <c r="AA14" s="2"/>
      <c r="AB14" s="5"/>
      <c r="AC14" s="2"/>
      <c r="AD14" s="2"/>
      <c r="AE14" s="2"/>
      <c r="AF14" s="2"/>
    </row>
    <row r="15" spans="1:32" x14ac:dyDescent="0.35">
      <c r="B15" s="13"/>
      <c r="C15" s="11" t="s">
        <v>1</v>
      </c>
      <c r="D15" s="11"/>
      <c r="E15" s="11"/>
      <c r="F15" s="11"/>
      <c r="G15" s="11" t="s">
        <v>2</v>
      </c>
      <c r="H15" s="11"/>
      <c r="I15" s="11"/>
      <c r="J15" s="11"/>
      <c r="L15" s="5"/>
      <c r="M15" s="2" t="s">
        <v>1</v>
      </c>
      <c r="N15" s="2"/>
      <c r="O15" s="2"/>
      <c r="P15" s="2"/>
      <c r="Q15" s="2" t="s">
        <v>2</v>
      </c>
      <c r="R15" s="2"/>
      <c r="S15" s="2"/>
      <c r="T15" s="2"/>
      <c r="W15" s="2"/>
      <c r="X15" s="2" t="s">
        <v>19</v>
      </c>
      <c r="Y15" s="2"/>
      <c r="Z15" s="2"/>
      <c r="AA15" s="2"/>
      <c r="AB15" s="5"/>
      <c r="AC15" s="2" t="s">
        <v>17</v>
      </c>
      <c r="AD15" s="5"/>
      <c r="AE15" s="5"/>
      <c r="AF15" s="5"/>
    </row>
    <row r="16" spans="1:32" x14ac:dyDescent="0.35">
      <c r="B16" s="13"/>
      <c r="C16" s="12">
        <v>30.226646464302799</v>
      </c>
      <c r="D16" s="11"/>
      <c r="E16" s="11"/>
      <c r="F16" s="11"/>
      <c r="G16" s="12">
        <v>31.3566032083103</v>
      </c>
      <c r="H16" s="11"/>
      <c r="I16" s="11"/>
      <c r="J16" s="11"/>
      <c r="L16" s="5"/>
      <c r="M16" s="8">
        <v>28.935089233053802</v>
      </c>
      <c r="N16" s="2"/>
      <c r="O16" s="2"/>
      <c r="P16" s="2"/>
      <c r="Q16" s="8">
        <v>28.780500838573499</v>
      </c>
      <c r="R16" s="2"/>
      <c r="S16" s="2"/>
      <c r="T16" s="2"/>
      <c r="W16" s="2"/>
      <c r="X16" s="8">
        <v>31.266400092586299</v>
      </c>
      <c r="Y16" s="2"/>
      <c r="Z16" s="2"/>
      <c r="AA16" s="2"/>
      <c r="AB16" s="5"/>
      <c r="AC16" s="8">
        <v>29.502905193535401</v>
      </c>
      <c r="AD16" s="2"/>
      <c r="AE16" s="2"/>
      <c r="AF16" s="2"/>
    </row>
    <row r="17" spans="1:32" x14ac:dyDescent="0.35">
      <c r="B17" s="11" t="s">
        <v>3</v>
      </c>
      <c r="C17" s="12">
        <v>32.822811751942297</v>
      </c>
      <c r="D17" s="11">
        <f>AVERAGE(C16:C18)</f>
        <v>31.069331614406764</v>
      </c>
      <c r="E17" s="11">
        <f>D17-6.644</f>
        <v>24.425331614406765</v>
      </c>
      <c r="F17" s="11"/>
      <c r="G17" s="12">
        <v>31.051097812893602</v>
      </c>
      <c r="H17" s="11">
        <f>AVERAGE(G16:G18)</f>
        <v>31.392021416622637</v>
      </c>
      <c r="I17" s="11">
        <f>H17-6.644</f>
        <v>24.748021416622635</v>
      </c>
      <c r="J17" s="11"/>
      <c r="L17" s="2" t="s">
        <v>3</v>
      </c>
      <c r="M17" s="8">
        <v>29.028100735398102</v>
      </c>
      <c r="N17" s="2">
        <f>AVERAGE(M16:M18)</f>
        <v>28.962228930681466</v>
      </c>
      <c r="O17" s="2">
        <f>N17-6.644</f>
        <v>22.318228930681464</v>
      </c>
      <c r="P17" s="2"/>
      <c r="Q17" s="8">
        <v>28.309181196482601</v>
      </c>
      <c r="R17" s="2">
        <f>AVERAGE(Q16:Q18)</f>
        <v>28.4265569768875</v>
      </c>
      <c r="S17" s="2">
        <f>R17-6.644</f>
        <v>21.782556976887498</v>
      </c>
      <c r="T17" s="2"/>
      <c r="W17" s="2" t="s">
        <v>3</v>
      </c>
      <c r="X17" s="8">
        <v>30.6612457143524</v>
      </c>
      <c r="Y17" s="2">
        <f>AVERAGE(X16:X18)</f>
        <v>30.580428619315068</v>
      </c>
      <c r="Z17" s="2">
        <f>Y17-6.644</f>
        <v>23.936428619315066</v>
      </c>
      <c r="AA17" s="2"/>
      <c r="AB17" s="2" t="s">
        <v>3</v>
      </c>
      <c r="AC17" s="8">
        <v>29.6905142921497</v>
      </c>
      <c r="AD17" s="2">
        <f>AVERAGE(AC16:AC18)</f>
        <v>29.740297532662129</v>
      </c>
      <c r="AE17" s="2">
        <f>AD17-6.644</f>
        <v>23.096297532662128</v>
      </c>
      <c r="AF17" s="2"/>
    </row>
    <row r="18" spans="1:32" x14ac:dyDescent="0.35">
      <c r="B18" s="11"/>
      <c r="C18" s="12">
        <v>30.158536626975199</v>
      </c>
      <c r="D18" s="11"/>
      <c r="E18" s="11"/>
      <c r="F18" s="11"/>
      <c r="G18" s="12">
        <v>31.768363228664001</v>
      </c>
      <c r="H18" s="11"/>
      <c r="I18" s="11"/>
      <c r="J18" s="11"/>
      <c r="L18" s="2"/>
      <c r="M18" s="8">
        <v>28.923496823592501</v>
      </c>
      <c r="N18" s="2"/>
      <c r="O18" s="2"/>
      <c r="P18" s="2"/>
      <c r="Q18" s="8">
        <v>28.189988895606401</v>
      </c>
      <c r="R18" s="2"/>
      <c r="S18" s="2"/>
      <c r="T18" s="2"/>
      <c r="W18" s="2"/>
      <c r="X18" s="8">
        <v>29.813640051006502</v>
      </c>
      <c r="Y18" s="2"/>
      <c r="Z18" s="2"/>
      <c r="AA18" s="2"/>
      <c r="AB18" s="2"/>
      <c r="AC18" s="8">
        <v>30.027473112301301</v>
      </c>
      <c r="AD18" s="2"/>
      <c r="AE18" s="2"/>
      <c r="AF18" s="2"/>
    </row>
    <row r="19" spans="1:32" x14ac:dyDescent="0.35">
      <c r="B19" s="11"/>
      <c r="C19" s="12">
        <v>30.5058487276135</v>
      </c>
      <c r="D19" s="11"/>
      <c r="E19" s="11"/>
      <c r="F19" s="11"/>
      <c r="G19" s="12">
        <v>32.004560701414199</v>
      </c>
      <c r="H19" s="11"/>
      <c r="I19" s="11"/>
      <c r="J19" s="11"/>
      <c r="L19" s="2"/>
      <c r="M19" s="8">
        <v>29.491756440745899</v>
      </c>
      <c r="N19" s="2"/>
      <c r="O19" s="2"/>
      <c r="P19" s="2"/>
      <c r="Q19" s="8">
        <v>29.148532621813501</v>
      </c>
      <c r="R19" s="2"/>
      <c r="S19" s="2"/>
      <c r="T19" s="2"/>
      <c r="W19" s="2"/>
      <c r="X19" s="8">
        <v>30.458216843080301</v>
      </c>
      <c r="Y19" s="2"/>
      <c r="Z19" s="2"/>
      <c r="AA19" s="2"/>
      <c r="AB19" s="2"/>
      <c r="AC19" s="8">
        <v>29.665317503647099</v>
      </c>
      <c r="AD19" s="2"/>
      <c r="AE19" s="2"/>
      <c r="AF19" s="2"/>
    </row>
    <row r="20" spans="1:32" x14ac:dyDescent="0.35">
      <c r="B20" s="11" t="s">
        <v>4</v>
      </c>
      <c r="C20" s="12">
        <v>30.1445416205299</v>
      </c>
      <c r="D20" s="11">
        <f>AVERAGE(C19:C21)</f>
        <v>30.566752823888702</v>
      </c>
      <c r="E20" s="11">
        <f>100*2^(E17-D20)</f>
        <v>1.4166024870804133</v>
      </c>
      <c r="F20" s="11"/>
      <c r="G20" s="12">
        <v>32.401065710814997</v>
      </c>
      <c r="H20" s="11">
        <f>AVERAGE(G19:G21)</f>
        <v>32.090113160957031</v>
      </c>
      <c r="I20" s="11">
        <f>100*2^(I17-H20)</f>
        <v>0.61632552459563106</v>
      </c>
      <c r="J20" s="11"/>
      <c r="L20" s="2" t="s">
        <v>4</v>
      </c>
      <c r="M20" s="8">
        <v>28.8404269583577</v>
      </c>
      <c r="N20" s="2">
        <f>AVERAGE(M19:M21)</f>
        <v>29.147600254215366</v>
      </c>
      <c r="O20" s="2">
        <f>100*2^(O17-N20)</f>
        <v>0.8793350414018396</v>
      </c>
      <c r="P20" s="2"/>
      <c r="Q20" s="8">
        <v>29.398009633635901</v>
      </c>
      <c r="R20" s="2">
        <f>AVERAGE(Q19:Q21)</f>
        <v>29.219828551235867</v>
      </c>
      <c r="S20" s="2">
        <f>100*2^(S17-R20)</f>
        <v>0.57697656022266464</v>
      </c>
      <c r="T20" s="2"/>
      <c r="W20" s="2" t="s">
        <v>18</v>
      </c>
      <c r="X20" s="8">
        <v>31.108663810067299</v>
      </c>
      <c r="Y20" s="2">
        <f>AVERAGE(X19:X21)</f>
        <v>30.779118196951867</v>
      </c>
      <c r="Z20" s="2">
        <f>100*2^(Z17-Y20)</f>
        <v>0.8712548047040074</v>
      </c>
      <c r="AA20" s="2"/>
      <c r="AB20" s="2" t="s">
        <v>18</v>
      </c>
      <c r="AC20" s="8">
        <v>29.051197591613001</v>
      </c>
      <c r="AD20" s="2">
        <f>AVERAGE(AC19:AC21)</f>
        <v>29.462879000453636</v>
      </c>
      <c r="AE20" s="2">
        <f>100*2^(AE17-AD20)</f>
        <v>1.2119034124618011</v>
      </c>
      <c r="AF20" s="2"/>
    </row>
    <row r="21" spans="1:32" x14ac:dyDescent="0.35">
      <c r="B21" s="11"/>
      <c r="C21" s="12">
        <v>31.0498681235227</v>
      </c>
      <c r="D21" s="11"/>
      <c r="E21" s="11"/>
      <c r="F21" s="11"/>
      <c r="G21" s="12">
        <v>31.864713070641901</v>
      </c>
      <c r="H21" s="11"/>
      <c r="I21" s="11"/>
      <c r="J21" s="11"/>
      <c r="L21" s="2"/>
      <c r="M21" s="8">
        <v>29.110617363542499</v>
      </c>
      <c r="N21" s="2"/>
      <c r="O21" s="2"/>
      <c r="P21" s="2"/>
      <c r="Q21" s="8">
        <v>29.112943398258199</v>
      </c>
      <c r="R21" s="2"/>
      <c r="S21" s="2"/>
      <c r="T21" s="2"/>
      <c r="W21" s="2"/>
      <c r="X21" s="8">
        <v>30.770473937708001</v>
      </c>
      <c r="Y21" s="2"/>
      <c r="Z21" s="2"/>
      <c r="AA21" s="2"/>
      <c r="AB21" s="5"/>
      <c r="AC21" s="8">
        <v>29.672121906100799</v>
      </c>
      <c r="AD21" s="2"/>
      <c r="AE21" s="2"/>
      <c r="AF21" s="2"/>
    </row>
    <row r="22" spans="1:32" x14ac:dyDescent="0.35">
      <c r="B22" s="11"/>
      <c r="C22" s="12">
        <v>29.6949432024796</v>
      </c>
      <c r="D22" s="11"/>
      <c r="E22" s="11"/>
      <c r="F22" s="11"/>
      <c r="G22" s="12">
        <v>31.586869313015399</v>
      </c>
      <c r="H22" s="11"/>
      <c r="I22" s="11"/>
      <c r="J22" s="11"/>
      <c r="L22" s="2"/>
      <c r="M22" s="8">
        <v>29.071035094202202</v>
      </c>
      <c r="N22" s="2"/>
      <c r="O22" s="2"/>
      <c r="P22" s="2"/>
      <c r="Q22" s="8">
        <v>29.1388777698068</v>
      </c>
      <c r="R22" s="2"/>
      <c r="S22" s="2"/>
      <c r="T22" s="2"/>
      <c r="W22" s="2"/>
      <c r="X22" s="8">
        <v>29.850959337222999</v>
      </c>
      <c r="Y22" s="2"/>
      <c r="Z22" s="2"/>
      <c r="AA22" s="2"/>
      <c r="AB22" s="5"/>
      <c r="AC22" s="8">
        <v>29.7246247862162</v>
      </c>
      <c r="AD22" s="5"/>
      <c r="AE22" s="5"/>
      <c r="AF22" s="5"/>
    </row>
    <row r="23" spans="1:32" x14ac:dyDescent="0.35">
      <c r="B23" s="11" t="s">
        <v>21</v>
      </c>
      <c r="C23" s="12">
        <v>29.684233709565301</v>
      </c>
      <c r="D23" s="11">
        <f>AVERAGE(C22:C24)</f>
        <v>29.549753029367299</v>
      </c>
      <c r="E23" s="11">
        <f>100*2^(E17-D23)</f>
        <v>2.8667871139623902</v>
      </c>
      <c r="F23" s="11">
        <f>E23/E20</f>
        <v>2.0237061138236285</v>
      </c>
      <c r="G23" s="12">
        <v>31.487821886520202</v>
      </c>
      <c r="H23" s="11">
        <f>AVERAGE(G22:G24)</f>
        <v>31.539691359895766</v>
      </c>
      <c r="I23" s="11">
        <f>100*2^(I17-H23)</f>
        <v>0.90261724443144753</v>
      </c>
      <c r="J23" s="11">
        <f>I23/I20</f>
        <v>1.4645138135787115</v>
      </c>
      <c r="L23" s="2" t="s">
        <v>21</v>
      </c>
      <c r="M23" s="8">
        <v>29.471068990651901</v>
      </c>
      <c r="N23" s="2">
        <f>AVERAGE(M22:M24)</f>
        <v>29.123258576407299</v>
      </c>
      <c r="O23" s="2">
        <f>100*2^(O17-N23)</f>
        <v>0.89429737349518423</v>
      </c>
      <c r="P23" s="2">
        <f>O23/O20</f>
        <v>1.0170155076152676</v>
      </c>
      <c r="Q23" s="8">
        <v>29.473232333770198</v>
      </c>
      <c r="R23" s="2">
        <f>AVERAGE(Q22:Q24)</f>
        <v>29.387209499261463</v>
      </c>
      <c r="S23" s="2">
        <f>100*2^(S17-R23)</f>
        <v>0.51377324470183672</v>
      </c>
      <c r="T23" s="2">
        <f>S23/S20</f>
        <v>0.89045774147837697</v>
      </c>
      <c r="W23" s="2" t="s">
        <v>20</v>
      </c>
      <c r="X23" s="8">
        <v>29.904226424936802</v>
      </c>
      <c r="Y23" s="2">
        <f>AVERAGE(X22:X24)</f>
        <v>29.677276672148803</v>
      </c>
      <c r="Z23" s="2">
        <f>100*2^(Z17-Y23)</f>
        <v>1.8699609422355854</v>
      </c>
      <c r="AA23" s="2">
        <f>Z23/Z20</f>
        <v>2.1462847976727883</v>
      </c>
      <c r="AB23" s="2" t="s">
        <v>20</v>
      </c>
      <c r="AC23" s="8">
        <v>30.0996094099164</v>
      </c>
      <c r="AD23" s="2">
        <f>AVERAGE(AC22:AC24)</f>
        <v>29.938621282000998</v>
      </c>
      <c r="AE23" s="2">
        <f>100*2^(AE17-AD23)</f>
        <v>0.87147575928362797</v>
      </c>
      <c r="AF23" s="2">
        <f>AE23/AE20</f>
        <v>0.71909671209965065</v>
      </c>
    </row>
    <row r="24" spans="1:32" x14ac:dyDescent="0.35">
      <c r="B24" s="13"/>
      <c r="C24" s="12">
        <v>29.270082176056999</v>
      </c>
      <c r="D24" s="11"/>
      <c r="E24" s="11"/>
      <c r="F24" s="11"/>
      <c r="G24" s="12">
        <v>31.544382880151701</v>
      </c>
      <c r="H24" s="11"/>
      <c r="I24" s="11"/>
      <c r="J24" s="11"/>
      <c r="L24" s="5"/>
      <c r="M24" s="8">
        <v>28.8276716443678</v>
      </c>
      <c r="N24" s="2"/>
      <c r="O24" s="2"/>
      <c r="P24" s="2"/>
      <c r="Q24" s="8">
        <v>29.5495183942074</v>
      </c>
      <c r="R24" s="2"/>
      <c r="S24" s="2"/>
      <c r="T24" s="2"/>
      <c r="W24" s="2"/>
      <c r="X24" s="8">
        <v>29.276644254286602</v>
      </c>
      <c r="Y24" s="2"/>
      <c r="Z24" s="2"/>
      <c r="AA24" s="2"/>
      <c r="AB24" s="5"/>
      <c r="AC24" s="8">
        <v>29.991629649870401</v>
      </c>
      <c r="AD24" s="5"/>
      <c r="AE24" s="5"/>
      <c r="AF24" s="5"/>
    </row>
    <row r="25" spans="1:32" x14ac:dyDescent="0.35">
      <c r="B25" s="13"/>
      <c r="C25" s="13"/>
      <c r="D25" s="13"/>
      <c r="E25" s="13"/>
      <c r="F25" s="13"/>
      <c r="G25" s="13"/>
      <c r="H25" s="13"/>
      <c r="I25" s="13"/>
      <c r="J25" s="13"/>
      <c r="L25" s="5"/>
      <c r="M25" s="5"/>
      <c r="N25" s="5"/>
      <c r="O25" s="5"/>
      <c r="P25" s="5"/>
      <c r="Q25" s="5"/>
      <c r="R25" s="5"/>
      <c r="S25" s="5"/>
      <c r="T25" s="5"/>
      <c r="W25" s="5"/>
      <c r="X25" s="5"/>
      <c r="Y25" s="5"/>
      <c r="Z25" s="5"/>
      <c r="AA25" s="5"/>
      <c r="AB25" s="5"/>
      <c r="AC25" s="8"/>
      <c r="AD25" s="2"/>
      <c r="AE25" s="2"/>
      <c r="AF25" s="2"/>
    </row>
    <row r="26" spans="1:32" x14ac:dyDescent="0.35">
      <c r="A26" t="s">
        <v>24</v>
      </c>
      <c r="B26" s="13"/>
      <c r="C26" s="13"/>
      <c r="D26" s="13"/>
      <c r="E26" s="13"/>
      <c r="F26" s="13"/>
      <c r="G26" s="13"/>
      <c r="H26" s="13"/>
      <c r="I26" s="13"/>
      <c r="J26" s="13"/>
      <c r="L26" s="4" t="s">
        <v>8</v>
      </c>
      <c r="M26" s="2"/>
      <c r="N26" s="2"/>
      <c r="O26" s="2"/>
      <c r="P26" s="2"/>
      <c r="Q26" s="2"/>
      <c r="R26" s="2"/>
      <c r="S26" s="2"/>
      <c r="T26" s="2"/>
      <c r="W26" s="4" t="s">
        <v>8</v>
      </c>
      <c r="X26" s="2"/>
      <c r="Y26" s="2"/>
      <c r="Z26" s="2"/>
      <c r="AA26" s="2"/>
      <c r="AB26" s="5"/>
      <c r="AC26" s="2"/>
      <c r="AD26" s="2"/>
      <c r="AE26" s="2"/>
      <c r="AF26" s="2"/>
    </row>
    <row r="27" spans="1:32" x14ac:dyDescent="0.35">
      <c r="B27" s="10" t="s">
        <v>8</v>
      </c>
      <c r="C27" s="11"/>
      <c r="D27" s="11"/>
      <c r="E27" s="11"/>
      <c r="F27" s="11"/>
      <c r="G27" s="11"/>
      <c r="H27" s="11"/>
      <c r="I27" s="11"/>
      <c r="J27" s="11"/>
      <c r="L27" s="2"/>
      <c r="M27" s="2" t="s">
        <v>1</v>
      </c>
      <c r="N27" s="2"/>
      <c r="O27" s="2"/>
      <c r="P27" s="2"/>
      <c r="Q27" s="2" t="s">
        <v>2</v>
      </c>
      <c r="R27" s="2"/>
      <c r="S27" s="2"/>
      <c r="T27" s="2"/>
      <c r="W27" s="2"/>
      <c r="X27" s="2" t="s">
        <v>19</v>
      </c>
      <c r="Y27" s="2"/>
      <c r="Z27" s="2"/>
      <c r="AA27" s="2"/>
      <c r="AB27" s="5"/>
      <c r="AC27" s="2" t="s">
        <v>17</v>
      </c>
      <c r="AD27" s="5"/>
      <c r="AE27" s="5"/>
      <c r="AF27" s="5"/>
    </row>
    <row r="28" spans="1:32" x14ac:dyDescent="0.35">
      <c r="B28" s="11"/>
      <c r="C28" s="11" t="s">
        <v>1</v>
      </c>
      <c r="D28" s="11"/>
      <c r="E28" s="11"/>
      <c r="F28" s="11"/>
      <c r="G28" s="11" t="s">
        <v>2</v>
      </c>
      <c r="H28" s="11"/>
      <c r="I28" s="11"/>
      <c r="J28" s="11"/>
      <c r="L28" s="2"/>
      <c r="M28" s="8">
        <v>29.602577258229299</v>
      </c>
      <c r="N28" s="2"/>
      <c r="O28" s="2"/>
      <c r="P28" s="2"/>
      <c r="Q28" s="8">
        <v>30.165807519071901</v>
      </c>
      <c r="R28" s="2"/>
      <c r="S28" s="2"/>
      <c r="T28" s="2"/>
      <c r="W28" s="2"/>
      <c r="X28" s="8">
        <v>30.0573444345616</v>
      </c>
      <c r="Y28" s="2"/>
      <c r="Z28" s="2"/>
      <c r="AA28" s="2"/>
      <c r="AB28" s="5"/>
      <c r="AC28" s="8">
        <v>31.0469315383238</v>
      </c>
      <c r="AD28" s="2"/>
      <c r="AE28" s="2"/>
      <c r="AF28" s="2"/>
    </row>
    <row r="29" spans="1:32" x14ac:dyDescent="0.35">
      <c r="B29" s="11"/>
      <c r="C29" s="12">
        <v>30.730769254385599</v>
      </c>
      <c r="D29" s="11"/>
      <c r="E29" s="11"/>
      <c r="F29" s="11"/>
      <c r="G29" s="12">
        <v>35.435654870938599</v>
      </c>
      <c r="H29" s="11"/>
      <c r="I29" s="11"/>
      <c r="J29" s="11"/>
      <c r="L29" s="2" t="s">
        <v>3</v>
      </c>
      <c r="M29" s="8">
        <v>29.149859950263501</v>
      </c>
      <c r="N29" s="2">
        <f>AVERAGE(M28:M30)</f>
        <v>29.31253458156603</v>
      </c>
      <c r="O29" s="2">
        <f>N29-6.644</f>
        <v>22.668534581566028</v>
      </c>
      <c r="P29" s="2"/>
      <c r="Q29" s="8">
        <v>30.278159223908698</v>
      </c>
      <c r="R29" s="2">
        <f>AVERAGE(Q28:Q30)</f>
        <v>30.367257749095234</v>
      </c>
      <c r="S29" s="2">
        <f>R29-6.644</f>
        <v>23.723257749095232</v>
      </c>
      <c r="T29" s="2"/>
      <c r="W29" s="2" t="s">
        <v>3</v>
      </c>
      <c r="X29" s="8">
        <v>29.777499201394502</v>
      </c>
      <c r="Y29" s="2">
        <f>AVERAGE(X28:X30)</f>
        <v>30.047014205968768</v>
      </c>
      <c r="Z29" s="2">
        <f>Y29-6.644</f>
        <v>23.403014205968766</v>
      </c>
      <c r="AA29" s="2"/>
      <c r="AB29" s="2" t="s">
        <v>3</v>
      </c>
      <c r="AC29" s="8">
        <v>31.251646570448901</v>
      </c>
      <c r="AD29" s="2">
        <f>AVERAGE(AC28:AC30)</f>
        <v>31.385801717140598</v>
      </c>
      <c r="AE29" s="2">
        <f>AD29-6.644</f>
        <v>24.741801717140596</v>
      </c>
      <c r="AF29" s="2"/>
    </row>
    <row r="30" spans="1:32" x14ac:dyDescent="0.35">
      <c r="B30" s="11" t="s">
        <v>3</v>
      </c>
      <c r="C30" s="12">
        <v>30.5462783363817</v>
      </c>
      <c r="D30" s="11">
        <f>AVERAGE(C29:C31)</f>
        <v>30.668758486529967</v>
      </c>
      <c r="E30" s="11">
        <f>D30-6.644</f>
        <v>24.024758486529969</v>
      </c>
      <c r="F30" s="11"/>
      <c r="G30" s="12">
        <v>34.027609312682003</v>
      </c>
      <c r="H30" s="11">
        <f>AVERAGE(G29:G31)</f>
        <v>34.397549613410128</v>
      </c>
      <c r="I30" s="11">
        <f>H30-6.644</f>
        <v>27.753549613410129</v>
      </c>
      <c r="J30" s="11"/>
      <c r="L30" s="2"/>
      <c r="M30" s="8">
        <v>29.185166536205301</v>
      </c>
      <c r="N30" s="2"/>
      <c r="O30" s="2"/>
      <c r="P30" s="2"/>
      <c r="Q30" s="8">
        <v>30.6578065043051</v>
      </c>
      <c r="R30" s="2"/>
      <c r="S30" s="2"/>
      <c r="T30" s="2"/>
      <c r="W30" s="2"/>
      <c r="X30" s="8">
        <v>30.3061989819502</v>
      </c>
      <c r="Y30" s="2"/>
      <c r="Z30" s="2"/>
      <c r="AA30" s="2"/>
      <c r="AB30" s="2"/>
      <c r="AC30" s="8">
        <v>31.8588270426491</v>
      </c>
      <c r="AD30" s="2"/>
      <c r="AE30" s="2"/>
      <c r="AF30" s="2"/>
    </row>
    <row r="31" spans="1:32" x14ac:dyDescent="0.35">
      <c r="B31" s="11"/>
      <c r="C31" s="12">
        <v>30.729227868822601</v>
      </c>
      <c r="D31" s="11"/>
      <c r="E31" s="11"/>
      <c r="F31" s="11"/>
      <c r="G31" s="12">
        <v>33.729384656609803</v>
      </c>
      <c r="H31" s="11"/>
      <c r="I31" s="11"/>
      <c r="J31" s="11"/>
      <c r="L31" s="2"/>
      <c r="M31" s="8">
        <v>29.5571953397953</v>
      </c>
      <c r="N31" s="2"/>
      <c r="O31" s="2"/>
      <c r="P31" s="2"/>
      <c r="Q31" s="8">
        <v>30.848643426169001</v>
      </c>
      <c r="R31" s="2"/>
      <c r="S31" s="2"/>
      <c r="T31" s="2"/>
      <c r="W31" s="2"/>
      <c r="X31" s="8">
        <v>31.0543365564005</v>
      </c>
      <c r="Y31" s="2"/>
      <c r="Z31" s="2"/>
      <c r="AA31" s="2"/>
      <c r="AB31" s="2"/>
      <c r="AC31" s="8">
        <v>32.273686242912497</v>
      </c>
      <c r="AD31" s="2"/>
      <c r="AE31" s="2"/>
      <c r="AF31" s="2"/>
    </row>
    <row r="32" spans="1:32" x14ac:dyDescent="0.35">
      <c r="B32" s="11"/>
      <c r="C32" s="12">
        <v>31.413685963469501</v>
      </c>
      <c r="D32" s="11"/>
      <c r="E32" s="11"/>
      <c r="F32" s="11"/>
      <c r="G32" s="12">
        <v>35.425147756625996</v>
      </c>
      <c r="H32" s="11"/>
      <c r="I32" s="11"/>
      <c r="J32" s="11"/>
      <c r="L32" s="2" t="s">
        <v>4</v>
      </c>
      <c r="M32" s="8">
        <v>29.596676940833198</v>
      </c>
      <c r="N32" s="2">
        <f>AVERAGE(M31:M33)</f>
        <v>29.549106276981963</v>
      </c>
      <c r="O32" s="2">
        <f>100*2^(O29-N32)</f>
        <v>0.84867524096148195</v>
      </c>
      <c r="P32" s="2"/>
      <c r="Q32" s="8">
        <v>31.591857128245699</v>
      </c>
      <c r="R32" s="2">
        <f>AVERAGE(Q31:Q33)</f>
        <v>31.352991234250666</v>
      </c>
      <c r="S32" s="2">
        <f>100*2^(S29-R32)</f>
        <v>0.50491859149039864</v>
      </c>
      <c r="T32" s="2"/>
      <c r="W32" s="2" t="s">
        <v>18</v>
      </c>
      <c r="X32" s="8">
        <v>30.923772284089399</v>
      </c>
      <c r="Y32" s="2">
        <f>AVERAGE(X31:X33)</f>
        <v>31.229446079496299</v>
      </c>
      <c r="Z32" s="2">
        <f>100*2^(Z29-Y32)</f>
        <v>0.44056424395073857</v>
      </c>
      <c r="AA32" s="2"/>
      <c r="AB32" s="2" t="s">
        <v>18</v>
      </c>
      <c r="AC32" s="8">
        <v>32.101830323840403</v>
      </c>
      <c r="AD32" s="2">
        <f>AVERAGE(AC31:AC33)</f>
        <v>32.275392856880039</v>
      </c>
      <c r="AE32" s="2">
        <f>100*2^(AE29-AD32)</f>
        <v>0.53971326455547997</v>
      </c>
      <c r="AF32" s="2"/>
    </row>
    <row r="33" spans="1:32" x14ac:dyDescent="0.35">
      <c r="B33" s="11" t="s">
        <v>4</v>
      </c>
      <c r="C33" s="12">
        <v>31.149853154880201</v>
      </c>
      <c r="D33" s="11">
        <f>AVERAGE(C32:C34)</f>
        <v>31.2106027243148</v>
      </c>
      <c r="E33" s="11">
        <f>100*2^(E30-D33)</f>
        <v>0.68682380667489307</v>
      </c>
      <c r="F33" s="11"/>
      <c r="G33" s="12">
        <v>34.100842741468</v>
      </c>
      <c r="H33" s="11">
        <f>AVERAGE(G32:G34)</f>
        <v>34.847004875335266</v>
      </c>
      <c r="I33" s="11">
        <f>100*2^(I30-H33)</f>
        <v>0.73224631242088911</v>
      </c>
      <c r="J33" s="11"/>
      <c r="L33" s="2"/>
      <c r="M33" s="8">
        <v>29.493446550317401</v>
      </c>
      <c r="N33" s="2"/>
      <c r="O33" s="2"/>
      <c r="P33" s="2"/>
      <c r="Q33" s="8">
        <v>31.618473148337301</v>
      </c>
      <c r="R33" s="2"/>
      <c r="S33" s="2"/>
      <c r="T33" s="2"/>
      <c r="W33" s="2"/>
      <c r="X33" s="8">
        <v>31.710229397999001</v>
      </c>
      <c r="Y33" s="2"/>
      <c r="Z33" s="2"/>
      <c r="AA33" s="2"/>
      <c r="AB33" s="5"/>
      <c r="AC33" s="8">
        <v>32.450662003887203</v>
      </c>
      <c r="AD33" s="2"/>
      <c r="AE33" s="2"/>
      <c r="AF33" s="2"/>
    </row>
    <row r="34" spans="1:32" x14ac:dyDescent="0.35">
      <c r="B34" s="11"/>
      <c r="C34" s="12">
        <v>31.068269054594701</v>
      </c>
      <c r="D34" s="11"/>
      <c r="E34" s="11"/>
      <c r="F34" s="11"/>
      <c r="G34" s="12">
        <v>35.015024127911801</v>
      </c>
      <c r="H34" s="11"/>
      <c r="I34" s="11"/>
      <c r="J34" s="11"/>
      <c r="L34" s="2"/>
      <c r="M34" s="8">
        <v>29.623670973663501</v>
      </c>
      <c r="N34" s="2"/>
      <c r="O34" s="2"/>
      <c r="P34" s="2"/>
      <c r="Q34" s="8">
        <v>31.122254917236699</v>
      </c>
      <c r="R34" s="2"/>
      <c r="S34" s="2"/>
      <c r="T34" s="2"/>
      <c r="W34" s="2"/>
      <c r="X34" s="8">
        <v>30.588330469369001</v>
      </c>
      <c r="Y34" s="2"/>
      <c r="Z34" s="2"/>
      <c r="AA34" s="2"/>
      <c r="AB34" s="5"/>
      <c r="AC34" s="8">
        <v>32.064895945478</v>
      </c>
      <c r="AD34" s="5"/>
      <c r="AE34" s="5"/>
      <c r="AF34" s="5"/>
    </row>
    <row r="35" spans="1:32" x14ac:dyDescent="0.35">
      <c r="B35" s="11"/>
      <c r="C35" s="12">
        <v>30.981724299488</v>
      </c>
      <c r="D35" s="11"/>
      <c r="E35" s="11"/>
      <c r="F35" s="11"/>
      <c r="G35" s="12">
        <v>34.662033757644103</v>
      </c>
      <c r="H35" s="11"/>
      <c r="I35" s="11"/>
      <c r="J35" s="11"/>
      <c r="L35" s="2" t="s">
        <v>21</v>
      </c>
      <c r="M35" s="8">
        <v>29.8561246354509</v>
      </c>
      <c r="N35" s="2">
        <f>AVERAGE(M34:M36)</f>
        <v>29.8587048517103</v>
      </c>
      <c r="O35" s="2">
        <f>100*2^(O29-N35)</f>
        <v>0.68476739720587632</v>
      </c>
      <c r="P35" s="2">
        <f>O35/O32</f>
        <v>0.80686623593506623</v>
      </c>
      <c r="Q35" s="8">
        <v>31.255884965328001</v>
      </c>
      <c r="R35" s="2">
        <f>AVERAGE(Q34:Q36)</f>
        <v>31.312173768734834</v>
      </c>
      <c r="S35" s="2">
        <f>100*2^(S29-R35)</f>
        <v>0.51940801088338107</v>
      </c>
      <c r="T35" s="2">
        <f>S35/S32</f>
        <v>1.0286965456158252</v>
      </c>
      <c r="W35" s="2" t="s">
        <v>20</v>
      </c>
      <c r="X35" s="8">
        <v>30.7299049505745</v>
      </c>
      <c r="Y35" s="2">
        <f>AVERAGE(X34:X36)</f>
        <v>30.568123912869837</v>
      </c>
      <c r="Z35" s="2">
        <f>100*2^(Z29-Y35)</f>
        <v>0.69676616957220283</v>
      </c>
      <c r="AA35" s="2">
        <f>Z35/Z32</f>
        <v>1.5815313637892761</v>
      </c>
      <c r="AB35" s="2" t="s">
        <v>20</v>
      </c>
      <c r="AC35" s="8">
        <v>32.172085252487598</v>
      </c>
      <c r="AD35" s="2">
        <f>AVERAGE(AC34:AC36)</f>
        <v>32.146493896300868</v>
      </c>
      <c r="AE35" s="2">
        <f>100*2^(AE29-AD35)</f>
        <v>0.59015425865339444</v>
      </c>
      <c r="AF35" s="2">
        <f>AE35/AE32</f>
        <v>1.0934588742032472</v>
      </c>
    </row>
    <row r="36" spans="1:32" x14ac:dyDescent="0.35">
      <c r="B36" s="11" t="s">
        <v>21</v>
      </c>
      <c r="C36" s="12">
        <v>31.425644198286601</v>
      </c>
      <c r="D36" s="11">
        <f>AVERAGE(C35:C37)</f>
        <v>31.087892937013933</v>
      </c>
      <c r="E36" s="11">
        <f>100*2^(E30-D36)</f>
        <v>0.74779863314132788</v>
      </c>
      <c r="F36" s="11">
        <f>E36/E33</f>
        <v>1.0887779746040416</v>
      </c>
      <c r="G36" s="12">
        <v>33.5777237362554</v>
      </c>
      <c r="H36" s="11">
        <f>AVERAGE(G35:G37)</f>
        <v>34.157420748852367</v>
      </c>
      <c r="I36" s="11">
        <f>100*2^(I30-H36)</f>
        <v>1.1809804269435682</v>
      </c>
      <c r="J36" s="11">
        <f>I36/I33</f>
        <v>1.612818537848437</v>
      </c>
      <c r="L36" s="2"/>
      <c r="M36" s="8">
        <v>30.096318946016499</v>
      </c>
      <c r="N36" s="2"/>
      <c r="O36" s="2"/>
      <c r="P36" s="2"/>
      <c r="Q36" s="8">
        <v>31.558381423639801</v>
      </c>
      <c r="R36" s="2"/>
      <c r="S36" s="2"/>
      <c r="T36" s="2"/>
      <c r="W36" s="2"/>
      <c r="X36" s="8">
        <v>30.386136318666001</v>
      </c>
      <c r="Y36" s="2"/>
      <c r="Z36" s="2"/>
      <c r="AA36" s="2"/>
      <c r="AB36" s="5"/>
      <c r="AC36" s="8">
        <v>32.202500490936998</v>
      </c>
      <c r="AD36" s="5"/>
      <c r="AE36" s="5"/>
      <c r="AF36" s="5"/>
    </row>
    <row r="37" spans="1:32" x14ac:dyDescent="0.35">
      <c r="B37" s="11"/>
      <c r="C37" s="12">
        <v>30.856310313267201</v>
      </c>
      <c r="D37" s="11"/>
      <c r="E37" s="11"/>
      <c r="F37" s="11"/>
      <c r="G37" s="12">
        <v>34.232504752657597</v>
      </c>
      <c r="H37" s="11"/>
      <c r="I37" s="11"/>
      <c r="J37" s="11"/>
      <c r="L37" s="5"/>
      <c r="M37" s="5"/>
      <c r="N37" s="5"/>
      <c r="O37" s="5"/>
      <c r="P37" s="5"/>
      <c r="Q37" s="5"/>
      <c r="R37" s="5"/>
      <c r="S37" s="5"/>
      <c r="T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x14ac:dyDescent="0.35">
      <c r="A38" t="s">
        <v>25</v>
      </c>
      <c r="B38" s="13"/>
      <c r="C38" s="13"/>
      <c r="D38" s="13"/>
      <c r="E38" s="13"/>
      <c r="F38" s="13"/>
      <c r="G38" s="13"/>
      <c r="H38" s="13"/>
      <c r="I38" s="13"/>
      <c r="J38" s="13"/>
      <c r="L38" s="4" t="s">
        <v>9</v>
      </c>
      <c r="M38" s="2"/>
      <c r="N38" s="2"/>
      <c r="O38" s="2"/>
      <c r="P38" s="2"/>
      <c r="Q38" s="2"/>
      <c r="R38" s="2"/>
      <c r="S38" s="2"/>
      <c r="T38" s="2"/>
      <c r="W38" s="4" t="s">
        <v>9</v>
      </c>
      <c r="X38" s="2"/>
      <c r="Y38" s="2"/>
      <c r="Z38" s="2"/>
      <c r="AA38" s="2"/>
      <c r="AB38" s="5"/>
      <c r="AC38" s="2"/>
      <c r="AD38" s="2"/>
      <c r="AE38" s="2"/>
      <c r="AF38" s="2"/>
    </row>
    <row r="39" spans="1:32" x14ac:dyDescent="0.35">
      <c r="B39" s="10" t="s">
        <v>9</v>
      </c>
      <c r="C39" s="11"/>
      <c r="D39" s="11"/>
      <c r="E39" s="11"/>
      <c r="F39" s="11"/>
      <c r="G39" s="11"/>
      <c r="H39" s="11"/>
      <c r="I39" s="11"/>
      <c r="J39" s="11"/>
      <c r="L39" s="2"/>
      <c r="M39" s="2" t="s">
        <v>1</v>
      </c>
      <c r="N39" s="2"/>
      <c r="O39" s="2"/>
      <c r="P39" s="2"/>
      <c r="Q39" s="2" t="s">
        <v>2</v>
      </c>
      <c r="R39" s="2"/>
      <c r="S39" s="2"/>
      <c r="T39" s="2"/>
      <c r="W39" s="2"/>
      <c r="X39" s="2" t="s">
        <v>19</v>
      </c>
      <c r="Y39" s="2"/>
      <c r="Z39" s="2"/>
      <c r="AA39" s="2"/>
      <c r="AB39" s="5"/>
      <c r="AC39" s="2" t="s">
        <v>17</v>
      </c>
      <c r="AD39" s="5"/>
      <c r="AE39" s="5"/>
      <c r="AF39" s="5"/>
    </row>
    <row r="40" spans="1:32" x14ac:dyDescent="0.35">
      <c r="B40" s="11"/>
      <c r="C40" s="11" t="s">
        <v>1</v>
      </c>
      <c r="D40" s="11"/>
      <c r="E40" s="11"/>
      <c r="F40" s="11"/>
      <c r="G40" s="11" t="s">
        <v>2</v>
      </c>
      <c r="H40" s="11"/>
      <c r="I40" s="11"/>
      <c r="J40" s="11"/>
      <c r="L40" s="2"/>
      <c r="M40" s="8">
        <v>32.126887560773703</v>
      </c>
      <c r="N40" s="2"/>
      <c r="O40" s="2"/>
      <c r="P40" s="2"/>
      <c r="Q40" s="8">
        <v>33.484999167320197</v>
      </c>
      <c r="R40" s="2"/>
      <c r="S40" s="2"/>
      <c r="T40" s="2"/>
      <c r="W40" s="2"/>
      <c r="X40" s="8">
        <v>32.548004595049399</v>
      </c>
      <c r="Y40" s="2"/>
      <c r="Z40" s="2"/>
      <c r="AA40" s="2"/>
      <c r="AB40" s="5"/>
      <c r="AC40" s="8">
        <v>36.143385993594698</v>
      </c>
      <c r="AD40" s="2"/>
      <c r="AE40" s="2"/>
      <c r="AF40" s="2"/>
    </row>
    <row r="41" spans="1:32" x14ac:dyDescent="0.35">
      <c r="B41" s="11"/>
      <c r="C41" s="12">
        <v>32.939785488562102</v>
      </c>
      <c r="D41" s="11"/>
      <c r="E41" s="11"/>
      <c r="F41" s="11"/>
      <c r="G41" s="12">
        <v>37.565906185139703</v>
      </c>
      <c r="H41" s="11"/>
      <c r="I41" s="11"/>
      <c r="J41" s="11"/>
      <c r="L41" s="2" t="s">
        <v>3</v>
      </c>
      <c r="M41" s="8">
        <v>32.544678891720302</v>
      </c>
      <c r="N41" s="2">
        <f>AVERAGE(M40:M42)</f>
        <v>32.424513564161735</v>
      </c>
      <c r="O41" s="2">
        <f>N41-6.644</f>
        <v>25.780513564161737</v>
      </c>
      <c r="P41" s="2"/>
      <c r="Q41" s="8">
        <v>33.688972267179302</v>
      </c>
      <c r="R41" s="2">
        <f>AVERAGE(Q40:Q42)</f>
        <v>33.722275004821434</v>
      </c>
      <c r="S41" s="2">
        <f>R41-6.644</f>
        <v>27.078275004821435</v>
      </c>
      <c r="T41" s="2"/>
      <c r="W41" s="2" t="s">
        <v>3</v>
      </c>
      <c r="X41" s="8">
        <v>32.768414658125202</v>
      </c>
      <c r="Y41" s="2">
        <f>AVERAGE(X40:X42)</f>
        <v>32.640605675607766</v>
      </c>
      <c r="Z41" s="2">
        <f>Y41-6.644</f>
        <v>25.996605675607768</v>
      </c>
      <c r="AA41" s="2"/>
      <c r="AB41" s="2" t="s">
        <v>3</v>
      </c>
      <c r="AC41" s="8">
        <v>36.517948223936898</v>
      </c>
      <c r="AD41" s="2">
        <f>AVERAGE(AC40:AC42)</f>
        <v>36.281497544570264</v>
      </c>
      <c r="AE41" s="2">
        <f>AD41-6.644</f>
        <v>29.637497544570266</v>
      </c>
      <c r="AF41" s="2"/>
    </row>
    <row r="42" spans="1:32" x14ac:dyDescent="0.35">
      <c r="B42" s="11" t="s">
        <v>3</v>
      </c>
      <c r="C42" s="12">
        <v>33.071500941137401</v>
      </c>
      <c r="D42" s="11">
        <f>AVERAGE(C41:C43)</f>
        <v>33.058704830103437</v>
      </c>
      <c r="E42" s="11">
        <f>D42-6.644</f>
        <v>26.414704830103439</v>
      </c>
      <c r="F42" s="11"/>
      <c r="G42" s="12">
        <v>36.632374334647999</v>
      </c>
      <c r="H42" s="11">
        <f>AVERAGE(G41:G43)</f>
        <v>37.088020583647669</v>
      </c>
      <c r="I42" s="11">
        <f>H42-6.644</f>
        <v>30.444020583647671</v>
      </c>
      <c r="J42" s="11"/>
      <c r="L42" s="2"/>
      <c r="M42" s="8">
        <v>32.6019742399912</v>
      </c>
      <c r="N42" s="2"/>
      <c r="O42" s="2"/>
      <c r="P42" s="2"/>
      <c r="Q42" s="8">
        <v>33.992853579964802</v>
      </c>
      <c r="R42" s="2"/>
      <c r="S42" s="2"/>
      <c r="T42" s="2"/>
      <c r="W42" s="2"/>
      <c r="X42" s="8">
        <v>32.605397773648697</v>
      </c>
      <c r="Y42" s="2"/>
      <c r="Z42" s="2"/>
      <c r="AA42" s="2"/>
      <c r="AB42" s="2"/>
      <c r="AC42" s="8">
        <v>36.183158416179197</v>
      </c>
      <c r="AD42" s="2"/>
      <c r="AE42" s="2"/>
      <c r="AF42" s="2"/>
    </row>
    <row r="43" spans="1:32" x14ac:dyDescent="0.35">
      <c r="B43" s="11"/>
      <c r="C43" s="12">
        <v>33.164828060610802</v>
      </c>
      <c r="D43" s="11"/>
      <c r="E43" s="11"/>
      <c r="F43" s="11"/>
      <c r="G43" s="12">
        <v>37.065781231155299</v>
      </c>
      <c r="H43" s="11"/>
      <c r="I43" s="11"/>
      <c r="J43" s="11"/>
      <c r="L43" s="2"/>
      <c r="M43" s="8">
        <v>32.580931197115</v>
      </c>
      <c r="N43" s="2"/>
      <c r="O43" s="2"/>
      <c r="P43" s="2"/>
      <c r="Q43" s="8">
        <v>35.088219787291997</v>
      </c>
      <c r="R43" s="2"/>
      <c r="S43" s="2"/>
      <c r="T43" s="2"/>
      <c r="W43" s="2"/>
      <c r="X43" s="8">
        <v>33.290022604361802</v>
      </c>
      <c r="Y43" s="2"/>
      <c r="Z43" s="2"/>
      <c r="AA43" s="2"/>
      <c r="AB43" s="2"/>
      <c r="AC43" s="8">
        <v>35.505853834258097</v>
      </c>
      <c r="AD43" s="2"/>
      <c r="AE43" s="2"/>
      <c r="AF43" s="2"/>
    </row>
    <row r="44" spans="1:32" x14ac:dyDescent="0.35">
      <c r="B44" s="11"/>
      <c r="C44" s="12">
        <v>33.222794271624302</v>
      </c>
      <c r="D44" s="11"/>
      <c r="E44" s="11"/>
      <c r="F44" s="11"/>
      <c r="G44" s="12">
        <v>36.539097487918703</v>
      </c>
      <c r="H44" s="11"/>
      <c r="I44" s="11"/>
      <c r="J44" s="11"/>
      <c r="L44" s="2" t="s">
        <v>4</v>
      </c>
      <c r="M44" s="8">
        <v>32.676663294219402</v>
      </c>
      <c r="N44" s="2">
        <f>AVERAGE(M43:M45)</f>
        <v>32.717009267249601</v>
      </c>
      <c r="O44" s="2">
        <f>100*2^(O41-N44)</f>
        <v>0.81640701655791748</v>
      </c>
      <c r="P44" s="2"/>
      <c r="Q44" s="8">
        <v>35.369710139623102</v>
      </c>
      <c r="R44" s="2">
        <f>AVERAGE(Q43:Q45)</f>
        <v>35.279188769875169</v>
      </c>
      <c r="S44" s="2">
        <f>100*2^(S41-R44)</f>
        <v>0.33984349768338323</v>
      </c>
      <c r="T44" s="2"/>
      <c r="W44" s="2" t="s">
        <v>18</v>
      </c>
      <c r="X44" s="8">
        <v>33.643528029075597</v>
      </c>
      <c r="Y44" s="2">
        <f>AVERAGE(X43:X45)</f>
        <v>33.657820534352567</v>
      </c>
      <c r="Z44" s="2">
        <f>100*2^(Z41-Y44)</f>
        <v>0.49401999198154095</v>
      </c>
      <c r="AA44" s="2"/>
      <c r="AB44" s="2" t="s">
        <v>18</v>
      </c>
      <c r="AC44" s="8">
        <v>36.736400239700998</v>
      </c>
      <c r="AD44" s="2">
        <f>AVERAGE(AC43:AC45)</f>
        <v>36.111044973903866</v>
      </c>
      <c r="AE44" s="2">
        <f>100*2^(AE41-AD44)</f>
        <v>1.1252992914557651</v>
      </c>
      <c r="AF44" s="2"/>
    </row>
    <row r="45" spans="1:32" x14ac:dyDescent="0.35">
      <c r="B45" s="11" t="s">
        <v>4</v>
      </c>
      <c r="C45" s="12">
        <v>33.597547636116502</v>
      </c>
      <c r="D45" s="11">
        <f>AVERAGE(C44:C46)</f>
        <v>33.5360228690054</v>
      </c>
      <c r="E45" s="11">
        <f>100*2^(E42-D45)</f>
        <v>0.71824012167060869</v>
      </c>
      <c r="F45" s="11"/>
      <c r="G45" s="12">
        <v>37.152351673763199</v>
      </c>
      <c r="H45" s="11">
        <f>AVERAGE(G44:G45)</f>
        <v>36.845724580840951</v>
      </c>
      <c r="I45" s="11">
        <f>100*2^(I42-H45)</f>
        <v>1.182755764767256</v>
      </c>
      <c r="J45" s="11"/>
      <c r="L45" s="2"/>
      <c r="M45" s="8">
        <v>32.893433310414402</v>
      </c>
      <c r="N45" s="2"/>
      <c r="O45" s="2"/>
      <c r="P45" s="2"/>
      <c r="Q45" s="8">
        <v>35.379636382710402</v>
      </c>
      <c r="R45" s="2"/>
      <c r="S45" s="2"/>
      <c r="T45" s="2"/>
      <c r="W45" s="2"/>
      <c r="X45" s="8">
        <v>34.039910969620301</v>
      </c>
      <c r="Y45" s="2"/>
      <c r="Z45" s="2"/>
      <c r="AA45" s="2"/>
      <c r="AB45" s="5"/>
      <c r="AC45" s="8">
        <v>36.090880847752501</v>
      </c>
      <c r="AD45" s="2"/>
      <c r="AE45" s="2"/>
      <c r="AF45" s="2"/>
    </row>
    <row r="46" spans="1:32" x14ac:dyDescent="0.35">
      <c r="B46" s="11"/>
      <c r="C46" s="12">
        <v>33.787726699275403</v>
      </c>
      <c r="D46" s="11"/>
      <c r="E46" s="11"/>
      <c r="F46" s="11"/>
      <c r="G46" s="14">
        <v>38.564375312006497</v>
      </c>
      <c r="H46" s="11"/>
      <c r="I46" s="11"/>
      <c r="J46" s="11"/>
      <c r="L46" s="2"/>
      <c r="M46" s="8">
        <v>33.253942767313497</v>
      </c>
      <c r="N46" s="2"/>
      <c r="O46" s="2"/>
      <c r="P46" s="2"/>
      <c r="Q46" s="8">
        <v>35.060709052961897</v>
      </c>
      <c r="R46" s="2"/>
      <c r="S46" s="2"/>
      <c r="T46" s="2"/>
      <c r="W46" s="2"/>
      <c r="X46" s="8">
        <v>34.410432586518198</v>
      </c>
      <c r="Y46" s="2"/>
      <c r="Z46" s="2"/>
      <c r="AA46" s="2"/>
      <c r="AB46" s="5"/>
      <c r="AC46" s="8">
        <v>36.179632862499197</v>
      </c>
      <c r="AD46" s="5"/>
      <c r="AE46" s="5"/>
      <c r="AF46" s="5"/>
    </row>
    <row r="47" spans="1:32" x14ac:dyDescent="0.35">
      <c r="B47" s="11"/>
      <c r="C47" s="12">
        <v>33.102683866692701</v>
      </c>
      <c r="D47" s="11"/>
      <c r="E47" s="11"/>
      <c r="F47" s="11"/>
      <c r="G47" s="12">
        <v>37.882862620803003</v>
      </c>
      <c r="H47" s="11"/>
      <c r="I47" s="11"/>
      <c r="J47" s="11"/>
      <c r="L47" s="2" t="s">
        <v>21</v>
      </c>
      <c r="M47" s="8">
        <v>32.835743889556198</v>
      </c>
      <c r="N47" s="2">
        <f>AVERAGE(M46:M48)</f>
        <v>33.0778080485168</v>
      </c>
      <c r="O47" s="2">
        <f>100*2^(O41-N47)</f>
        <v>0.63576332744427932</v>
      </c>
      <c r="P47" s="2">
        <f>O47/O44</f>
        <v>0.77873329668912405</v>
      </c>
      <c r="Q47" s="8">
        <v>35.891146766646798</v>
      </c>
      <c r="R47" s="2">
        <f>AVERAGE(Q46:Q48)</f>
        <v>35.418138595432396</v>
      </c>
      <c r="S47" s="2">
        <f>100*2^(S41-R47)</f>
        <v>0.30863906844140515</v>
      </c>
      <c r="T47" s="2">
        <f>S47/S44</f>
        <v>0.9081800021048223</v>
      </c>
      <c r="W47" s="2" t="s">
        <v>20</v>
      </c>
      <c r="X47" s="8">
        <v>34.720648178205899</v>
      </c>
      <c r="Y47" s="2">
        <f>AVERAGE(X46:X48)</f>
        <v>34.576255688533429</v>
      </c>
      <c r="Z47" s="2">
        <f>100*2^(Z41-Y47)</f>
        <v>0.26137737605877154</v>
      </c>
      <c r="AA47" s="2">
        <f>Z47/Z44</f>
        <v>0.52908258835917288</v>
      </c>
      <c r="AB47" s="2" t="s">
        <v>20</v>
      </c>
      <c r="AC47" s="8">
        <v>35.887755458066898</v>
      </c>
      <c r="AD47" s="2">
        <f>AVERAGE(AC46:AC48)</f>
        <v>35.99148484244396</v>
      </c>
      <c r="AE47" s="2">
        <f>100*2^(AE41-AD47)</f>
        <v>1.2225291726043757</v>
      </c>
      <c r="AF47" s="2">
        <f>AE47/AE44</f>
        <v>1.0864035744862393</v>
      </c>
    </row>
    <row r="48" spans="1:32" x14ac:dyDescent="0.35">
      <c r="B48" s="11" t="s">
        <v>21</v>
      </c>
      <c r="C48" s="12">
        <v>33.166132057062399</v>
      </c>
      <c r="D48" s="11">
        <f>AVERAGE(C47:C49)</f>
        <v>33.148305186621833</v>
      </c>
      <c r="E48" s="11">
        <f>100*2^(E42-D48)</f>
        <v>0.93968936965035477</v>
      </c>
      <c r="F48" s="11">
        <f>E48/E45</f>
        <v>1.3083220239279596</v>
      </c>
      <c r="G48" s="12">
        <v>37.535749243858398</v>
      </c>
      <c r="H48" s="11">
        <f>AVERAGE(G47:G49)</f>
        <v>37.776040565924802</v>
      </c>
      <c r="I48" s="11">
        <f>100*2^(I42-H48)</f>
        <v>0.62064327869710145</v>
      </c>
      <c r="J48" s="11">
        <f>I48/I45</f>
        <v>0.524743397737091</v>
      </c>
      <c r="L48" s="2"/>
      <c r="M48" s="8">
        <v>33.143737488680699</v>
      </c>
      <c r="N48" s="2"/>
      <c r="O48" s="2"/>
      <c r="P48" s="2"/>
      <c r="Q48" s="8">
        <v>35.302559966688499</v>
      </c>
      <c r="R48" s="2"/>
      <c r="S48" s="2"/>
      <c r="T48" s="2"/>
      <c r="W48" s="2"/>
      <c r="X48" s="8">
        <v>34.597686300876198</v>
      </c>
      <c r="Y48" s="2"/>
      <c r="Z48" s="2"/>
      <c r="AA48" s="2"/>
      <c r="AB48" s="5"/>
      <c r="AC48" s="8">
        <v>35.907066206765798</v>
      </c>
      <c r="AD48" s="5"/>
      <c r="AE48" s="5"/>
      <c r="AF48" s="5"/>
    </row>
    <row r="49" spans="1:13" x14ac:dyDescent="0.35">
      <c r="B49" s="11"/>
      <c r="C49" s="12">
        <v>33.176099636110401</v>
      </c>
      <c r="D49" s="11"/>
      <c r="E49" s="11"/>
      <c r="F49" s="11"/>
      <c r="G49" s="12">
        <v>37.909509833112999</v>
      </c>
      <c r="H49" s="11"/>
      <c r="I49" s="11"/>
      <c r="J49" s="11"/>
    </row>
    <row r="51" spans="1:13" x14ac:dyDescent="0.35">
      <c r="A51" s="4" t="s">
        <v>27</v>
      </c>
    </row>
    <row r="52" spans="1:13" x14ac:dyDescent="0.35">
      <c r="A52" s="4"/>
      <c r="B52" s="4"/>
      <c r="C52" s="15" t="s">
        <v>1</v>
      </c>
      <c r="D52" s="15"/>
      <c r="E52" s="15"/>
      <c r="F52" s="15" t="s">
        <v>2</v>
      </c>
      <c r="G52" s="15"/>
      <c r="H52" s="15"/>
      <c r="I52" s="4" t="s">
        <v>26</v>
      </c>
      <c r="J52" s="4"/>
      <c r="K52" s="4"/>
      <c r="L52" s="4"/>
      <c r="M52" s="4"/>
    </row>
    <row r="53" spans="1:13" x14ac:dyDescent="0.35">
      <c r="A53" s="4" t="s">
        <v>6</v>
      </c>
      <c r="B53" s="4" t="s">
        <v>22</v>
      </c>
      <c r="C53" s="2">
        <v>1.3939296089532096</v>
      </c>
      <c r="D53" s="2">
        <v>0.93949115760019397</v>
      </c>
      <c r="E53" s="2">
        <v>1.2929602008641832</v>
      </c>
      <c r="F53" s="2">
        <v>0.61206697677478294</v>
      </c>
      <c r="G53" s="2">
        <v>0.80858247218226664</v>
      </c>
      <c r="H53" s="2">
        <v>0.81452067504809911</v>
      </c>
      <c r="I53" s="4">
        <f>C53/F53</f>
        <v>2.2774135214717228</v>
      </c>
      <c r="J53" s="4">
        <f t="shared" ref="J53:K55" si="0">D53/G53</f>
        <v>1.161898989802018</v>
      </c>
      <c r="K53" s="4">
        <f t="shared" si="0"/>
        <v>1.5873878226453015</v>
      </c>
      <c r="L53" s="2">
        <f>AVERAGE(I53:K53)</f>
        <v>1.6755667779730141</v>
      </c>
      <c r="M53" s="2">
        <f>_xlfn.STDEV.P(I53:K53)</f>
        <v>0.45965553313583685</v>
      </c>
    </row>
    <row r="54" spans="1:13" x14ac:dyDescent="0.35">
      <c r="A54" s="4" t="s">
        <v>7</v>
      </c>
      <c r="B54" s="4" t="s">
        <v>23</v>
      </c>
      <c r="C54" s="2">
        <v>2.0237061138236285</v>
      </c>
      <c r="D54" s="2">
        <v>1.0170155076152676</v>
      </c>
      <c r="E54" s="2">
        <v>2.1462847976727883</v>
      </c>
      <c r="F54" s="2">
        <v>1.4645138135787115</v>
      </c>
      <c r="G54" s="2">
        <v>0.89045774147837697</v>
      </c>
      <c r="H54" s="2">
        <v>0.71909671209965065</v>
      </c>
      <c r="I54" s="4">
        <f>C54/F54</f>
        <v>1.3818279452608679</v>
      </c>
      <c r="J54" s="4">
        <f t="shared" si="0"/>
        <v>1.1421266391898328</v>
      </c>
      <c r="K54" s="4">
        <f t="shared" si="0"/>
        <v>2.9846956070845745</v>
      </c>
      <c r="L54" s="2">
        <f t="shared" ref="L54" si="1">AVERAGE(I54:K54)</f>
        <v>1.8362167305117587</v>
      </c>
      <c r="M54" s="2">
        <f t="shared" ref="M54:M55" si="2">_xlfn.STDEV.P(I54:K54)</f>
        <v>0.81797187257407455</v>
      </c>
    </row>
    <row r="55" spans="1:13" x14ac:dyDescent="0.35">
      <c r="A55" s="4" t="s">
        <v>8</v>
      </c>
      <c r="B55" s="4" t="s">
        <v>24</v>
      </c>
      <c r="C55" s="2">
        <v>1.0887779746040416</v>
      </c>
      <c r="D55" s="2">
        <v>0.80686623593506623</v>
      </c>
      <c r="E55" s="2">
        <v>1.5815313637892761</v>
      </c>
      <c r="F55" s="2">
        <v>1.612818537848437</v>
      </c>
      <c r="G55" s="2">
        <v>1.0286965456158252</v>
      </c>
      <c r="H55" s="2">
        <v>1.0934588742032472</v>
      </c>
      <c r="I55" s="4">
        <f t="shared" ref="I55:J56" si="3">C55/F55</f>
        <v>0.67507779024943126</v>
      </c>
      <c r="J55" s="4">
        <f>D55/G55</f>
        <v>0.78435787441284621</v>
      </c>
      <c r="K55" s="4">
        <f t="shared" si="0"/>
        <v>1.4463565124400903</v>
      </c>
      <c r="L55" s="2">
        <f>AVERAGE(I55:K55)</f>
        <v>0.9685973923674559</v>
      </c>
      <c r="M55" s="2">
        <f t="shared" si="2"/>
        <v>0.34075980475805778</v>
      </c>
    </row>
    <row r="56" spans="1:13" x14ac:dyDescent="0.35">
      <c r="A56" s="4" t="s">
        <v>9</v>
      </c>
      <c r="B56" s="4" t="s">
        <v>25</v>
      </c>
      <c r="C56" s="2">
        <v>1.3083220239279596</v>
      </c>
      <c r="D56" s="2">
        <v>0.77873329668912405</v>
      </c>
      <c r="E56" s="2">
        <v>0.52908258835917288</v>
      </c>
      <c r="F56" s="2">
        <v>0.524743397737091</v>
      </c>
      <c r="G56" s="2">
        <v>0.9081800021048223</v>
      </c>
      <c r="H56" s="2">
        <v>1.0864035744862393</v>
      </c>
      <c r="I56" s="4">
        <f t="shared" si="3"/>
        <v>2.4932605718718546</v>
      </c>
      <c r="J56" s="4">
        <f t="shared" si="3"/>
        <v>0.85746580510946169</v>
      </c>
      <c r="K56" s="4">
        <f>E56/H56</f>
        <v>0.48700372567291694</v>
      </c>
      <c r="L56" s="2">
        <f>AVERAGE(I56:K56)</f>
        <v>1.279243367551411</v>
      </c>
      <c r="M56" s="2">
        <f>_xlfn.STDEV.P(I56:K56)</f>
        <v>0.87166081605351953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</vt:lpstr>
      <vt:lpstr>B</vt:lpstr>
      <vt:lpstr>C</vt:lpstr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shuvra</dc:creator>
  <cp:lastModifiedBy>Shuvra Shekhar Roy</cp:lastModifiedBy>
  <dcterms:created xsi:type="dcterms:W3CDTF">2015-06-05T18:17:20Z</dcterms:created>
  <dcterms:modified xsi:type="dcterms:W3CDTF">2024-05-10T09:32:44Z</dcterms:modified>
</cp:coreProperties>
</file>