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Shuvra\Desktop\revisionchangesforelife\"/>
    </mc:Choice>
  </mc:AlternateContent>
  <xr:revisionPtr revIDLastSave="0" documentId="13_ncr:1_{C6089332-85BA-4B1A-8635-C405E2BB800A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ep1" sheetId="2" r:id="rId1"/>
    <sheet name="Rep2" sheetId="3" r:id="rId2"/>
    <sheet name="Compilation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" l="1"/>
  <c r="M2" i="3"/>
  <c r="M5" i="3"/>
  <c r="J11" i="3" l="1"/>
  <c r="J5" i="3"/>
  <c r="J2" i="3"/>
  <c r="D11" i="3"/>
  <c r="D8" i="3"/>
  <c r="G2" i="3"/>
  <c r="G5" i="3"/>
  <c r="D5" i="3"/>
  <c r="D2" i="3"/>
  <c r="G8" i="3"/>
  <c r="N10" i="2"/>
  <c r="H10" i="2"/>
  <c r="I10" i="2" s="1"/>
  <c r="L7" i="2"/>
  <c r="F10" i="2"/>
  <c r="F7" i="2"/>
  <c r="I7" i="2" s="1"/>
  <c r="M8" i="3"/>
  <c r="H7" i="2"/>
  <c r="M11" i="3" l="1"/>
  <c r="N13" i="2" l="1"/>
  <c r="L13" i="2"/>
  <c r="H13" i="2"/>
  <c r="F13" i="2"/>
  <c r="L10" i="2"/>
  <c r="N7" i="2"/>
  <c r="N4" i="2"/>
  <c r="L4" i="2"/>
  <c r="O4" i="2" s="1"/>
  <c r="H4" i="2"/>
  <c r="F4" i="2"/>
  <c r="O10" i="2" l="1"/>
  <c r="I13" i="2"/>
  <c r="I4" i="2"/>
  <c r="O7" i="2"/>
  <c r="O13" i="2"/>
  <c r="G11" i="3" l="1"/>
  <c r="H2" i="3"/>
  <c r="N2" i="3"/>
  <c r="E2" i="3" l="1"/>
  <c r="N8" i="3"/>
  <c r="K2" i="3"/>
  <c r="E8" i="3"/>
  <c r="K8" i="3"/>
  <c r="H8" i="3"/>
</calcChain>
</file>

<file path=xl/sharedStrings.xml><?xml version="1.0" encoding="utf-8"?>
<sst xmlns="http://schemas.openxmlformats.org/spreadsheetml/2006/main" count="30" uniqueCount="16">
  <si>
    <t>79 WT</t>
  </si>
  <si>
    <t>BG4</t>
  </si>
  <si>
    <t>IgG</t>
  </si>
  <si>
    <t>79 Mut</t>
  </si>
  <si>
    <t>R1</t>
  </si>
  <si>
    <t>R2</t>
  </si>
  <si>
    <t>R3</t>
  </si>
  <si>
    <t>R4</t>
  </si>
  <si>
    <t>79 TG4 WT N</t>
  </si>
  <si>
    <t>79 TG4 Mut C13</t>
  </si>
  <si>
    <t>79 LHA Cr 100 1</t>
  </si>
  <si>
    <t>79 LHA Cr 200 2</t>
  </si>
  <si>
    <t>79 RHA Cr 100 1</t>
  </si>
  <si>
    <t xml:space="preserve">79 RHA WT 250 </t>
  </si>
  <si>
    <t>G4 array insert</t>
  </si>
  <si>
    <t>Mutated G4 insert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</si>
</sst>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;\-###0.00"/>
  </numFmts>
  <fonts count="5" x14ac:knownFonts="1">
    <font>
      <sz val="11"/>
      <color theme="1"/>
      <name val="Calibri"/>
      <family val="2"/>
      <scheme val="minor"/>
    </font>
    <font>
      <sz val="8.25"/>
      <name val="Microsoft Sans Serif"/>
      <charset val="1"/>
    </font>
    <font>
      <sz val="8.25"/>
      <name val="Microsoft Sans Serif"/>
    </font>
    <font>
      <sz val="8.25"/>
      <name val="Microsoft Sans Serif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>
      <alignment vertical="top"/>
      <protection locked="0"/>
    </xf>
  </cellStyleXfs>
  <cellXfs count="14">
    <xf numFmtId="0" fontId="0" fillId="0" borderId="0" xfId="0"/>
    <xf numFmtId="2" fontId="1" fillId="0" borderId="0" xfId="0" applyNumberFormat="1" applyFont="1" applyAlignment="1" applyProtection="1">
      <alignment vertical="top"/>
      <protection locked="0"/>
    </xf>
    <xf numFmtId="2" fontId="0" fillId="0" borderId="0" xfId="0" applyNumberFormat="1"/>
    <xf numFmtId="2" fontId="2" fillId="0" borderId="0" xfId="0" applyNumberFormat="1" applyFont="1" applyAlignment="1">
      <alignment vertical="center"/>
    </xf>
    <xf numFmtId="2" fontId="3" fillId="0" borderId="0" xfId="0" applyNumberFormat="1" applyFont="1" applyAlignment="1" applyProtection="1">
      <alignment vertical="top"/>
      <protection locked="0"/>
    </xf>
    <xf numFmtId="164" fontId="3" fillId="0" borderId="0" xfId="0" applyNumberFormat="1" applyFont="1" applyAlignment="1">
      <alignment vertical="center"/>
    </xf>
    <xf numFmtId="2" fontId="3" fillId="0" borderId="0" xfId="1" applyNumberFormat="1" applyAlignment="1" applyProtection="1"/>
    <xf numFmtId="2" fontId="3" fillId="0" borderId="0" xfId="1" applyNumberFormat="1">
      <alignment vertical="top"/>
      <protection locked="0"/>
    </xf>
    <xf numFmtId="164" fontId="3" fillId="2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</cellXfs>
  <cellStyles count="2">
    <cellStyle name="Normal" xfId="0" builtinId="0"/>
    <cellStyle name="Normal 2" xfId="1" xr:uid="{F70E2A15-5BD9-4A9A-9B12-D42E2A154E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B911E-1021-42CF-B5B9-6EEC2AED6376}">
  <dimension ref="C1:O14"/>
  <sheetViews>
    <sheetView workbookViewId="0">
      <selection activeCell="K14" sqref="K14"/>
    </sheetView>
  </sheetViews>
  <sheetFormatPr defaultRowHeight="14.5" x14ac:dyDescent="0.35"/>
  <cols>
    <col min="4" max="4" width="12.453125" bestFit="1" customWidth="1"/>
  </cols>
  <sheetData>
    <row r="1" spans="3:15" x14ac:dyDescent="0.35">
      <c r="D1" s="4"/>
      <c r="E1" s="4" t="s">
        <v>8</v>
      </c>
      <c r="F1" s="4"/>
      <c r="G1" s="4"/>
      <c r="H1" s="4"/>
      <c r="I1" s="4"/>
      <c r="J1" s="4"/>
      <c r="K1" s="4" t="s">
        <v>9</v>
      </c>
      <c r="L1" s="4"/>
      <c r="M1" s="4"/>
      <c r="N1" s="4"/>
      <c r="O1" s="4"/>
    </row>
    <row r="2" spans="3:15" x14ac:dyDescent="0.35">
      <c r="D2" s="4"/>
      <c r="E2" s="4" t="s">
        <v>2</v>
      </c>
      <c r="F2" s="4"/>
      <c r="G2" s="4" t="s">
        <v>1</v>
      </c>
      <c r="H2" s="4"/>
      <c r="I2" s="4"/>
      <c r="J2" s="4"/>
      <c r="K2" s="4" t="s">
        <v>2</v>
      </c>
      <c r="L2" s="4"/>
      <c r="M2" s="4" t="s">
        <v>1</v>
      </c>
      <c r="N2" s="4"/>
      <c r="O2" s="4"/>
    </row>
    <row r="3" spans="3:15" x14ac:dyDescent="0.35">
      <c r="D3" s="4"/>
      <c r="E3" s="5">
        <v>30.520184735555901</v>
      </c>
      <c r="F3" s="4"/>
      <c r="G3" s="5">
        <v>30.541533488362202</v>
      </c>
      <c r="H3" s="4"/>
      <c r="I3" s="4"/>
      <c r="J3" s="4"/>
      <c r="K3" s="5">
        <v>30.002734305887198</v>
      </c>
      <c r="L3" s="4"/>
      <c r="M3" s="5">
        <v>29.146244519205499</v>
      </c>
      <c r="N3" s="4"/>
      <c r="O3" s="4"/>
    </row>
    <row r="4" spans="3:15" x14ac:dyDescent="0.35">
      <c r="C4" s="4" t="s">
        <v>4</v>
      </c>
      <c r="D4" s="6" t="s">
        <v>10</v>
      </c>
      <c r="E4" s="5">
        <v>30.294479927588</v>
      </c>
      <c r="F4" s="4">
        <f>AVERAGE(E3:E5)</f>
        <v>30.553508951901865</v>
      </c>
      <c r="G4" s="5">
        <v>30.959051097141</v>
      </c>
      <c r="H4" s="4">
        <f>AVERAGE(G3:G5)</f>
        <v>30.861149364817134</v>
      </c>
      <c r="I4" s="4">
        <f>2^(F4-H4)</f>
        <v>0.80796213447027976</v>
      </c>
      <c r="J4" s="4"/>
      <c r="K4" s="5">
        <v>30.072313664473</v>
      </c>
      <c r="L4" s="4">
        <f>AVERAGE(K3:K5)</f>
        <v>29.882710345027771</v>
      </c>
      <c r="M4" s="5">
        <v>29.825836274293302</v>
      </c>
      <c r="N4" s="4">
        <f>AVERAGE(M3:M5)</f>
        <v>29.457714233600239</v>
      </c>
      <c r="O4" s="4">
        <f>2^(L4-N4)</f>
        <v>1.3425688840782601</v>
      </c>
    </row>
    <row r="5" spans="3:15" x14ac:dyDescent="0.35">
      <c r="C5" s="2"/>
      <c r="D5" s="7"/>
      <c r="E5" s="5">
        <v>30.8458621925617</v>
      </c>
      <c r="F5" s="4"/>
      <c r="G5" s="5">
        <v>31.082863508948201</v>
      </c>
      <c r="H5" s="4"/>
      <c r="I5" s="4"/>
      <c r="J5" s="4"/>
      <c r="K5" s="5">
        <v>29.5730830647231</v>
      </c>
      <c r="L5" s="4"/>
      <c r="M5" s="5">
        <v>29.401061907301901</v>
      </c>
      <c r="N5" s="4"/>
      <c r="O5" s="4"/>
    </row>
    <row r="6" spans="3:15" x14ac:dyDescent="0.35">
      <c r="C6" s="2"/>
      <c r="D6" s="7"/>
      <c r="E6" s="5"/>
      <c r="F6" s="4"/>
      <c r="G6" s="5">
        <v>32.286732900148102</v>
      </c>
      <c r="H6" s="4"/>
      <c r="I6" s="4"/>
      <c r="J6" s="4"/>
      <c r="K6" s="5">
        <v>31.745708012347901</v>
      </c>
      <c r="L6" s="4"/>
      <c r="M6" s="5">
        <v>32.157400656791097</v>
      </c>
      <c r="N6" s="4"/>
      <c r="O6" s="4"/>
    </row>
    <row r="7" spans="3:15" x14ac:dyDescent="0.35">
      <c r="C7" s="4" t="s">
        <v>5</v>
      </c>
      <c r="D7" s="6" t="s">
        <v>11</v>
      </c>
      <c r="E7" s="5">
        <v>32.373444742705402</v>
      </c>
      <c r="F7" s="4">
        <f>AVERAGE(E6:E8)</f>
        <v>32.648449813163403</v>
      </c>
      <c r="G7" s="5">
        <v>31.832382154275798</v>
      </c>
      <c r="H7" s="4">
        <f>AVERAGE(G6:G8)</f>
        <v>32.197009520179634</v>
      </c>
      <c r="I7" s="4">
        <f>2^(F7-H7)</f>
        <v>1.3674047035568326</v>
      </c>
      <c r="J7" s="4"/>
      <c r="K7" s="5">
        <v>31.647099388288801</v>
      </c>
      <c r="L7" s="4">
        <f>AVERAGE(K6:K7)</f>
        <v>31.696403700318349</v>
      </c>
      <c r="M7" s="5">
        <v>32.202332755143097</v>
      </c>
      <c r="N7" s="4">
        <f>AVERAGE(M6:M8)</f>
        <v>32.100924206624398</v>
      </c>
      <c r="O7" s="4">
        <f>2^(L7-N7)</f>
        <v>0.7554873446081094</v>
      </c>
    </row>
    <row r="8" spans="3:15" x14ac:dyDescent="0.35">
      <c r="C8" s="1"/>
      <c r="D8" s="7"/>
      <c r="E8" s="5">
        <v>32.923454883621403</v>
      </c>
      <c r="F8" s="4"/>
      <c r="G8" s="5">
        <v>32.471913506115001</v>
      </c>
      <c r="H8" s="4"/>
      <c r="I8" s="4"/>
      <c r="J8" s="4"/>
      <c r="K8" s="5">
        <v>32.6223405599833</v>
      </c>
      <c r="L8" s="4"/>
      <c r="M8" s="5">
        <v>31.943039207939002</v>
      </c>
      <c r="N8" s="4"/>
      <c r="O8" s="4"/>
    </row>
    <row r="9" spans="3:15" x14ac:dyDescent="0.35">
      <c r="C9" s="1"/>
      <c r="D9" s="7"/>
      <c r="E9" s="5">
        <v>33.753723665875803</v>
      </c>
      <c r="F9" s="4"/>
      <c r="G9" s="5">
        <v>32.128853414864203</v>
      </c>
      <c r="H9" s="4"/>
      <c r="I9" s="4"/>
      <c r="J9" s="4"/>
      <c r="K9" s="8">
        <v>33.186552940117501</v>
      </c>
      <c r="L9" s="4"/>
      <c r="M9" s="5">
        <v>34.886267701424103</v>
      </c>
      <c r="N9" s="4"/>
      <c r="O9" s="4"/>
    </row>
    <row r="10" spans="3:15" x14ac:dyDescent="0.35">
      <c r="C10" s="4" t="s">
        <v>6</v>
      </c>
      <c r="D10" s="6" t="s">
        <v>12</v>
      </c>
      <c r="E10" s="5">
        <v>34.5863728014955</v>
      </c>
      <c r="F10" s="4">
        <f>AVERAGE(E9:E11)</f>
        <v>34.603349269948204</v>
      </c>
      <c r="G10" s="5">
        <v>33.982711989666001</v>
      </c>
      <c r="H10" s="4">
        <f>AVERAGE(G9:G11)</f>
        <v>33.055782702265105</v>
      </c>
      <c r="I10" s="4">
        <f>2^(F10-H10)</f>
        <v>2.9232365299291301</v>
      </c>
      <c r="J10" s="4"/>
      <c r="K10" s="5">
        <v>35.316862578985003</v>
      </c>
      <c r="L10" s="4">
        <f>AVERAGE(K10:K11)</f>
        <v>35.49848591033485</v>
      </c>
      <c r="M10" s="10">
        <v>36.130347780883703</v>
      </c>
      <c r="N10" s="4">
        <f>AVERAGE(M9:M11)</f>
        <v>35.292575750455399</v>
      </c>
      <c r="O10" s="4">
        <f>2^(L10-N10)</f>
        <v>1.1534137769492185</v>
      </c>
    </row>
    <row r="11" spans="3:15" x14ac:dyDescent="0.35">
      <c r="C11" s="1"/>
      <c r="D11" s="7"/>
      <c r="E11" s="5">
        <v>35.469951342473301</v>
      </c>
      <c r="F11" s="4"/>
      <c r="G11" s="10"/>
      <c r="H11" s="4"/>
      <c r="I11" s="4"/>
      <c r="J11" s="4"/>
      <c r="K11" s="5">
        <v>35.680109241684697</v>
      </c>
      <c r="L11" s="4"/>
      <c r="M11" s="5">
        <v>34.861111769058397</v>
      </c>
      <c r="N11" s="4"/>
      <c r="O11" s="4"/>
    </row>
    <row r="12" spans="3:15" x14ac:dyDescent="0.35">
      <c r="C12" s="1"/>
      <c r="D12" s="7"/>
      <c r="E12" s="5">
        <v>32.220313413756898</v>
      </c>
      <c r="F12" s="4"/>
      <c r="G12" s="5">
        <v>32.438280463142902</v>
      </c>
      <c r="H12" s="4"/>
      <c r="I12" s="4"/>
      <c r="J12" s="4"/>
      <c r="K12" s="5">
        <v>34.791309232652601</v>
      </c>
      <c r="L12" s="4"/>
      <c r="M12" s="5">
        <v>34.715608298144801</v>
      </c>
      <c r="N12" s="4"/>
      <c r="O12" s="4"/>
    </row>
    <row r="13" spans="3:15" x14ac:dyDescent="0.35">
      <c r="C13" s="4" t="s">
        <v>7</v>
      </c>
      <c r="D13" s="6" t="s">
        <v>13</v>
      </c>
      <c r="E13" s="5">
        <v>32.567355242529402</v>
      </c>
      <c r="F13" s="4">
        <f>AVERAGE(E12:E14)</f>
        <v>32.49336071020673</v>
      </c>
      <c r="G13" s="5">
        <v>33.035048503248397</v>
      </c>
      <c r="H13" s="4">
        <f>AVERAGE(G12:G14)</f>
        <v>32.775466111648335</v>
      </c>
      <c r="I13" s="4">
        <f>2^(F13-H13)</f>
        <v>0.82238998376458905</v>
      </c>
      <c r="J13" s="4"/>
      <c r="K13" s="5">
        <v>34.093510011147899</v>
      </c>
      <c r="L13" s="4">
        <f>AVERAGE(K12:K14)</f>
        <v>34.183916680685435</v>
      </c>
      <c r="M13" s="5">
        <v>34.555928211753503</v>
      </c>
      <c r="N13" s="4">
        <f>AVERAGE(M12:M14)</f>
        <v>34.505092775731036</v>
      </c>
      <c r="O13" s="4">
        <f>2^(L13-N13)</f>
        <v>0.80041710595415883</v>
      </c>
    </row>
    <row r="14" spans="3:15" x14ac:dyDescent="0.35">
      <c r="D14" s="4"/>
      <c r="E14" s="5">
        <v>32.692413474333897</v>
      </c>
      <c r="F14" s="4"/>
      <c r="G14" s="5">
        <v>32.853069368553697</v>
      </c>
      <c r="H14" s="4"/>
      <c r="I14" s="4"/>
      <c r="J14" s="4"/>
      <c r="K14" s="5">
        <v>33.666930798255798</v>
      </c>
      <c r="L14" s="4"/>
      <c r="M14" s="5">
        <v>34.243741817294797</v>
      </c>
      <c r="N14" s="4"/>
      <c r="O1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DE1B9-2557-4422-BF73-07787048ABD6}">
  <dimension ref="A1:N13"/>
  <sheetViews>
    <sheetView workbookViewId="0">
      <selection activeCell="P5" sqref="P5"/>
    </sheetView>
  </sheetViews>
  <sheetFormatPr defaultRowHeight="14.5" x14ac:dyDescent="0.35"/>
  <cols>
    <col min="1" max="16384" width="8.7265625" style="2"/>
  </cols>
  <sheetData>
    <row r="1" spans="1:14" x14ac:dyDescent="0.35">
      <c r="A1" s="1"/>
      <c r="B1" s="1"/>
      <c r="C1" s="4" t="s">
        <v>4</v>
      </c>
      <c r="F1" s="4" t="s">
        <v>5</v>
      </c>
      <c r="G1" s="1"/>
      <c r="H1" s="1"/>
      <c r="I1" s="4" t="s">
        <v>6</v>
      </c>
      <c r="J1" s="1"/>
      <c r="K1" s="1"/>
      <c r="L1" s="4" t="s">
        <v>7</v>
      </c>
      <c r="M1" s="1"/>
      <c r="N1" s="1"/>
    </row>
    <row r="2" spans="1:14" x14ac:dyDescent="0.35">
      <c r="A2" s="1" t="s">
        <v>0</v>
      </c>
      <c r="B2" s="1" t="s">
        <v>1</v>
      </c>
      <c r="C2" s="11">
        <v>30.218057373976901</v>
      </c>
      <c r="D2" s="12">
        <f>AVERAGE(C2:C4)</f>
        <v>29.875581288617138</v>
      </c>
      <c r="E2" s="1">
        <f>2^-(D2-D5)</f>
        <v>2.7352613359928051</v>
      </c>
      <c r="F2" s="3">
        <v>31.066465624072901</v>
      </c>
      <c r="G2" s="1">
        <f>AVERAGE(F2:F4)</f>
        <v>32.766757512473134</v>
      </c>
      <c r="H2" s="1">
        <f>2^-(G2-G5)</f>
        <v>1.5782827905312022</v>
      </c>
      <c r="I2" s="11">
        <v>27.534460531686001</v>
      </c>
      <c r="J2" s="12">
        <f>AVERAGE(I2:I4)</f>
        <v>27.427406672769198</v>
      </c>
      <c r="K2" s="1">
        <f>2^-(J2-J5)</f>
        <v>1.734140578432767</v>
      </c>
      <c r="L2" s="3">
        <v>32.003812450422203</v>
      </c>
      <c r="M2" s="1">
        <f>AVERAGE(L2:L4)</f>
        <v>31.768900040582405</v>
      </c>
      <c r="N2" s="1">
        <f>2^-(M2-M5)</f>
        <v>3.5157833596206594</v>
      </c>
    </row>
    <row r="3" spans="1:14" x14ac:dyDescent="0.35">
      <c r="A3" s="1"/>
      <c r="B3" s="1"/>
      <c r="C3" s="11">
        <v>29.429416823465601</v>
      </c>
      <c r="D3" s="13"/>
      <c r="F3" s="9">
        <v>34.8894740524781</v>
      </c>
      <c r="G3" s="1"/>
      <c r="I3" s="11">
        <v>27.330387742414199</v>
      </c>
      <c r="J3" s="11"/>
      <c r="L3" s="3">
        <v>31.506310868969202</v>
      </c>
      <c r="M3" s="1"/>
    </row>
    <row r="4" spans="1:14" x14ac:dyDescent="0.35">
      <c r="A4" s="1"/>
      <c r="B4" s="1"/>
      <c r="C4" s="11">
        <v>29.9792696684089</v>
      </c>
      <c r="D4" s="13"/>
      <c r="E4" s="1"/>
      <c r="F4" s="3">
        <v>32.344332860868398</v>
      </c>
      <c r="G4" s="1"/>
      <c r="H4" s="1"/>
      <c r="I4" s="11">
        <v>27.417371744207401</v>
      </c>
      <c r="J4" s="11"/>
      <c r="K4" s="1"/>
      <c r="L4" s="3">
        <v>31.796576802355801</v>
      </c>
      <c r="M4" s="1"/>
      <c r="N4" s="1"/>
    </row>
    <row r="5" spans="1:14" x14ac:dyDescent="0.35">
      <c r="A5" s="1"/>
      <c r="B5" s="1" t="s">
        <v>2</v>
      </c>
      <c r="C5" s="11">
        <v>31.369703894044999</v>
      </c>
      <c r="D5" s="12">
        <f>AVERAGE(C5:C7)</f>
        <v>31.327259968117232</v>
      </c>
      <c r="E5" s="1"/>
      <c r="F5" s="3">
        <v>33.101748219446698</v>
      </c>
      <c r="G5" s="1">
        <f>AVERAGE(F5:F7)</f>
        <v>33.42511323743453</v>
      </c>
      <c r="H5" s="1"/>
      <c r="I5" s="11">
        <v>28.324858457053999</v>
      </c>
      <c r="J5" s="12">
        <f>AVERAGE(I5:I7)</f>
        <v>28.221627528414931</v>
      </c>
      <c r="K5" s="1"/>
      <c r="L5" s="3">
        <v>34.068767884312898</v>
      </c>
      <c r="M5" s="1">
        <f>AVERAGE(L5,L7)</f>
        <v>33.582746215833296</v>
      </c>
      <c r="N5" s="1"/>
    </row>
    <row r="6" spans="1:14" x14ac:dyDescent="0.35">
      <c r="A6" s="1"/>
      <c r="B6" s="1"/>
      <c r="C6" s="11">
        <v>31.943101895317799</v>
      </c>
      <c r="D6" s="13"/>
      <c r="E6" s="1"/>
      <c r="F6" s="3">
        <v>33.259475060187</v>
      </c>
      <c r="G6" s="1"/>
      <c r="H6" s="1"/>
      <c r="I6" s="11">
        <v>28.173140355918999</v>
      </c>
      <c r="J6" s="11"/>
      <c r="K6" s="1"/>
      <c r="L6" s="3">
        <v>35.161102097603397</v>
      </c>
      <c r="M6" s="1"/>
      <c r="N6" s="1"/>
    </row>
    <row r="7" spans="1:14" x14ac:dyDescent="0.35">
      <c r="A7" s="1"/>
      <c r="B7" s="1"/>
      <c r="C7" s="11">
        <v>30.668974114988899</v>
      </c>
      <c r="D7" s="13"/>
      <c r="E7" s="1"/>
      <c r="F7" s="3">
        <v>33.9141164326699</v>
      </c>
      <c r="G7" s="1"/>
      <c r="H7" s="1"/>
      <c r="I7" s="11">
        <v>28.166883772271799</v>
      </c>
      <c r="J7" s="11"/>
      <c r="K7" s="1"/>
      <c r="L7" s="3">
        <v>33.096724547353702</v>
      </c>
      <c r="M7" s="1"/>
      <c r="N7" s="1"/>
    </row>
    <row r="8" spans="1:14" x14ac:dyDescent="0.35">
      <c r="A8" s="1" t="s">
        <v>3</v>
      </c>
      <c r="B8" s="1" t="s">
        <v>1</v>
      </c>
      <c r="C8" s="11">
        <v>31.327610875047</v>
      </c>
      <c r="D8" s="12">
        <f>AVERAGE(C8:C10)</f>
        <v>31.036151019882567</v>
      </c>
      <c r="E8" s="1">
        <f>2^-(D8-D11)</f>
        <v>0.66417455180282425</v>
      </c>
      <c r="F8" s="9">
        <v>31.759688221947702</v>
      </c>
      <c r="G8" s="1">
        <f>AVERAGE(F8:F10)</f>
        <v>33.276632526840899</v>
      </c>
      <c r="H8" s="1">
        <f>2^-(G8-G11)</f>
        <v>0.21326096816548351</v>
      </c>
      <c r="I8" s="11">
        <v>28.074405957223</v>
      </c>
      <c r="J8" s="12">
        <f>AVERAGE(I8:I10)</f>
        <v>28.134540278789661</v>
      </c>
      <c r="K8" s="1">
        <f>2^-(J8-J11)</f>
        <v>1.320301412436766</v>
      </c>
      <c r="L8" s="3">
        <v>35.817281924701703</v>
      </c>
      <c r="M8" s="1">
        <f>AVERAGE(L8:L10)</f>
        <v>35.269447462522606</v>
      </c>
      <c r="N8" s="1">
        <f>2^-(M8-M11)</f>
        <v>0.18345850974089326</v>
      </c>
    </row>
    <row r="9" spans="1:14" x14ac:dyDescent="0.35">
      <c r="A9" s="1"/>
      <c r="B9" s="1"/>
      <c r="C9" s="11">
        <v>30.591825704764801</v>
      </c>
      <c r="D9" s="13"/>
      <c r="F9" s="3">
        <v>33.717798313330903</v>
      </c>
      <c r="G9" s="1"/>
      <c r="I9" s="11">
        <v>28.654887878687799</v>
      </c>
      <c r="J9" s="11"/>
      <c r="L9" s="3">
        <v>34.721613000343503</v>
      </c>
      <c r="M9" s="1"/>
    </row>
    <row r="10" spans="1:14" x14ac:dyDescent="0.35">
      <c r="A10" s="1"/>
      <c r="B10" s="1"/>
      <c r="C10" s="11">
        <v>31.1890164798359</v>
      </c>
      <c r="D10" s="13"/>
      <c r="E10" s="1"/>
      <c r="F10" s="3">
        <v>34.352411045244096</v>
      </c>
      <c r="G10" s="1"/>
      <c r="H10" s="1"/>
      <c r="I10" s="11">
        <v>27.674327000458199</v>
      </c>
      <c r="J10" s="11"/>
      <c r="K10" s="1"/>
      <c r="L10" s="3"/>
      <c r="M10" s="1"/>
      <c r="N10" s="1"/>
    </row>
    <row r="11" spans="1:14" x14ac:dyDescent="0.35">
      <c r="A11" s="1"/>
      <c r="B11" s="1" t="s">
        <v>2</v>
      </c>
      <c r="C11" s="11">
        <v>30.194111318836999</v>
      </c>
      <c r="D11" s="12">
        <f>AVERAGE(C11:C13)</f>
        <v>30.445785371275733</v>
      </c>
      <c r="E11" s="1"/>
      <c r="F11" s="3">
        <v>30.607829856308499</v>
      </c>
      <c r="G11" s="1">
        <f>AVERAGE(F11:F13)</f>
        <v>31.047324374252231</v>
      </c>
      <c r="H11" s="1"/>
      <c r="I11" s="11">
        <v>28.829168936881601</v>
      </c>
      <c r="J11" s="12">
        <f>AVERAGE(I11:I13)</f>
        <v>28.535407599728199</v>
      </c>
      <c r="K11" s="1"/>
      <c r="L11" s="3">
        <v>33.623559293803403</v>
      </c>
      <c r="M11" s="1">
        <f>AVERAGE(L11:L13)</f>
        <v>32.822973193324167</v>
      </c>
      <c r="N11" s="1"/>
    </row>
    <row r="12" spans="1:14" x14ac:dyDescent="0.35">
      <c r="A12" s="1"/>
      <c r="B12" s="1"/>
      <c r="C12" s="11">
        <v>31.132234363767001</v>
      </c>
      <c r="D12" s="13"/>
      <c r="E12" s="1"/>
      <c r="F12" s="3">
        <v>31.343687566487102</v>
      </c>
      <c r="G12" s="1"/>
      <c r="H12" s="1"/>
      <c r="I12" s="11">
        <v>28.4349127044933</v>
      </c>
      <c r="J12" s="11"/>
      <c r="K12" s="1"/>
      <c r="L12" s="3">
        <v>32.544632180192004</v>
      </c>
      <c r="M12" s="1"/>
      <c r="N12" s="1"/>
    </row>
    <row r="13" spans="1:14" x14ac:dyDescent="0.35">
      <c r="A13" s="1"/>
      <c r="B13" s="1"/>
      <c r="C13" s="11">
        <v>30.011010431223198</v>
      </c>
      <c r="D13" s="13"/>
      <c r="E13" s="1"/>
      <c r="F13" s="3">
        <v>31.190455699961099</v>
      </c>
      <c r="G13" s="1"/>
      <c r="H13" s="1"/>
      <c r="I13" s="11">
        <v>28.342141157809699</v>
      </c>
      <c r="J13" s="11"/>
      <c r="K13" s="1"/>
      <c r="L13" s="3">
        <v>32.3007281059771</v>
      </c>
      <c r="M13" s="1"/>
      <c r="N13" s="1"/>
    </row>
  </sheetData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6B632-4508-4B90-9C3F-C2716DC5450A}">
  <dimension ref="C2:I11"/>
  <sheetViews>
    <sheetView tabSelected="1" workbookViewId="0">
      <selection activeCell="C3" sqref="C3:C6"/>
    </sheetView>
  </sheetViews>
  <sheetFormatPr defaultRowHeight="14.5" x14ac:dyDescent="0.35"/>
  <cols>
    <col min="1" max="16384" width="8.7265625" style="2"/>
  </cols>
  <sheetData>
    <row r="2" spans="3:9" x14ac:dyDescent="0.35">
      <c r="C2" s="4"/>
      <c r="D2" s="4"/>
      <c r="E2" s="4" t="s">
        <v>14</v>
      </c>
      <c r="F2" s="4"/>
      <c r="G2" s="4" t="s">
        <v>15</v>
      </c>
      <c r="H2" s="4"/>
      <c r="I2" s="4"/>
    </row>
    <row r="3" spans="3:9" x14ac:dyDescent="0.35">
      <c r="C3" s="6"/>
      <c r="D3" s="4" t="s">
        <v>4</v>
      </c>
      <c r="E3" s="4">
        <v>0.80796213447027976</v>
      </c>
      <c r="F3" s="4">
        <v>2.7352613359928051</v>
      </c>
      <c r="G3" s="4">
        <v>1.3425688840782601</v>
      </c>
      <c r="H3" s="4">
        <v>0.66417455180282425</v>
      </c>
      <c r="I3" s="4"/>
    </row>
    <row r="4" spans="3:9" x14ac:dyDescent="0.35">
      <c r="C4" s="6"/>
      <c r="D4" s="4" t="s">
        <v>5</v>
      </c>
      <c r="E4" s="4">
        <v>1.3674047035568326</v>
      </c>
      <c r="F4" s="4">
        <v>1.5782827905312022</v>
      </c>
      <c r="G4" s="4">
        <v>0.7554873446081094</v>
      </c>
      <c r="H4" s="4">
        <v>0.21326096816548351</v>
      </c>
      <c r="I4" s="4"/>
    </row>
    <row r="5" spans="3:9" x14ac:dyDescent="0.35">
      <c r="C5" s="6"/>
      <c r="D5" s="4" t="s">
        <v>6</v>
      </c>
      <c r="E5" s="4">
        <v>2.9232365299291301</v>
      </c>
      <c r="F5" s="4">
        <v>1.734140578432767</v>
      </c>
      <c r="G5" s="4">
        <v>1.1534137769492185</v>
      </c>
      <c r="H5" s="4">
        <v>1.320301412436766</v>
      </c>
      <c r="I5" s="4"/>
    </row>
    <row r="6" spans="3:9" x14ac:dyDescent="0.35">
      <c r="C6" s="6"/>
      <c r="D6" s="4" t="s">
        <v>7</v>
      </c>
      <c r="E6" s="4">
        <v>0.82238998376458905</v>
      </c>
      <c r="F6" s="4">
        <v>3.5157833596206594</v>
      </c>
      <c r="G6" s="4">
        <v>0.80041710595415883</v>
      </c>
      <c r="H6" s="4">
        <v>0.18345850974089326</v>
      </c>
      <c r="I6" s="4"/>
    </row>
    <row r="8" spans="3:9" x14ac:dyDescent="0.35">
      <c r="D8" s="4"/>
    </row>
    <row r="9" spans="3:9" x14ac:dyDescent="0.35">
      <c r="D9" s="4"/>
    </row>
    <row r="10" spans="3:9" x14ac:dyDescent="0.35">
      <c r="D10" s="4"/>
    </row>
    <row r="11" spans="3:9" x14ac:dyDescent="0.35">
      <c r="D1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Rep1</vt:lpstr>
      <vt:lpstr>Rep2</vt:lpstr>
      <vt:lpstr>Compilation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shuvra</dc:creator>
  <cp:lastModifiedBy>Shuvra Shekhar Roy</cp:lastModifiedBy>
  <dcterms:created xsi:type="dcterms:W3CDTF">2015-06-05T18:17:20Z</dcterms:created>
  <dcterms:modified xsi:type="dcterms:W3CDTF">2024-07-18T16:09:02Z</dcterms:modified>
</cp:coreProperties>
</file>