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s\PhD\DACs\Biorxiv Figs\Raw Data\Figure 3\"/>
    </mc:Choice>
  </mc:AlternateContent>
  <xr:revisionPtr revIDLastSave="0" documentId="13_ncr:1_{F6525D40-A92D-4A6C-8FE4-D9BA1535E928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E58" i="5"/>
  <c r="D58" i="5"/>
  <c r="F57" i="5"/>
  <c r="E57" i="5"/>
  <c r="D57" i="5"/>
  <c r="F56" i="5"/>
  <c r="E56" i="5"/>
  <c r="D56" i="5"/>
  <c r="F55" i="5"/>
  <c r="E55" i="5"/>
  <c r="D55" i="5"/>
  <c r="M53" i="5"/>
  <c r="L53" i="5"/>
  <c r="H53" i="5"/>
  <c r="G53" i="5"/>
  <c r="M52" i="5"/>
  <c r="L52" i="5"/>
  <c r="H52" i="5"/>
  <c r="G52" i="5"/>
  <c r="M51" i="5"/>
  <c r="L51" i="5"/>
  <c r="H51" i="5"/>
  <c r="G51" i="5"/>
  <c r="M50" i="5"/>
  <c r="L50" i="5"/>
  <c r="H50" i="5"/>
  <c r="G50" i="5"/>
  <c r="M49" i="5"/>
  <c r="L49" i="5"/>
  <c r="H49" i="5"/>
  <c r="G49" i="5"/>
  <c r="W44" i="5"/>
  <c r="U44" i="5"/>
  <c r="T44" i="5"/>
  <c r="W41" i="5"/>
  <c r="X44" i="5" s="1"/>
  <c r="T41" i="5"/>
  <c r="W38" i="5"/>
  <c r="T38" i="5"/>
  <c r="W33" i="5"/>
  <c r="U33" i="5"/>
  <c r="T33" i="5"/>
  <c r="W30" i="5"/>
  <c r="X33" i="5" s="1"/>
  <c r="T30" i="5"/>
  <c r="W27" i="5"/>
  <c r="T27" i="5"/>
  <c r="W22" i="5"/>
  <c r="U22" i="5"/>
  <c r="T22" i="5"/>
  <c r="W19" i="5"/>
  <c r="X22" i="5" s="1"/>
  <c r="T19" i="5"/>
  <c r="W16" i="5"/>
  <c r="T16" i="5"/>
  <c r="W11" i="5"/>
  <c r="U11" i="5"/>
  <c r="T11" i="5"/>
  <c r="W8" i="5"/>
  <c r="X11" i="5" s="1"/>
  <c r="T8" i="5"/>
  <c r="W5" i="5"/>
  <c r="T5" i="5"/>
  <c r="O44" i="5"/>
  <c r="L44" i="5"/>
  <c r="O41" i="5"/>
  <c r="P44" i="5" s="1"/>
  <c r="L41" i="5"/>
  <c r="M44" i="5" s="1"/>
  <c r="O38" i="5"/>
  <c r="L38" i="5"/>
  <c r="O33" i="5"/>
  <c r="L33" i="5"/>
  <c r="O30" i="5"/>
  <c r="P33" i="5" s="1"/>
  <c r="L30" i="5"/>
  <c r="M33" i="5" s="1"/>
  <c r="O27" i="5"/>
  <c r="L27" i="5"/>
  <c r="O22" i="5"/>
  <c r="L22" i="5"/>
  <c r="O19" i="5"/>
  <c r="P22" i="5" s="1"/>
  <c r="L19" i="5"/>
  <c r="M22" i="5" s="1"/>
  <c r="O16" i="5"/>
  <c r="L16" i="5"/>
  <c r="O11" i="5"/>
  <c r="L11" i="5"/>
  <c r="O8" i="5"/>
  <c r="P11" i="5" s="1"/>
  <c r="L8" i="5"/>
  <c r="M11" i="5" s="1"/>
  <c r="O5" i="5"/>
  <c r="L5" i="5"/>
  <c r="G44" i="5"/>
  <c r="D44" i="5"/>
  <c r="G41" i="5"/>
  <c r="H44" i="5" s="1"/>
  <c r="D41" i="5"/>
  <c r="E44" i="5" s="1"/>
  <c r="G38" i="5"/>
  <c r="D38" i="5"/>
  <c r="G33" i="5"/>
  <c r="D33" i="5"/>
  <c r="G30" i="5"/>
  <c r="H33" i="5" s="1"/>
  <c r="D30" i="5"/>
  <c r="E33" i="5" s="1"/>
  <c r="G27" i="5"/>
  <c r="D27" i="5"/>
  <c r="G22" i="5"/>
  <c r="D22" i="5"/>
  <c r="G19" i="5"/>
  <c r="H22" i="5" s="1"/>
  <c r="D19" i="5"/>
  <c r="E22" i="5" s="1"/>
  <c r="G16" i="5"/>
  <c r="D16" i="5"/>
  <c r="G11" i="5"/>
  <c r="D11" i="5"/>
  <c r="G8" i="5"/>
  <c r="H11" i="5" s="1"/>
  <c r="D8" i="5"/>
  <c r="E11" i="5" s="1"/>
  <c r="G5" i="5"/>
  <c r="D5" i="5"/>
  <c r="F57" i="4" l="1"/>
  <c r="E57" i="4"/>
  <c r="D57" i="4"/>
  <c r="F56" i="4"/>
  <c r="E56" i="4"/>
  <c r="D56" i="4"/>
  <c r="F55" i="4"/>
  <c r="E55" i="4"/>
  <c r="D55" i="4"/>
  <c r="E54" i="4" l="1"/>
  <c r="F54" i="4"/>
  <c r="D54" i="4"/>
  <c r="M52" i="4" l="1"/>
  <c r="L52" i="4"/>
  <c r="H52" i="4"/>
  <c r="G52" i="4"/>
  <c r="M51" i="4"/>
  <c r="L51" i="4"/>
  <c r="H51" i="4"/>
  <c r="G51" i="4"/>
  <c r="M50" i="4"/>
  <c r="L50" i="4"/>
  <c r="H50" i="4"/>
  <c r="G50" i="4"/>
  <c r="M49" i="4"/>
  <c r="L49" i="4"/>
  <c r="H49" i="4"/>
  <c r="G49" i="4"/>
  <c r="AE23" i="4"/>
  <c r="AB23" i="4"/>
  <c r="W23" i="4"/>
  <c r="T23" i="4"/>
  <c r="AE20" i="4"/>
  <c r="AB20" i="4"/>
  <c r="AC23" i="4" s="1"/>
  <c r="W20" i="4"/>
  <c r="X23" i="4" s="1"/>
  <c r="T20" i="4"/>
  <c r="U23" i="4" s="1"/>
  <c r="AE17" i="4"/>
  <c r="AB17" i="4"/>
  <c r="W17" i="4"/>
  <c r="T17" i="4"/>
  <c r="AE11" i="4"/>
  <c r="AB11" i="4"/>
  <c r="W11" i="4"/>
  <c r="T11" i="4"/>
  <c r="AE8" i="4"/>
  <c r="AF11" i="4" s="1"/>
  <c r="AB8" i="4"/>
  <c r="W8" i="4"/>
  <c r="T8" i="4"/>
  <c r="AE5" i="4"/>
  <c r="AB5" i="4"/>
  <c r="W5" i="4"/>
  <c r="T5" i="4"/>
  <c r="O44" i="4"/>
  <c r="P44" i="4" s="1"/>
  <c r="L44" i="4"/>
  <c r="O41" i="4"/>
  <c r="L41" i="4"/>
  <c r="M44" i="4" s="1"/>
  <c r="O38" i="4"/>
  <c r="L38" i="4"/>
  <c r="O33" i="4"/>
  <c r="L33" i="4"/>
  <c r="O30" i="4"/>
  <c r="L30" i="4"/>
  <c r="O27" i="4"/>
  <c r="L27" i="4"/>
  <c r="O22" i="4"/>
  <c r="L22" i="4"/>
  <c r="O19" i="4"/>
  <c r="L19" i="4"/>
  <c r="M22" i="4" s="1"/>
  <c r="O16" i="4"/>
  <c r="L16" i="4"/>
  <c r="O11" i="4"/>
  <c r="L11" i="4"/>
  <c r="O8" i="4"/>
  <c r="L8" i="4"/>
  <c r="M11" i="4" s="1"/>
  <c r="O5" i="4"/>
  <c r="L5" i="4"/>
  <c r="G44" i="4"/>
  <c r="D44" i="4"/>
  <c r="G41" i="4"/>
  <c r="D41" i="4"/>
  <c r="G38" i="4"/>
  <c r="D38" i="4"/>
  <c r="G33" i="4"/>
  <c r="D33" i="4"/>
  <c r="G30" i="4"/>
  <c r="D30" i="4"/>
  <c r="G27" i="4"/>
  <c r="D27" i="4"/>
  <c r="G22" i="4"/>
  <c r="D22" i="4"/>
  <c r="G19" i="4"/>
  <c r="D19" i="4"/>
  <c r="E22" i="4" s="1"/>
  <c r="G16" i="4"/>
  <c r="D16" i="4"/>
  <c r="G11" i="4"/>
  <c r="D11" i="4"/>
  <c r="G8" i="4"/>
  <c r="D8" i="4"/>
  <c r="E11" i="4" s="1"/>
  <c r="G5" i="4"/>
  <c r="D5" i="4"/>
  <c r="H11" i="4" l="1"/>
  <c r="E44" i="4"/>
  <c r="H33" i="4"/>
  <c r="H22" i="4"/>
  <c r="P33" i="4"/>
  <c r="P22" i="4"/>
  <c r="AF23" i="4"/>
  <c r="U11" i="4"/>
  <c r="H44" i="4"/>
  <c r="P11" i="4"/>
  <c r="X11" i="4"/>
  <c r="E33" i="4"/>
  <c r="M33" i="4"/>
  <c r="AC11" i="4"/>
  <c r="AB19" i="3" l="1"/>
  <c r="AC19" i="3" s="1"/>
  <c r="Z19" i="3"/>
  <c r="AB16" i="3"/>
  <c r="AC16" i="3" s="1"/>
  <c r="AD16" i="3" s="1"/>
  <c r="AE16" i="3" s="1"/>
  <c r="Z16" i="3"/>
  <c r="AB13" i="3"/>
  <c r="AC13" i="3" s="1"/>
  <c r="Z13" i="3"/>
  <c r="AB10" i="3"/>
  <c r="AC10" i="3" s="1"/>
  <c r="AD10" i="3" s="1"/>
  <c r="AE10" i="3" s="1"/>
  <c r="Z10" i="3"/>
  <c r="AB7" i="3"/>
  <c r="AC7" i="3" s="1"/>
  <c r="Z7" i="3"/>
  <c r="AB4" i="3"/>
  <c r="AC4" i="3" s="1"/>
  <c r="AD4" i="3" s="1"/>
  <c r="AE4" i="3" s="1"/>
  <c r="Z4" i="3"/>
  <c r="S19" i="3"/>
  <c r="T19" i="3" s="1"/>
  <c r="N19" i="3"/>
  <c r="O19" i="3" s="1"/>
  <c r="L19" i="3"/>
  <c r="T16" i="3"/>
  <c r="U16" i="3" s="1"/>
  <c r="V16" i="3" s="1"/>
  <c r="S16" i="3"/>
  <c r="O16" i="3"/>
  <c r="P16" i="3" s="1"/>
  <c r="Q16" i="3" s="1"/>
  <c r="N16" i="3"/>
  <c r="L16" i="3"/>
  <c r="S13" i="3"/>
  <c r="T13" i="3" s="1"/>
  <c r="N13" i="3"/>
  <c r="O13" i="3" s="1"/>
  <c r="L13" i="3"/>
  <c r="S10" i="3"/>
  <c r="T10" i="3" s="1"/>
  <c r="U10" i="3" s="1"/>
  <c r="V10" i="3" s="1"/>
  <c r="N10" i="3"/>
  <c r="O10" i="3" s="1"/>
  <c r="P10" i="3" s="1"/>
  <c r="Q10" i="3" s="1"/>
  <c r="L10" i="3"/>
  <c r="T7" i="3"/>
  <c r="S7" i="3"/>
  <c r="N7" i="3"/>
  <c r="O7" i="3" s="1"/>
  <c r="L7" i="3"/>
  <c r="T4" i="3"/>
  <c r="U4" i="3" s="1"/>
  <c r="V4" i="3" s="1"/>
  <c r="S4" i="3"/>
  <c r="O4" i="3"/>
  <c r="P4" i="3" s="1"/>
  <c r="Q4" i="3" s="1"/>
  <c r="N4" i="3"/>
  <c r="L4" i="3"/>
  <c r="F19" i="3"/>
  <c r="E19" i="3"/>
  <c r="C19" i="3"/>
  <c r="E16" i="3"/>
  <c r="F16" i="3" s="1"/>
  <c r="G16" i="3" s="1"/>
  <c r="H16" i="3" s="1"/>
  <c r="C16" i="3"/>
  <c r="F13" i="3"/>
  <c r="E13" i="3"/>
  <c r="C13" i="3"/>
  <c r="E10" i="3"/>
  <c r="F10" i="3" s="1"/>
  <c r="G10" i="3" s="1"/>
  <c r="H10" i="3" s="1"/>
  <c r="C10" i="3"/>
  <c r="F7" i="3"/>
  <c r="E7" i="3"/>
  <c r="C7" i="3"/>
  <c r="E4" i="3"/>
  <c r="F4" i="3" s="1"/>
  <c r="G4" i="3" s="1"/>
  <c r="H4" i="3" s="1"/>
  <c r="C4" i="3"/>
  <c r="D67" i="2" l="1"/>
  <c r="C67" i="2"/>
  <c r="B67" i="2"/>
  <c r="F67" i="2" s="1"/>
  <c r="D66" i="2"/>
  <c r="C66" i="2"/>
  <c r="B66" i="2"/>
  <c r="F66" i="2" s="1"/>
  <c r="D65" i="2"/>
  <c r="C65" i="2"/>
  <c r="B65" i="2"/>
  <c r="F65" i="2" s="1"/>
  <c r="F64" i="2"/>
  <c r="E64" i="2"/>
  <c r="D64" i="2"/>
  <c r="C64" i="2"/>
  <c r="B64" i="2"/>
  <c r="D63" i="2"/>
  <c r="C63" i="2"/>
  <c r="B63" i="2"/>
  <c r="F63" i="2" s="1"/>
  <c r="D62" i="2"/>
  <c r="C62" i="2"/>
  <c r="B62" i="2"/>
  <c r="F62" i="2" s="1"/>
  <c r="E61" i="2"/>
  <c r="D61" i="2"/>
  <c r="C61" i="2"/>
  <c r="B61" i="2"/>
  <c r="F61" i="2" s="1"/>
  <c r="D60" i="2"/>
  <c r="C60" i="2"/>
  <c r="B60" i="2"/>
  <c r="F60" i="2" s="1"/>
  <c r="K58" i="2"/>
  <c r="J58" i="2"/>
  <c r="F58" i="2"/>
  <c r="E58" i="2"/>
  <c r="K57" i="2"/>
  <c r="J57" i="2"/>
  <c r="F57" i="2"/>
  <c r="E57" i="2"/>
  <c r="K56" i="2"/>
  <c r="J56" i="2"/>
  <c r="F56" i="2"/>
  <c r="E56" i="2"/>
  <c r="K55" i="2"/>
  <c r="J55" i="2"/>
  <c r="F55" i="2"/>
  <c r="E55" i="2"/>
  <c r="K54" i="2"/>
  <c r="J54" i="2"/>
  <c r="F54" i="2"/>
  <c r="E54" i="2"/>
  <c r="K53" i="2"/>
  <c r="J53" i="2"/>
  <c r="F53" i="2"/>
  <c r="E53" i="2"/>
  <c r="K52" i="2"/>
  <c r="J52" i="2"/>
  <c r="F52" i="2"/>
  <c r="E52" i="2"/>
  <c r="K51" i="2"/>
  <c r="J51" i="2"/>
  <c r="F51" i="2"/>
  <c r="E51" i="2"/>
  <c r="AT47" i="2"/>
  <c r="AR47" i="2"/>
  <c r="AQ47" i="2"/>
  <c r="AL47" i="2"/>
  <c r="AI47" i="2"/>
  <c r="AJ47" i="2" s="1"/>
  <c r="AT44" i="2"/>
  <c r="AU47" i="2" s="1"/>
  <c r="AQ44" i="2"/>
  <c r="AL44" i="2"/>
  <c r="AM47" i="2" s="1"/>
  <c r="AI44" i="2"/>
  <c r="AT41" i="2"/>
  <c r="AQ41" i="2"/>
  <c r="AL41" i="2"/>
  <c r="AI41" i="2"/>
  <c r="AT35" i="2"/>
  <c r="AR35" i="2"/>
  <c r="AQ35" i="2"/>
  <c r="AL35" i="2"/>
  <c r="AI35" i="2"/>
  <c r="AJ35" i="2" s="1"/>
  <c r="AT32" i="2"/>
  <c r="AU35" i="2" s="1"/>
  <c r="AQ32" i="2"/>
  <c r="AL32" i="2"/>
  <c r="AM35" i="2" s="1"/>
  <c r="AI32" i="2"/>
  <c r="AT29" i="2"/>
  <c r="AQ29" i="2"/>
  <c r="AL29" i="2"/>
  <c r="AI29" i="2"/>
  <c r="AT23" i="2"/>
  <c r="AR23" i="2"/>
  <c r="AQ23" i="2"/>
  <c r="AL23" i="2"/>
  <c r="AI23" i="2"/>
  <c r="AJ23" i="2" s="1"/>
  <c r="AT20" i="2"/>
  <c r="AU23" i="2" s="1"/>
  <c r="AQ20" i="2"/>
  <c r="AL20" i="2"/>
  <c r="AM23" i="2" s="1"/>
  <c r="AI20" i="2"/>
  <c r="AT17" i="2"/>
  <c r="AQ17" i="2"/>
  <c r="AL17" i="2"/>
  <c r="AI17" i="2"/>
  <c r="AT11" i="2"/>
  <c r="AR11" i="2"/>
  <c r="AQ11" i="2"/>
  <c r="AL11" i="2"/>
  <c r="AI11" i="2"/>
  <c r="AJ11" i="2" s="1"/>
  <c r="AT8" i="2"/>
  <c r="AU11" i="2" s="1"/>
  <c r="AQ8" i="2"/>
  <c r="AL8" i="2"/>
  <c r="AM11" i="2" s="1"/>
  <c r="AI8" i="2"/>
  <c r="AT5" i="2"/>
  <c r="AQ5" i="2"/>
  <c r="AL5" i="2"/>
  <c r="AI5" i="2"/>
  <c r="AD47" i="2"/>
  <c r="AA47" i="2"/>
  <c r="V47" i="2"/>
  <c r="S47" i="2"/>
  <c r="AD44" i="2"/>
  <c r="AE47" i="2" s="1"/>
  <c r="AA44" i="2"/>
  <c r="AB47" i="2" s="1"/>
  <c r="V44" i="2"/>
  <c r="W47" i="2" s="1"/>
  <c r="S44" i="2"/>
  <c r="T47" i="2" s="1"/>
  <c r="AD41" i="2"/>
  <c r="AA41" i="2"/>
  <c r="V41" i="2"/>
  <c r="S41" i="2"/>
  <c r="AD35" i="2"/>
  <c r="AA35" i="2"/>
  <c r="V35" i="2"/>
  <c r="S35" i="2"/>
  <c r="AD32" i="2"/>
  <c r="AE35" i="2" s="1"/>
  <c r="AA32" i="2"/>
  <c r="AB35" i="2" s="1"/>
  <c r="V32" i="2"/>
  <c r="W35" i="2" s="1"/>
  <c r="S32" i="2"/>
  <c r="T35" i="2" s="1"/>
  <c r="AD29" i="2"/>
  <c r="AA29" i="2"/>
  <c r="V29" i="2"/>
  <c r="S29" i="2"/>
  <c r="AD23" i="2"/>
  <c r="AA23" i="2"/>
  <c r="V23" i="2"/>
  <c r="S23" i="2"/>
  <c r="AD20" i="2"/>
  <c r="AE23" i="2" s="1"/>
  <c r="AA20" i="2"/>
  <c r="AB23" i="2" s="1"/>
  <c r="V20" i="2"/>
  <c r="W23" i="2" s="1"/>
  <c r="S20" i="2"/>
  <c r="T23" i="2" s="1"/>
  <c r="AD17" i="2"/>
  <c r="AA17" i="2"/>
  <c r="V17" i="2"/>
  <c r="S17" i="2"/>
  <c r="AD11" i="2"/>
  <c r="AA11" i="2"/>
  <c r="V11" i="2"/>
  <c r="S11" i="2"/>
  <c r="AD8" i="2"/>
  <c r="AE11" i="2" s="1"/>
  <c r="AA8" i="2"/>
  <c r="AB11" i="2" s="1"/>
  <c r="V8" i="2"/>
  <c r="W11" i="2" s="1"/>
  <c r="S8" i="2"/>
  <c r="T11" i="2" s="1"/>
  <c r="AD5" i="2"/>
  <c r="AA5" i="2"/>
  <c r="V5" i="2"/>
  <c r="S5" i="2"/>
  <c r="N47" i="2"/>
  <c r="K47" i="2"/>
  <c r="F47" i="2"/>
  <c r="C47" i="2"/>
  <c r="N44" i="2"/>
  <c r="O47" i="2" s="1"/>
  <c r="K44" i="2"/>
  <c r="L47" i="2" s="1"/>
  <c r="F44" i="2"/>
  <c r="G47" i="2" s="1"/>
  <c r="C44" i="2"/>
  <c r="D47" i="2" s="1"/>
  <c r="N41" i="2"/>
  <c r="K41" i="2"/>
  <c r="F41" i="2"/>
  <c r="C41" i="2"/>
  <c r="N35" i="2"/>
  <c r="L35" i="2"/>
  <c r="K35" i="2"/>
  <c r="F35" i="2"/>
  <c r="C35" i="2"/>
  <c r="D35" i="2" s="1"/>
  <c r="N32" i="2"/>
  <c r="O35" i="2" s="1"/>
  <c r="K32" i="2"/>
  <c r="F32" i="2"/>
  <c r="G35" i="2" s="1"/>
  <c r="C32" i="2"/>
  <c r="N29" i="2"/>
  <c r="K29" i="2"/>
  <c r="F29" i="2"/>
  <c r="C29" i="2"/>
  <c r="N23" i="2"/>
  <c r="L23" i="2"/>
  <c r="K23" i="2"/>
  <c r="G23" i="2"/>
  <c r="F23" i="2"/>
  <c r="D23" i="2"/>
  <c r="C23" i="2"/>
  <c r="N20" i="2"/>
  <c r="O23" i="2" s="1"/>
  <c r="K20" i="2"/>
  <c r="F20" i="2"/>
  <c r="C20" i="2"/>
  <c r="N17" i="2"/>
  <c r="K17" i="2"/>
  <c r="F17" i="2"/>
  <c r="C17" i="2"/>
  <c r="N11" i="2"/>
  <c r="L11" i="2"/>
  <c r="K11" i="2"/>
  <c r="G11" i="2"/>
  <c r="F11" i="2"/>
  <c r="D11" i="2"/>
  <c r="C11" i="2"/>
  <c r="N8" i="2"/>
  <c r="O11" i="2" s="1"/>
  <c r="K8" i="2"/>
  <c r="F8" i="2"/>
  <c r="C8" i="2"/>
  <c r="N5" i="2"/>
  <c r="K5" i="2"/>
  <c r="F5" i="2"/>
  <c r="C5" i="2"/>
  <c r="E54" i="1"/>
  <c r="D54" i="1"/>
  <c r="C54" i="1"/>
  <c r="G54" i="1" s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L45" i="1"/>
  <c r="K45" i="1"/>
  <c r="G45" i="1"/>
  <c r="F45" i="1"/>
  <c r="L44" i="1"/>
  <c r="K44" i="1"/>
  <c r="G44" i="1"/>
  <c r="F44" i="1"/>
  <c r="L43" i="1"/>
  <c r="K43" i="1"/>
  <c r="G43" i="1"/>
  <c r="F43" i="1"/>
  <c r="L42" i="1"/>
  <c r="K42" i="1"/>
  <c r="G42" i="1"/>
  <c r="F42" i="1"/>
  <c r="L41" i="1"/>
  <c r="K41" i="1"/>
  <c r="G41" i="1"/>
  <c r="F41" i="1"/>
  <c r="L40" i="1"/>
  <c r="K40" i="1"/>
  <c r="G40" i="1"/>
  <c r="F40" i="1"/>
  <c r="L39" i="1"/>
  <c r="K39" i="1"/>
  <c r="G39" i="1"/>
  <c r="F39" i="1"/>
  <c r="L38" i="1"/>
  <c r="K38" i="1"/>
  <c r="G38" i="1"/>
  <c r="F38" i="1"/>
  <c r="AJ60" i="1"/>
  <c r="AF60" i="1"/>
  <c r="AC60" i="1"/>
  <c r="AJ57" i="1"/>
  <c r="AF57" i="1"/>
  <c r="AC57" i="1"/>
  <c r="AJ34" i="1"/>
  <c r="AF34" i="1"/>
  <c r="AC34" i="1"/>
  <c r="AJ31" i="1"/>
  <c r="AF31" i="1"/>
  <c r="AC31" i="1"/>
  <c r="AJ27" i="1"/>
  <c r="AK27" i="1" s="1"/>
  <c r="AF27" i="1"/>
  <c r="AG27" i="1" s="1"/>
  <c r="AC27" i="1"/>
  <c r="AD27" i="1" s="1"/>
  <c r="AJ24" i="1"/>
  <c r="AK24" i="1" s="1"/>
  <c r="AF24" i="1"/>
  <c r="AG24" i="1" s="1"/>
  <c r="AC24" i="1"/>
  <c r="AD24" i="1" s="1"/>
  <c r="AJ17" i="1"/>
  <c r="AF17" i="1"/>
  <c r="AC17" i="1"/>
  <c r="AJ14" i="1"/>
  <c r="AF14" i="1"/>
  <c r="AC14" i="1"/>
  <c r="AJ10" i="1"/>
  <c r="AK10" i="1" s="1"/>
  <c r="AF10" i="1"/>
  <c r="AG10" i="1" s="1"/>
  <c r="AC10" i="1"/>
  <c r="AD10" i="1" s="1"/>
  <c r="AJ7" i="1"/>
  <c r="AK7" i="1" s="1"/>
  <c r="AF7" i="1"/>
  <c r="AG7" i="1" s="1"/>
  <c r="AC7" i="1"/>
  <c r="AD7" i="1" s="1"/>
  <c r="AJ4" i="1"/>
  <c r="AF4" i="1"/>
  <c r="AC4" i="1"/>
  <c r="W33" i="1"/>
  <c r="X33" i="1" s="1"/>
  <c r="S33" i="1"/>
  <c r="T33" i="1" s="1"/>
  <c r="P33" i="1"/>
  <c r="Q33" i="1" s="1"/>
  <c r="W30" i="1"/>
  <c r="X30" i="1" s="1"/>
  <c r="S30" i="1"/>
  <c r="T30" i="1" s="1"/>
  <c r="P30" i="1"/>
  <c r="Q30" i="1" s="1"/>
  <c r="W27" i="1"/>
  <c r="X27" i="1" s="1"/>
  <c r="S27" i="1"/>
  <c r="T27" i="1" s="1"/>
  <c r="P27" i="1"/>
  <c r="Q27" i="1" s="1"/>
  <c r="W24" i="1"/>
  <c r="X24" i="1" s="1"/>
  <c r="S24" i="1"/>
  <c r="T24" i="1" s="1"/>
  <c r="P24" i="1"/>
  <c r="Q24" i="1" s="1"/>
  <c r="W21" i="1"/>
  <c r="X21" i="1" s="1"/>
  <c r="S21" i="1"/>
  <c r="T21" i="1" s="1"/>
  <c r="P21" i="1"/>
  <c r="Q21" i="1" s="1"/>
  <c r="W18" i="1"/>
  <c r="S18" i="1"/>
  <c r="P18" i="1"/>
  <c r="W13" i="1"/>
  <c r="X13" i="1" s="1"/>
  <c r="S13" i="1"/>
  <c r="T13" i="1" s="1"/>
  <c r="P13" i="1"/>
  <c r="Q13" i="1" s="1"/>
  <c r="W10" i="1"/>
  <c r="X10" i="1" s="1"/>
  <c r="S10" i="1"/>
  <c r="T10" i="1" s="1"/>
  <c r="P10" i="1"/>
  <c r="Q10" i="1" s="1"/>
  <c r="W7" i="1"/>
  <c r="X7" i="1" s="1"/>
  <c r="S7" i="1"/>
  <c r="T7" i="1" s="1"/>
  <c r="P7" i="1"/>
  <c r="Q7" i="1" s="1"/>
  <c r="W4" i="1"/>
  <c r="S4" i="1"/>
  <c r="P4" i="1"/>
  <c r="J33" i="1"/>
  <c r="K33" i="1" s="1"/>
  <c r="F33" i="1"/>
  <c r="G33" i="1" s="1"/>
  <c r="C33" i="1"/>
  <c r="D33" i="1" s="1"/>
  <c r="J30" i="1"/>
  <c r="K30" i="1" s="1"/>
  <c r="F30" i="1"/>
  <c r="G30" i="1" s="1"/>
  <c r="C30" i="1"/>
  <c r="D30" i="1" s="1"/>
  <c r="J27" i="1"/>
  <c r="K27" i="1" s="1"/>
  <c r="F27" i="1"/>
  <c r="G27" i="1" s="1"/>
  <c r="C27" i="1"/>
  <c r="D27" i="1" s="1"/>
  <c r="J24" i="1"/>
  <c r="K24" i="1" s="1"/>
  <c r="F24" i="1"/>
  <c r="G24" i="1" s="1"/>
  <c r="C24" i="1"/>
  <c r="D24" i="1" s="1"/>
  <c r="J21" i="1"/>
  <c r="K21" i="1" s="1"/>
  <c r="F21" i="1"/>
  <c r="G21" i="1" s="1"/>
  <c r="C21" i="1"/>
  <c r="D21" i="1" s="1"/>
  <c r="J18" i="1"/>
  <c r="F18" i="1"/>
  <c r="C18" i="1"/>
  <c r="J13" i="1"/>
  <c r="K13" i="1" s="1"/>
  <c r="F13" i="1"/>
  <c r="G13" i="1" s="1"/>
  <c r="C13" i="1"/>
  <c r="D13" i="1" s="1"/>
  <c r="J10" i="1"/>
  <c r="K10" i="1" s="1"/>
  <c r="F10" i="1"/>
  <c r="G10" i="1" s="1"/>
  <c r="C10" i="1"/>
  <c r="D10" i="1" s="1"/>
  <c r="J7" i="1"/>
  <c r="K7" i="1" s="1"/>
  <c r="F7" i="1"/>
  <c r="G7" i="1" s="1"/>
  <c r="C7" i="1"/>
  <c r="D7" i="1" s="1"/>
  <c r="J4" i="1"/>
  <c r="F4" i="1"/>
  <c r="C4" i="1"/>
  <c r="E66" i="2" l="1"/>
  <c r="E63" i="2"/>
  <c r="E60" i="2"/>
  <c r="E65" i="2"/>
  <c r="E62" i="2"/>
  <c r="E67" i="2"/>
  <c r="L13" i="1"/>
  <c r="F51" i="1"/>
  <c r="F54" i="1"/>
  <c r="AK34" i="1"/>
  <c r="G52" i="1"/>
  <c r="G48" i="1"/>
  <c r="L7" i="1"/>
  <c r="G51" i="1"/>
  <c r="AK60" i="1"/>
  <c r="AK57" i="1"/>
  <c r="AL24" i="1"/>
  <c r="G49" i="1"/>
  <c r="U10" i="1"/>
  <c r="AG60" i="1"/>
  <c r="G53" i="1"/>
  <c r="AG34" i="1"/>
  <c r="U7" i="1"/>
  <c r="AD17" i="1"/>
  <c r="G47" i="1"/>
  <c r="AG17" i="1"/>
  <c r="F49" i="1"/>
  <c r="F52" i="1"/>
  <c r="AK17" i="1"/>
  <c r="G50" i="1"/>
  <c r="H7" i="1"/>
  <c r="F48" i="1"/>
  <c r="AG57" i="1"/>
  <c r="F53" i="1"/>
  <c r="AD57" i="1"/>
  <c r="F50" i="1"/>
  <c r="F47" i="1"/>
  <c r="H10" i="1"/>
  <c r="H13" i="1"/>
  <c r="Y7" i="1"/>
  <c r="AD34" i="1"/>
  <c r="AD60" i="1"/>
  <c r="AH10" i="1"/>
  <c r="AL10" i="1"/>
  <c r="AH7" i="1"/>
  <c r="AL7" i="1"/>
  <c r="AL27" i="1"/>
  <c r="AH24" i="1"/>
  <c r="AH27" i="1"/>
  <c r="Y27" i="1"/>
  <c r="U27" i="1"/>
  <c r="Y13" i="1"/>
  <c r="U13" i="1"/>
  <c r="Y30" i="1"/>
  <c r="U30" i="1"/>
  <c r="Y24" i="1"/>
  <c r="U24" i="1"/>
  <c r="Y33" i="1"/>
  <c r="U33" i="1"/>
  <c r="Y21" i="1"/>
  <c r="U21" i="1"/>
  <c r="Y10" i="1"/>
  <c r="L21" i="1"/>
  <c r="H21" i="1"/>
  <c r="L10" i="1"/>
  <c r="L24" i="1"/>
  <c r="H24" i="1"/>
  <c r="L33" i="1"/>
  <c r="H33" i="1"/>
  <c r="L30" i="1"/>
  <c r="H30" i="1"/>
  <c r="L27" i="1"/>
  <c r="H27" i="1"/>
  <c r="AL34" i="1" l="1"/>
  <c r="AL17" i="1"/>
  <c r="AL57" i="1"/>
  <c r="AL60" i="1"/>
  <c r="AH57" i="1"/>
  <c r="AH17" i="1"/>
  <c r="AH60" i="1"/>
  <c r="AH34" i="1"/>
</calcChain>
</file>

<file path=xl/sharedStrings.xml><?xml version="1.0" encoding="utf-8"?>
<sst xmlns="http://schemas.openxmlformats.org/spreadsheetml/2006/main" count="488" uniqueCount="54">
  <si>
    <t>Rep1</t>
  </si>
  <si>
    <t>HEK</t>
  </si>
  <si>
    <t>79M TG4 WT</t>
  </si>
  <si>
    <t>79M TG4 Mut</t>
  </si>
  <si>
    <t>GAPDH</t>
  </si>
  <si>
    <t>SYT1</t>
  </si>
  <si>
    <t>PAWR</t>
  </si>
  <si>
    <t>PPP1R12A</t>
  </si>
  <si>
    <t>NAV3</t>
  </si>
  <si>
    <t>OSBPL8</t>
  </si>
  <si>
    <t>METTL25</t>
  </si>
  <si>
    <t>ATXN7L3B</t>
  </si>
  <si>
    <t>SLC6A15</t>
  </si>
  <si>
    <t>Rep2</t>
  </si>
  <si>
    <t>Rep3</t>
  </si>
  <si>
    <t>PAWR (+0.21 Mb)</t>
  </si>
  <si>
    <t>PPP1R12A (+0.46 Mb)</t>
  </si>
  <si>
    <t>SYT1 (-0.61 Mb)</t>
  </si>
  <si>
    <t>NAV3 (-1.6Mb)</t>
  </si>
  <si>
    <t>OSBPL8 (-2.9Mb)</t>
  </si>
  <si>
    <t>METTL25 (+2.9Mb)</t>
  </si>
  <si>
    <t>ATXN7L3B (-4.9Mb)</t>
  </si>
  <si>
    <t>SLC6A15 (+5.4Mb)</t>
  </si>
  <si>
    <t>Ratio</t>
  </si>
  <si>
    <t>Compilation</t>
  </si>
  <si>
    <t>79 TG4 WT</t>
  </si>
  <si>
    <t>79 TG4 Mut</t>
  </si>
  <si>
    <t>Inp</t>
  </si>
  <si>
    <t>IgG</t>
  </si>
  <si>
    <t>Pol2Ser5</t>
  </si>
  <si>
    <t>PAWR 2</t>
  </si>
  <si>
    <t>ACTA2</t>
  </si>
  <si>
    <t>del cT</t>
  </si>
  <si>
    <t>del del cT (over mut)</t>
  </si>
  <si>
    <t>WT 1</t>
  </si>
  <si>
    <t>Mut 1</t>
  </si>
  <si>
    <t>WT 2</t>
  </si>
  <si>
    <t>Mut 2</t>
  </si>
  <si>
    <t>WT 3</t>
  </si>
  <si>
    <t>Mut 3</t>
  </si>
  <si>
    <t>79 LHA Cr 100 1</t>
  </si>
  <si>
    <t>p300</t>
  </si>
  <si>
    <t>79 LHA Cr 200 2</t>
  </si>
  <si>
    <t>79 RHA Cr 100 1</t>
  </si>
  <si>
    <t xml:space="preserve">79 RHA WT 250 </t>
  </si>
  <si>
    <t>p300 rep 3</t>
  </si>
  <si>
    <t>Avg</t>
  </si>
  <si>
    <t>R1</t>
  </si>
  <si>
    <t>R2</t>
  </si>
  <si>
    <t>R3</t>
  </si>
  <si>
    <t>R4</t>
  </si>
  <si>
    <t>WT/Mut</t>
  </si>
  <si>
    <t>Ac CBP p300</t>
  </si>
  <si>
    <t>NR4A3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</si>
</sst>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0000000000000"/>
  </numFmts>
  <fonts count="9" x14ac:knownFonts="1">
    <font>
      <sz val="11"/>
      <color theme="1"/>
      <name val="Calibri"/>
      <family val="2"/>
      <scheme val="minor"/>
    </font>
    <font>
      <sz val="8.25"/>
      <name val="Microsoft Sans Serif"/>
      <charset val="1"/>
    </font>
    <font>
      <sz val="8.25"/>
      <name val="Microsoft Sans Serif"/>
    </font>
    <font>
      <sz val="8.25"/>
      <name val="Microsoft Sans Serif"/>
      <family val="2"/>
    </font>
    <font>
      <sz val="12"/>
      <name val="Calibri"/>
      <family val="2"/>
    </font>
    <font>
      <sz val="10"/>
      <name val="Microsoft Sans Serif"/>
      <family val="2"/>
    </font>
    <font>
      <sz val="12"/>
      <name val="Microsoft Sans Serif"/>
      <family val="2"/>
    </font>
    <font>
      <sz val="11.5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32">
    <xf numFmtId="0" fontId="0" fillId="0" borderId="0" xfId="0"/>
    <xf numFmtId="2" fontId="1" fillId="0" borderId="0" xfId="0" applyNumberFormat="1" applyFont="1" applyAlignment="1" applyProtection="1">
      <alignment vertical="top"/>
      <protection locked="0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 applyProtection="1">
      <alignment vertical="top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3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2" fontId="5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top"/>
      <protection locked="0"/>
    </xf>
    <xf numFmtId="2" fontId="0" fillId="0" borderId="0" xfId="0" applyNumberFormat="1"/>
    <xf numFmtId="2" fontId="3" fillId="2" borderId="0" xfId="0" applyNumberFormat="1" applyFont="1" applyFill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top"/>
      <protection locked="0"/>
    </xf>
    <xf numFmtId="164" fontId="3" fillId="3" borderId="0" xfId="0" applyNumberFormat="1" applyFont="1" applyFill="1" applyAlignment="1">
      <alignment vertical="center"/>
    </xf>
    <xf numFmtId="2" fontId="5" fillId="0" borderId="0" xfId="1" applyNumberFormat="1" applyFont="1">
      <alignment vertical="top"/>
      <protection locked="0"/>
    </xf>
    <xf numFmtId="2" fontId="3" fillId="0" borderId="0" xfId="1" applyNumberFormat="1">
      <alignment vertical="top"/>
      <protection locked="0"/>
    </xf>
    <xf numFmtId="2" fontId="5" fillId="0" borderId="0" xfId="1" applyNumberFormat="1" applyFont="1" applyAlignment="1">
      <alignment vertical="center"/>
      <protection locked="0"/>
    </xf>
    <xf numFmtId="2" fontId="3" fillId="0" borderId="0" xfId="1" applyNumberFormat="1" applyAlignment="1" applyProtection="1">
      <alignment vertical="center"/>
    </xf>
    <xf numFmtId="164" fontId="3" fillId="2" borderId="0" xfId="1" applyNumberFormat="1" applyFill="1" applyAlignment="1" applyProtection="1">
      <alignment vertical="center"/>
    </xf>
    <xf numFmtId="164" fontId="3" fillId="0" borderId="0" xfId="1" applyNumberFormat="1" applyAlignment="1" applyProtection="1">
      <alignment vertical="center"/>
    </xf>
    <xf numFmtId="2" fontId="2" fillId="0" borderId="0" xfId="1" applyNumberFormat="1" applyFont="1" applyAlignment="1" applyProtection="1">
      <alignment vertical="center"/>
    </xf>
    <xf numFmtId="2" fontId="3" fillId="2" borderId="0" xfId="1" applyNumberFormat="1" applyFill="1" applyAlignment="1" applyProtection="1">
      <alignment vertical="center"/>
    </xf>
    <xf numFmtId="2" fontId="2" fillId="2" borderId="0" xfId="1" applyNumberFormat="1" applyFont="1" applyFill="1" applyAlignment="1" applyProtection="1">
      <alignment vertical="center"/>
    </xf>
    <xf numFmtId="2" fontId="2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7A54AAE8-3712-49F3-876F-2D678DDF3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1"/>
  <sheetViews>
    <sheetView topLeftCell="A36" workbookViewId="0">
      <selection activeCell="C47" sqref="C47"/>
    </sheetView>
  </sheetViews>
  <sheetFormatPr defaultRowHeight="14.5" x14ac:dyDescent="0.35"/>
  <cols>
    <col min="2" max="2" width="19.26953125" bestFit="1" customWidth="1"/>
  </cols>
  <sheetData>
    <row r="1" spans="1:38" x14ac:dyDescent="0.35">
      <c r="A1" t="s">
        <v>0</v>
      </c>
      <c r="N1" t="s">
        <v>13</v>
      </c>
      <c r="AA1" t="s">
        <v>14</v>
      </c>
    </row>
    <row r="2" spans="1:38" x14ac:dyDescent="0.35">
      <c r="A2" s="1" t="s">
        <v>1</v>
      </c>
      <c r="B2" s="1"/>
      <c r="C2" s="1"/>
      <c r="D2" s="1"/>
      <c r="E2" s="1" t="s">
        <v>2</v>
      </c>
      <c r="F2" s="1"/>
      <c r="G2" s="1"/>
      <c r="H2" s="1"/>
      <c r="I2" s="1" t="s">
        <v>3</v>
      </c>
      <c r="J2" s="1"/>
      <c r="K2" s="1"/>
      <c r="L2" s="1"/>
      <c r="N2" s="1" t="s">
        <v>1</v>
      </c>
      <c r="O2" s="1"/>
      <c r="P2" s="1"/>
      <c r="Q2" s="1"/>
      <c r="R2" s="1" t="s">
        <v>2</v>
      </c>
      <c r="S2" s="1"/>
      <c r="T2" s="1"/>
      <c r="U2" s="1"/>
      <c r="V2" s="1" t="s">
        <v>3</v>
      </c>
      <c r="W2" s="1"/>
      <c r="X2" s="1"/>
      <c r="Y2" s="1"/>
      <c r="AA2" s="1" t="s">
        <v>1</v>
      </c>
      <c r="AB2" s="1"/>
      <c r="AC2" s="1"/>
      <c r="AD2" s="1"/>
      <c r="AE2" s="1" t="s">
        <v>2</v>
      </c>
      <c r="AF2" s="1"/>
      <c r="AG2" s="1"/>
      <c r="AH2" s="1"/>
      <c r="AI2" s="1" t="s">
        <v>3</v>
      </c>
      <c r="AJ2" s="1"/>
      <c r="AK2" s="1"/>
      <c r="AL2" s="1"/>
    </row>
    <row r="3" spans="1:38" x14ac:dyDescent="0.35">
      <c r="A3" s="1"/>
      <c r="B3" s="2">
        <v>15.402428953884099</v>
      </c>
      <c r="C3" s="1"/>
      <c r="D3" s="1"/>
      <c r="E3" s="2">
        <v>16.799734140334198</v>
      </c>
      <c r="F3" s="1"/>
      <c r="G3" s="1"/>
      <c r="H3" s="1"/>
      <c r="I3" s="2">
        <v>16.569881110094499</v>
      </c>
      <c r="J3" s="1"/>
      <c r="K3" s="1"/>
      <c r="L3" s="1"/>
      <c r="N3" s="1"/>
      <c r="O3" s="6">
        <v>14.816446596421899</v>
      </c>
      <c r="P3" s="1"/>
      <c r="Q3" s="1"/>
      <c r="R3" s="7">
        <v>13.875379526447899</v>
      </c>
      <c r="S3" s="1"/>
      <c r="T3" s="1"/>
      <c r="U3" s="1"/>
      <c r="V3" s="7">
        <v>13.8774471493028</v>
      </c>
      <c r="W3" s="1"/>
      <c r="X3" s="1"/>
      <c r="Y3" s="1"/>
      <c r="AA3" s="1"/>
      <c r="AB3" s="6">
        <v>14.3840404711225</v>
      </c>
      <c r="AC3" s="1"/>
      <c r="AD3" s="1"/>
      <c r="AE3" s="6">
        <v>15.567313793260601</v>
      </c>
      <c r="AF3" s="1"/>
      <c r="AG3" s="1"/>
      <c r="AH3" s="1"/>
      <c r="AI3" s="6">
        <v>16.002896125357601</v>
      </c>
      <c r="AJ3" s="1"/>
      <c r="AK3" s="1"/>
      <c r="AL3" s="1"/>
    </row>
    <row r="4" spans="1:38" x14ac:dyDescent="0.35">
      <c r="A4" s="1" t="s">
        <v>4</v>
      </c>
      <c r="B4" s="2">
        <v>15.2898730231313</v>
      </c>
      <c r="C4" s="1">
        <f>AVERAGE(B3:B5)</f>
        <v>15.440402149789898</v>
      </c>
      <c r="D4" s="1"/>
      <c r="E4" s="2">
        <v>16.791238393651099</v>
      </c>
      <c r="F4" s="1">
        <f>AVERAGE(E3:E5)</f>
        <v>16.78118849267193</v>
      </c>
      <c r="G4" s="1"/>
      <c r="H4" s="1"/>
      <c r="I4" s="2">
        <v>16.687939226553599</v>
      </c>
      <c r="J4" s="1">
        <f>AVERAGE(I3:I5)</f>
        <v>16.684110065162468</v>
      </c>
      <c r="K4" s="1"/>
      <c r="L4" s="1"/>
      <c r="N4" s="1" t="s">
        <v>4</v>
      </c>
      <c r="O4" s="6">
        <v>14.5669536622978</v>
      </c>
      <c r="P4" s="1">
        <f>AVERAGE(O3:O5)</f>
        <v>14.675797696573667</v>
      </c>
      <c r="Q4" s="1"/>
      <c r="R4" s="7">
        <v>13.9539230272095</v>
      </c>
      <c r="S4" s="1">
        <f>AVERAGE(R3:R5)</f>
        <v>13.918173697120565</v>
      </c>
      <c r="T4" s="1"/>
      <c r="U4" s="1"/>
      <c r="V4" s="7">
        <v>13.7212150434045</v>
      </c>
      <c r="W4" s="1">
        <f>AVERAGE(V3:V5)</f>
        <v>13.811964762442701</v>
      </c>
      <c r="X4" s="1"/>
      <c r="Y4" s="1"/>
      <c r="AA4" s="1" t="s">
        <v>4</v>
      </c>
      <c r="AB4" s="6">
        <v>14.530490745378801</v>
      </c>
      <c r="AC4" s="1">
        <f>AVERAGE(AB3:AB5)</f>
        <v>14.475299311480368</v>
      </c>
      <c r="AD4" s="1"/>
      <c r="AE4" s="6">
        <v>15.3063382241456</v>
      </c>
      <c r="AF4" s="1">
        <f>AVERAGE(AE3:AE5)</f>
        <v>15.452424257153567</v>
      </c>
      <c r="AG4" s="1"/>
      <c r="AH4" s="1"/>
      <c r="AI4" s="6">
        <v>16.103466224231799</v>
      </c>
      <c r="AJ4" s="1">
        <f>AVERAGE(AI3:AI5)</f>
        <v>16.075243648341267</v>
      </c>
      <c r="AK4" s="1"/>
      <c r="AL4" s="1"/>
    </row>
    <row r="5" spans="1:38" x14ac:dyDescent="0.35">
      <c r="A5" s="1"/>
      <c r="B5" s="2">
        <v>15.6289044723543</v>
      </c>
      <c r="C5" s="1"/>
      <c r="D5" s="1"/>
      <c r="E5" s="2">
        <v>16.7525929440305</v>
      </c>
      <c r="F5" s="1"/>
      <c r="G5" s="1"/>
      <c r="H5" s="1"/>
      <c r="I5" s="2">
        <v>16.794509858839302</v>
      </c>
      <c r="J5" s="1"/>
      <c r="K5" s="1"/>
      <c r="L5" s="1"/>
      <c r="N5" s="1"/>
      <c r="O5" s="6">
        <v>14.643992831001301</v>
      </c>
      <c r="P5" s="1"/>
      <c r="Q5" s="1"/>
      <c r="R5" s="7">
        <v>13.9252185377043</v>
      </c>
      <c r="S5" s="1"/>
      <c r="T5" s="1"/>
      <c r="U5" s="1"/>
      <c r="V5" s="7">
        <v>13.8372320946208</v>
      </c>
      <c r="W5" s="1"/>
      <c r="X5" s="1"/>
      <c r="Y5" s="1"/>
      <c r="AA5" s="1"/>
      <c r="AB5" s="6">
        <v>14.511366717939801</v>
      </c>
      <c r="AC5" s="1"/>
      <c r="AD5" s="1"/>
      <c r="AE5" s="6">
        <v>15.483620754054501</v>
      </c>
      <c r="AF5" s="1"/>
      <c r="AG5" s="1"/>
      <c r="AH5" s="1"/>
      <c r="AI5" s="6">
        <v>16.119368595434398</v>
      </c>
      <c r="AJ5" s="1"/>
      <c r="AK5" s="1"/>
      <c r="AL5" s="1"/>
    </row>
    <row r="6" spans="1:38" x14ac:dyDescent="0.35">
      <c r="A6" s="1"/>
      <c r="B6" s="2">
        <v>24.999369266367601</v>
      </c>
      <c r="C6" s="1"/>
      <c r="D6" s="1"/>
      <c r="E6" s="2">
        <v>23.7612977993622</v>
      </c>
      <c r="F6" s="1"/>
      <c r="G6" s="1"/>
      <c r="H6" s="1"/>
      <c r="I6" s="2">
        <v>23.996828773767099</v>
      </c>
      <c r="J6" s="1"/>
      <c r="K6" s="1"/>
      <c r="L6" s="1"/>
      <c r="N6" s="1"/>
      <c r="O6" s="6">
        <v>20.027512115194899</v>
      </c>
      <c r="P6" s="1"/>
      <c r="Q6" s="1"/>
      <c r="R6" s="6">
        <v>19.460300422838898</v>
      </c>
      <c r="S6" s="1"/>
      <c r="T6" s="1"/>
      <c r="U6" s="1"/>
      <c r="V6" s="6">
        <v>20.340984297937599</v>
      </c>
      <c r="W6" s="1"/>
      <c r="X6" s="1"/>
      <c r="Y6" s="1"/>
      <c r="AA6" s="1"/>
      <c r="AB6" s="6">
        <v>19.889156005072</v>
      </c>
      <c r="AC6" s="1"/>
      <c r="AD6" s="1"/>
      <c r="AE6" s="6">
        <v>20.503743845934501</v>
      </c>
      <c r="AF6" s="1"/>
      <c r="AG6" s="1"/>
      <c r="AH6" s="1"/>
      <c r="AI6" s="6">
        <v>21.715808051021099</v>
      </c>
      <c r="AJ6" s="1"/>
      <c r="AK6" s="1"/>
      <c r="AL6" s="1"/>
    </row>
    <row r="7" spans="1:38" x14ac:dyDescent="0.35">
      <c r="A7" s="1" t="s">
        <v>5</v>
      </c>
      <c r="B7" s="2">
        <v>25.042240921200399</v>
      </c>
      <c r="C7" s="1">
        <f>AVERAGE(B6:B8)</f>
        <v>24.993911488524432</v>
      </c>
      <c r="D7" s="1">
        <f>C7-$C$3</f>
        <v>24.993911488524432</v>
      </c>
      <c r="E7" s="2">
        <v>23.640890317909601</v>
      </c>
      <c r="F7" s="1">
        <f>AVERAGE(E6:E8)</f>
        <v>23.64970776318367</v>
      </c>
      <c r="G7" s="1">
        <f>F7-$F$3</f>
        <v>23.64970776318367</v>
      </c>
      <c r="H7" s="1">
        <f>2^(D7-G7)</f>
        <v>2.5389002690119344</v>
      </c>
      <c r="I7" s="2">
        <v>23.811959696326401</v>
      </c>
      <c r="J7" s="1">
        <f>AVERAGE(I6:I8)</f>
        <v>23.849795967418931</v>
      </c>
      <c r="K7" s="1">
        <f>J7-$J$3</f>
        <v>23.849795967418931</v>
      </c>
      <c r="L7" s="1">
        <f>2^(D7-K7)</f>
        <v>2.2101059326112402</v>
      </c>
      <c r="N7" s="1" t="s">
        <v>6</v>
      </c>
      <c r="O7" s="6">
        <v>20.017719538489999</v>
      </c>
      <c r="P7" s="1">
        <f>AVERAGE(O6:O8)</f>
        <v>20.310678396327798</v>
      </c>
      <c r="Q7" s="1">
        <f>P7-$C$3</f>
        <v>20.310678396327798</v>
      </c>
      <c r="R7" s="6">
        <v>19.377314614785799</v>
      </c>
      <c r="S7" s="1">
        <f>AVERAGE(R6:R8)</f>
        <v>19.431723403701668</v>
      </c>
      <c r="T7" s="1">
        <f>S7-$F$3</f>
        <v>19.431723403701668</v>
      </c>
      <c r="U7" s="1">
        <f>2^(Q7-T7)</f>
        <v>1.8390427192813121</v>
      </c>
      <c r="V7" s="6">
        <v>20.386378552108098</v>
      </c>
      <c r="W7" s="1">
        <f>AVERAGE(V6:V8)</f>
        <v>20.359382963711933</v>
      </c>
      <c r="X7" s="1">
        <f>W7-$J$3</f>
        <v>20.359382963711933</v>
      </c>
      <c r="Y7" s="8">
        <f>2^(Q7-X7)</f>
        <v>0.96680405727182583</v>
      </c>
      <c r="AA7" s="1" t="s">
        <v>6</v>
      </c>
      <c r="AB7" s="6">
        <v>19.893705681981</v>
      </c>
      <c r="AC7" s="1">
        <f>AVERAGE(AB6:AB8)</f>
        <v>19.875288938382866</v>
      </c>
      <c r="AD7" s="1">
        <f>AC7-$C$3</f>
        <v>19.875288938382866</v>
      </c>
      <c r="AE7" s="6">
        <v>20.456608574457601</v>
      </c>
      <c r="AF7" s="1">
        <f>AVERAGE(AE6:AE8)</f>
        <v>20.455863593886466</v>
      </c>
      <c r="AG7" s="1">
        <f>AF7-$F$3</f>
        <v>20.455863593886466</v>
      </c>
      <c r="AH7" s="1">
        <f>2^(AD7-AG7)</f>
        <v>0.66869736823958281</v>
      </c>
      <c r="AI7" s="6">
        <v>21.862470169483402</v>
      </c>
      <c r="AJ7" s="1">
        <f>AVERAGE(AI6:AI8)</f>
        <v>21.740774168519135</v>
      </c>
      <c r="AK7" s="1">
        <f>AJ7-$J$3</f>
        <v>21.740774168519135</v>
      </c>
      <c r="AL7" s="1">
        <f>2^(AD7-AK7)</f>
        <v>0.27443088696336349</v>
      </c>
    </row>
    <row r="8" spans="1:38" x14ac:dyDescent="0.35">
      <c r="A8" s="1"/>
      <c r="B8" s="2">
        <v>24.9401242780053</v>
      </c>
      <c r="C8" s="1"/>
      <c r="D8" s="1"/>
      <c r="E8" s="2">
        <v>23.546935172279198</v>
      </c>
      <c r="F8" s="1"/>
      <c r="G8" s="1"/>
      <c r="H8" s="1"/>
      <c r="I8" s="2">
        <v>23.7405994321633</v>
      </c>
      <c r="J8" s="1"/>
      <c r="K8" s="1"/>
      <c r="L8" s="1"/>
      <c r="N8" s="1"/>
      <c r="O8" s="6">
        <v>20.886803535298501</v>
      </c>
      <c r="P8" s="1"/>
      <c r="Q8" s="1"/>
      <c r="R8" s="6">
        <v>19.457555173480301</v>
      </c>
      <c r="S8" s="1"/>
      <c r="T8" s="1"/>
      <c r="U8" s="1"/>
      <c r="V8" s="6">
        <v>20.3507860410901</v>
      </c>
      <c r="W8" s="1"/>
      <c r="X8" s="1"/>
      <c r="Y8" s="1"/>
      <c r="AA8" s="1"/>
      <c r="AB8" s="6">
        <v>19.843005128095601</v>
      </c>
      <c r="AC8" s="1"/>
      <c r="AD8" s="1"/>
      <c r="AE8" s="6">
        <v>20.4072383612673</v>
      </c>
      <c r="AF8" s="1"/>
      <c r="AG8" s="1"/>
      <c r="AH8" s="1"/>
      <c r="AI8" s="6">
        <v>21.6440442850529</v>
      </c>
      <c r="AJ8" s="1"/>
      <c r="AK8" s="1"/>
      <c r="AL8" s="1"/>
    </row>
    <row r="9" spans="1:38" x14ac:dyDescent="0.35">
      <c r="A9" s="1"/>
      <c r="B9" s="2">
        <v>21.131375925354</v>
      </c>
      <c r="C9" s="1"/>
      <c r="D9" s="1"/>
      <c r="E9" s="2">
        <v>22.047731144930399</v>
      </c>
      <c r="F9" s="1"/>
      <c r="G9" s="1"/>
      <c r="H9" s="1"/>
      <c r="I9" s="2">
        <v>22.608963097116</v>
      </c>
      <c r="J9" s="1"/>
      <c r="K9" s="1"/>
      <c r="L9" s="1"/>
      <c r="N9" s="1"/>
      <c r="O9" s="6">
        <v>21.178744497311701</v>
      </c>
      <c r="P9" s="1"/>
      <c r="Q9" s="1"/>
      <c r="R9" s="6">
        <v>20.591299671997898</v>
      </c>
      <c r="S9" s="1"/>
      <c r="T9" s="1"/>
      <c r="U9" s="1"/>
      <c r="V9" s="6">
        <v>21.052676270979401</v>
      </c>
      <c r="W9" s="1"/>
      <c r="X9" s="1"/>
      <c r="Y9" s="1"/>
      <c r="AA9" s="1"/>
      <c r="AB9" s="6">
        <v>20.881847204208501</v>
      </c>
      <c r="AC9" s="1"/>
      <c r="AD9" s="1"/>
      <c r="AE9" s="6">
        <v>21.296289449894399</v>
      </c>
      <c r="AF9" s="1"/>
      <c r="AG9" s="1"/>
      <c r="AH9" s="1"/>
      <c r="AI9" s="6">
        <v>22.024168612552099</v>
      </c>
      <c r="AJ9" s="1"/>
      <c r="AK9" s="1"/>
      <c r="AL9" s="1"/>
    </row>
    <row r="10" spans="1:38" x14ac:dyDescent="0.35">
      <c r="A10" s="1" t="s">
        <v>6</v>
      </c>
      <c r="B10" s="2">
        <v>21.0252660926704</v>
      </c>
      <c r="C10" s="1">
        <f>AVERAGE(B9:B11)</f>
        <v>21.061149038295635</v>
      </c>
      <c r="D10" s="1">
        <f>C10-$C$3</f>
        <v>21.061149038295635</v>
      </c>
      <c r="E10" s="2">
        <v>22.098750300363101</v>
      </c>
      <c r="F10" s="1">
        <f>AVERAGE(E9:E11)</f>
        <v>22.064237826871732</v>
      </c>
      <c r="G10" s="1">
        <f>F10-$F$3</f>
        <v>22.064237826871732</v>
      </c>
      <c r="H10" s="1">
        <f>2^(D10-G10)</f>
        <v>0.4989306525904722</v>
      </c>
      <c r="I10" s="2">
        <v>22.5042363787292</v>
      </c>
      <c r="J10" s="1">
        <f>AVERAGE(I9:I11)</f>
        <v>22.573455726072968</v>
      </c>
      <c r="K10" s="1">
        <f>J10-$J$3</f>
        <v>22.573455726072968</v>
      </c>
      <c r="L10" s="1">
        <f>2^(D10-K10)</f>
        <v>0.35055028484104406</v>
      </c>
      <c r="N10" s="1" t="s">
        <v>7</v>
      </c>
      <c r="O10" s="6">
        <v>21.0737899108866</v>
      </c>
      <c r="P10" s="1">
        <f>AVERAGE(O9:O11)</f>
        <v>21.238331112220266</v>
      </c>
      <c r="Q10" s="1">
        <f>P10-$C$3</f>
        <v>21.238331112220266</v>
      </c>
      <c r="R10" s="6">
        <v>20.6967565458054</v>
      </c>
      <c r="S10" s="1">
        <f>AVERAGE(R9:R11)</f>
        <v>20.649418064088803</v>
      </c>
      <c r="T10" s="1">
        <f>S10-$F$3</f>
        <v>20.649418064088803</v>
      </c>
      <c r="U10" s="1">
        <f>2^(Q10-T10)</f>
        <v>1.5041130950949249</v>
      </c>
      <c r="V10" s="6">
        <v>21.074107248715698</v>
      </c>
      <c r="W10" s="1">
        <f>AVERAGE(V9:V11)</f>
        <v>21.184822764795097</v>
      </c>
      <c r="X10" s="1">
        <f>W10-$J$3</f>
        <v>21.184822764795097</v>
      </c>
      <c r="Y10" s="1">
        <f>2^(Q10-X10)</f>
        <v>1.0377855458325942</v>
      </c>
      <c r="AA10" s="1" t="s">
        <v>7</v>
      </c>
      <c r="AB10" s="6">
        <v>20.7987998051054</v>
      </c>
      <c r="AC10" s="1">
        <f>AVERAGE(AB9:AB11)</f>
        <v>20.813805159802936</v>
      </c>
      <c r="AD10" s="1">
        <f>AC10-$C$3</f>
        <v>20.813805159802936</v>
      </c>
      <c r="AE10" s="6">
        <v>21.159537984230202</v>
      </c>
      <c r="AF10" s="1">
        <f>AVERAGE(AE9:AE11)</f>
        <v>21.244172765610767</v>
      </c>
      <c r="AG10" s="1">
        <f>AF10-$F$3</f>
        <v>21.244172765610767</v>
      </c>
      <c r="AH10" s="1">
        <f>2^(AD10-AG10)</f>
        <v>0.74207267744666006</v>
      </c>
      <c r="AI10" s="6">
        <v>22.144598660698598</v>
      </c>
      <c r="AJ10" s="1">
        <f>AVERAGE(AI9:AI11)</f>
        <v>22.04773268828443</v>
      </c>
      <c r="AK10" s="1">
        <f>AJ10-$J$3</f>
        <v>22.04773268828443</v>
      </c>
      <c r="AL10" s="1">
        <f>2^(AD10-AK10)</f>
        <v>0.42515843666170905</v>
      </c>
    </row>
    <row r="11" spans="1:38" x14ac:dyDescent="0.35">
      <c r="A11" s="1"/>
      <c r="B11" s="2">
        <v>21.0268050968625</v>
      </c>
      <c r="C11" s="1"/>
      <c r="D11" s="1"/>
      <c r="E11" s="2">
        <v>22.046232035321701</v>
      </c>
      <c r="F11" s="1"/>
      <c r="G11" s="1"/>
      <c r="H11" s="1"/>
      <c r="I11" s="2">
        <v>22.607167702373701</v>
      </c>
      <c r="J11" s="1"/>
      <c r="K11" s="1"/>
      <c r="L11" s="1"/>
      <c r="N11" s="1"/>
      <c r="O11" s="6">
        <v>21.4624589284625</v>
      </c>
      <c r="P11" s="1"/>
      <c r="Q11" s="1"/>
      <c r="R11" s="6">
        <v>20.660197974463099</v>
      </c>
      <c r="S11" s="1"/>
      <c r="T11" s="1"/>
      <c r="U11" s="1"/>
      <c r="V11" s="6">
        <v>21.427684774690199</v>
      </c>
      <c r="W11" s="1"/>
      <c r="X11" s="1"/>
      <c r="Y11" s="1"/>
      <c r="AA11" s="1"/>
      <c r="AB11" s="6">
        <v>20.760768470094899</v>
      </c>
      <c r="AC11" s="1"/>
      <c r="AD11" s="1"/>
      <c r="AE11" s="6">
        <v>21.276690862707699</v>
      </c>
      <c r="AF11" s="1"/>
      <c r="AG11" s="1"/>
      <c r="AH11" s="1"/>
      <c r="AI11" s="6">
        <v>21.9744307916026</v>
      </c>
      <c r="AJ11" s="1"/>
      <c r="AK11" s="1"/>
      <c r="AL11" s="1"/>
    </row>
    <row r="12" spans="1:38" x14ac:dyDescent="0.35">
      <c r="A12" s="1"/>
      <c r="B12" s="2">
        <v>21.857377400267598</v>
      </c>
      <c r="C12" s="1"/>
      <c r="D12" s="1"/>
      <c r="E12" s="2">
        <v>22.4048560026933</v>
      </c>
      <c r="F12" s="1"/>
      <c r="G12" s="1"/>
      <c r="H12" s="1"/>
      <c r="I12" s="2">
        <v>22.7959786860478</v>
      </c>
      <c r="J12" s="1"/>
      <c r="K12" s="1"/>
      <c r="L12" s="1"/>
      <c r="N12" s="1"/>
      <c r="O12" s="6">
        <v>23.912263048619199</v>
      </c>
      <c r="P12" s="1"/>
      <c r="Q12" s="1"/>
      <c r="R12" s="6">
        <v>22.545160715547102</v>
      </c>
      <c r="S12" s="1"/>
      <c r="T12" s="1"/>
      <c r="U12" s="1"/>
      <c r="V12" s="6">
        <v>22.197213966819199</v>
      </c>
      <c r="W12" s="1"/>
      <c r="X12" s="1"/>
      <c r="Y12" s="1"/>
      <c r="AA12" s="1" t="s">
        <v>1</v>
      </c>
      <c r="AB12" s="1"/>
      <c r="AC12" s="1"/>
      <c r="AD12" s="1"/>
      <c r="AE12" s="1" t="s">
        <v>2</v>
      </c>
      <c r="AF12" s="1"/>
      <c r="AG12" s="1"/>
      <c r="AH12" s="1"/>
      <c r="AI12" s="1" t="s">
        <v>3</v>
      </c>
      <c r="AJ12" s="1"/>
      <c r="AK12" s="1"/>
      <c r="AL12" s="1"/>
    </row>
    <row r="13" spans="1:38" x14ac:dyDescent="0.35">
      <c r="A13" s="1" t="s">
        <v>7</v>
      </c>
      <c r="B13" s="2">
        <v>21.719467264165601</v>
      </c>
      <c r="C13" s="1">
        <f>AVERAGE(B12:B14)</f>
        <v>21.879191890886101</v>
      </c>
      <c r="D13" s="1">
        <f>C13-$C$3</f>
        <v>21.879191890886101</v>
      </c>
      <c r="E13" s="2">
        <v>22.356297165794601</v>
      </c>
      <c r="F13" s="1">
        <f>AVERAGE(E12:E14)</f>
        <v>22.408053368012503</v>
      </c>
      <c r="G13" s="1">
        <f>F13-$F$3</f>
        <v>22.408053368012503</v>
      </c>
      <c r="H13" s="1">
        <f>2^(D13-G13)</f>
        <v>0.69310148897534407</v>
      </c>
      <c r="I13" s="2">
        <v>23.146544068030501</v>
      </c>
      <c r="J13" s="1">
        <f>AVERAGE(I12:I14)</f>
        <v>22.998488806274334</v>
      </c>
      <c r="K13" s="1">
        <f>J13-$J$3</f>
        <v>22.998488806274334</v>
      </c>
      <c r="L13" s="1">
        <f>2^(D13-K13)</f>
        <v>0.46031810259621914</v>
      </c>
      <c r="N13" s="1" t="s">
        <v>5</v>
      </c>
      <c r="O13" s="6">
        <v>24.078303617533201</v>
      </c>
      <c r="P13" s="1">
        <f>AVERAGE(O12:O14)</f>
        <v>24.0706093742407</v>
      </c>
      <c r="Q13" s="1">
        <f>P13-$C$3</f>
        <v>24.0706093742407</v>
      </c>
      <c r="R13" s="6">
        <v>22.589972885632299</v>
      </c>
      <c r="S13" s="1">
        <f>AVERAGE(R12:R14)</f>
        <v>22.582994814791068</v>
      </c>
      <c r="T13" s="1">
        <f>S13-$F$3</f>
        <v>22.582994814791068</v>
      </c>
      <c r="U13" s="1">
        <f>2^(Q13-T13)</f>
        <v>2.8042491982629136</v>
      </c>
      <c r="V13" s="6">
        <v>22.244096445482501</v>
      </c>
      <c r="W13" s="1">
        <f>AVERAGE(V12:V14)</f>
        <v>22.2227382749181</v>
      </c>
      <c r="X13" s="1">
        <f>W13-$J$3</f>
        <v>22.2227382749181</v>
      </c>
      <c r="Y13" s="1">
        <f>2^(Q13-X13)</f>
        <v>3.5996860831452011</v>
      </c>
      <c r="AA13" s="1"/>
      <c r="AB13" s="6">
        <v>14.816446596421899</v>
      </c>
      <c r="AC13" s="1"/>
      <c r="AD13" s="1"/>
      <c r="AE13" s="6">
        <v>16.046250202342783</v>
      </c>
      <c r="AF13" s="1"/>
      <c r="AG13" s="1"/>
      <c r="AH13" s="1"/>
      <c r="AI13" s="6">
        <v>16.024301713991427</v>
      </c>
      <c r="AJ13" s="1"/>
      <c r="AK13" s="1"/>
      <c r="AL13" s="1"/>
    </row>
    <row r="14" spans="1:38" x14ac:dyDescent="0.35">
      <c r="A14" s="1"/>
      <c r="B14" s="2">
        <v>22.060731008225101</v>
      </c>
      <c r="C14" s="1"/>
      <c r="D14" s="1"/>
      <c r="E14" s="2">
        <v>22.4630069355496</v>
      </c>
      <c r="F14" s="1"/>
      <c r="G14" s="1"/>
      <c r="H14" s="1"/>
      <c r="I14" s="2">
        <v>23.052943664744699</v>
      </c>
      <c r="J14" s="1"/>
      <c r="K14" s="1"/>
      <c r="L14" s="1"/>
      <c r="N14" s="1"/>
      <c r="O14" s="6">
        <v>24.2212614565697</v>
      </c>
      <c r="P14" s="1"/>
      <c r="Q14" s="1"/>
      <c r="R14" s="6">
        <v>22.613850843193799</v>
      </c>
      <c r="S14" s="1"/>
      <c r="T14" s="1"/>
      <c r="U14" s="1"/>
      <c r="V14" s="6">
        <v>22.226904412452601</v>
      </c>
      <c r="W14" s="1"/>
      <c r="X14" s="1"/>
      <c r="Y14" s="1"/>
      <c r="AA14" s="1" t="s">
        <v>4</v>
      </c>
      <c r="AB14" s="6">
        <v>14.5669536622978</v>
      </c>
      <c r="AC14" s="1">
        <f>AVERAGE(AB13:AB15)</f>
        <v>14.675797696573667</v>
      </c>
      <c r="AD14" s="1"/>
      <c r="AE14" s="6">
        <v>16.057341612681558</v>
      </c>
      <c r="AF14" s="1">
        <f>AVERAGE(AE13:AE15)</f>
        <v>16.046082259645665</v>
      </c>
      <c r="AG14" s="1"/>
      <c r="AH14" s="1"/>
      <c r="AI14" s="6">
        <v>16.018010032243026</v>
      </c>
      <c r="AJ14" s="1">
        <f>AVERAGE(AI13:AI15)</f>
        <v>16.026162007904233</v>
      </c>
      <c r="AK14" s="1"/>
      <c r="AL14" s="1"/>
    </row>
    <row r="15" spans="1:38" x14ac:dyDescent="0.35">
      <c r="AA15" s="1"/>
      <c r="AB15" s="6">
        <v>14.643992831001301</v>
      </c>
      <c r="AC15" s="1"/>
      <c r="AD15" s="1"/>
      <c r="AE15" s="6">
        <v>16.034654963912651</v>
      </c>
      <c r="AF15" s="1"/>
      <c r="AG15" s="1"/>
      <c r="AH15" s="1"/>
      <c r="AI15" s="6">
        <v>16.036174277478242</v>
      </c>
      <c r="AJ15" s="1"/>
      <c r="AK15" s="1"/>
      <c r="AL15" s="1"/>
    </row>
    <row r="16" spans="1:38" x14ac:dyDescent="0.35">
      <c r="A16" s="3" t="s">
        <v>1</v>
      </c>
      <c r="B16" s="3"/>
      <c r="C16" s="3"/>
      <c r="D16" s="3"/>
      <c r="E16" s="3" t="s">
        <v>2</v>
      </c>
      <c r="F16" s="3"/>
      <c r="G16" s="3"/>
      <c r="H16" s="3"/>
      <c r="I16" s="3" t="s">
        <v>3</v>
      </c>
      <c r="J16" s="3"/>
      <c r="K16" s="3"/>
      <c r="L16" s="3"/>
      <c r="N16" s="3" t="s">
        <v>1</v>
      </c>
      <c r="O16" s="3"/>
      <c r="P16" s="3"/>
      <c r="Q16" s="3"/>
      <c r="R16" s="3" t="s">
        <v>2</v>
      </c>
      <c r="S16" s="3"/>
      <c r="T16" s="3"/>
      <c r="U16" s="3"/>
      <c r="V16" s="3" t="s">
        <v>3</v>
      </c>
      <c r="W16" s="3"/>
      <c r="X16" s="3"/>
      <c r="Y16" s="3"/>
      <c r="AA16" s="1"/>
      <c r="AB16" s="6">
        <v>23.912263048619199</v>
      </c>
      <c r="AC16" s="1"/>
      <c r="AD16" s="1"/>
      <c r="AE16" s="6">
        <v>23.020492071120692</v>
      </c>
      <c r="AF16" s="1"/>
      <c r="AG16" s="1"/>
      <c r="AH16" s="1"/>
      <c r="AI16" s="6">
        <v>22.880106383515319</v>
      </c>
      <c r="AJ16" s="1"/>
      <c r="AK16" s="1"/>
      <c r="AL16" s="1"/>
    </row>
    <row r="17" spans="1:38" x14ac:dyDescent="0.35">
      <c r="A17" s="3"/>
      <c r="B17" s="4">
        <v>14.6542666427589</v>
      </c>
      <c r="C17" s="3"/>
      <c r="D17" s="3"/>
      <c r="E17" s="4">
        <v>15.4525563934712</v>
      </c>
      <c r="F17" s="3"/>
      <c r="G17" s="3"/>
      <c r="H17" s="3"/>
      <c r="I17" s="4">
        <v>15.3287543590541</v>
      </c>
      <c r="J17" s="3"/>
      <c r="K17" s="3"/>
      <c r="L17" s="3"/>
      <c r="N17" s="3"/>
      <c r="O17" s="7">
        <v>15.6076274963962</v>
      </c>
      <c r="P17" s="3"/>
      <c r="Q17" s="3"/>
      <c r="R17" s="7">
        <v>13.875379526447899</v>
      </c>
      <c r="S17" s="3"/>
      <c r="T17" s="3"/>
      <c r="U17" s="3"/>
      <c r="V17" s="7">
        <v>13.8774471493028</v>
      </c>
      <c r="W17" s="3"/>
      <c r="X17" s="3"/>
      <c r="Y17" s="3"/>
      <c r="AA17" s="1" t="s">
        <v>5</v>
      </c>
      <c r="AB17" s="6">
        <v>24.078303617533201</v>
      </c>
      <c r="AC17" s="1">
        <f>AVERAGE(AB16:AB18)</f>
        <v>24.0706093742407</v>
      </c>
      <c r="AD17" s="1">
        <f>AC17-AC14</f>
        <v>9.3948116776670325</v>
      </c>
      <c r="AE17" s="6">
        <v>22.969733996133201</v>
      </c>
      <c r="AF17" s="1">
        <f>AVERAGE(AE16:AE18)</f>
        <v>22.986890182453248</v>
      </c>
      <c r="AG17" s="1">
        <f>AF17-AF14</f>
        <v>6.9408079228075827</v>
      </c>
      <c r="AH17" s="1">
        <f>2^(AD17-AG17)</f>
        <v>5.4793461807749493</v>
      </c>
      <c r="AI17" s="6">
        <v>22.886609626386164</v>
      </c>
      <c r="AJ17" s="1">
        <f>AVERAGE(AI16:AI18)</f>
        <v>22.849804490785488</v>
      </c>
      <c r="AK17" s="1">
        <f>AJ17-AJ14</f>
        <v>6.8236424828812545</v>
      </c>
      <c r="AL17" s="1">
        <f>2^(AD17-AK17)</f>
        <v>5.9429086076074116</v>
      </c>
    </row>
    <row r="18" spans="1:38" x14ac:dyDescent="0.35">
      <c r="A18" s="3" t="s">
        <v>4</v>
      </c>
      <c r="B18" s="4">
        <v>14.7656677545923</v>
      </c>
      <c r="C18" s="3">
        <f>AVERAGE(B17:B19)</f>
        <v>14.656970626136166</v>
      </c>
      <c r="D18" s="3"/>
      <c r="E18" s="4">
        <v>15.4988992586688</v>
      </c>
      <c r="F18" s="3">
        <f>AVERAGE(E17:E19)</f>
        <v>15.512873209896398</v>
      </c>
      <c r="G18" s="3"/>
      <c r="H18" s="3"/>
      <c r="I18" s="4">
        <v>15.2894392428227</v>
      </c>
      <c r="J18" s="3">
        <f>AVERAGE(I17:I19)</f>
        <v>15.255303615828302</v>
      </c>
      <c r="K18" s="3"/>
      <c r="L18" s="3"/>
      <c r="N18" s="3" t="s">
        <v>4</v>
      </c>
      <c r="O18" s="7">
        <v>15.028240022227401</v>
      </c>
      <c r="P18" s="3">
        <f>AVERAGE(O17:O19)</f>
        <v>15.217832189994931</v>
      </c>
      <c r="Q18" s="3"/>
      <c r="R18" s="7">
        <v>13.9539230272095</v>
      </c>
      <c r="S18" s="3">
        <f>AVERAGE(R17:R19)</f>
        <v>13.918173697120565</v>
      </c>
      <c r="T18" s="3"/>
      <c r="U18" s="3"/>
      <c r="V18" s="7">
        <v>13.7212150434045</v>
      </c>
      <c r="W18" s="3">
        <f>AVERAGE(V17:V19)</f>
        <v>13.811964762442701</v>
      </c>
      <c r="X18" s="3"/>
      <c r="Y18" s="3"/>
      <c r="AA18" s="1"/>
      <c r="AB18" s="6">
        <v>24.2212614565697</v>
      </c>
      <c r="AC18" s="1"/>
      <c r="AD18" s="1"/>
      <c r="AE18" s="6">
        <v>22.970444480105847</v>
      </c>
      <c r="AF18" s="1"/>
      <c r="AG18" s="1"/>
      <c r="AH18" s="1"/>
      <c r="AI18" s="6">
        <v>22.782697462454976</v>
      </c>
      <c r="AJ18" s="1"/>
      <c r="AK18" s="1"/>
      <c r="AL18" s="1"/>
    </row>
    <row r="19" spans="1:38" x14ac:dyDescent="0.35">
      <c r="A19" s="3"/>
      <c r="B19" s="4">
        <v>14.5509774810573</v>
      </c>
      <c r="C19" s="3"/>
      <c r="D19" s="3"/>
      <c r="E19" s="4">
        <v>15.587163977549199</v>
      </c>
      <c r="F19" s="3"/>
      <c r="G19" s="3"/>
      <c r="H19" s="3"/>
      <c r="I19" s="4">
        <v>15.147717245608099</v>
      </c>
      <c r="J19" s="3"/>
      <c r="K19" s="3"/>
      <c r="L19" s="3"/>
      <c r="N19" s="3"/>
      <c r="O19" s="7">
        <v>15.017629051361199</v>
      </c>
      <c r="P19" s="3"/>
      <c r="Q19" s="3"/>
      <c r="R19" s="7">
        <v>13.9252185377043</v>
      </c>
      <c r="S19" s="3"/>
      <c r="T19" s="3"/>
      <c r="U19" s="3"/>
      <c r="V19" s="7">
        <v>13.8372320946208</v>
      </c>
      <c r="W19" s="3"/>
      <c r="X19" s="3"/>
      <c r="Y19" s="3"/>
      <c r="AA19" s="1" t="s">
        <v>1</v>
      </c>
      <c r="AB19" s="1"/>
      <c r="AC19" s="1"/>
      <c r="AD19" s="1"/>
      <c r="AE19" s="1" t="s">
        <v>2</v>
      </c>
      <c r="AF19" s="1"/>
      <c r="AG19" s="1"/>
      <c r="AH19" s="1"/>
      <c r="AI19" s="1" t="s">
        <v>3</v>
      </c>
      <c r="AJ19" s="1"/>
      <c r="AK19" s="1"/>
      <c r="AL19" s="1"/>
    </row>
    <row r="20" spans="1:38" x14ac:dyDescent="0.35">
      <c r="A20" s="3"/>
      <c r="B20" s="4">
        <v>31.6488044000786</v>
      </c>
      <c r="C20" s="3"/>
      <c r="D20" s="3"/>
      <c r="E20" s="4">
        <v>30.053951524274499</v>
      </c>
      <c r="F20" s="3"/>
      <c r="G20" s="3"/>
      <c r="H20" s="3"/>
      <c r="I20" s="4">
        <v>31.236897271015401</v>
      </c>
      <c r="J20" s="3"/>
      <c r="K20" s="3"/>
      <c r="L20" s="3"/>
      <c r="N20" s="3"/>
      <c r="O20" s="7">
        <v>31.874889691666201</v>
      </c>
      <c r="P20" s="3"/>
      <c r="Q20" s="3"/>
      <c r="R20" s="7">
        <v>30.364868119174002</v>
      </c>
      <c r="S20" s="3"/>
      <c r="T20" s="3"/>
      <c r="U20" s="3"/>
      <c r="V20" s="7">
        <v>31.9869183629357</v>
      </c>
      <c r="W20" s="3"/>
      <c r="X20" s="3"/>
      <c r="Y20" s="3"/>
      <c r="AA20" s="1"/>
      <c r="AB20" s="6">
        <v>15.5794990381193</v>
      </c>
      <c r="AC20" s="1"/>
      <c r="AD20" s="1"/>
      <c r="AE20" s="6">
        <v>15.9290342080703</v>
      </c>
      <c r="AF20" s="1"/>
      <c r="AG20" s="1"/>
      <c r="AH20" s="1"/>
      <c r="AI20" s="6">
        <v>16.404226534956301</v>
      </c>
      <c r="AJ20" s="1"/>
      <c r="AK20" s="1"/>
      <c r="AL20" s="1"/>
    </row>
    <row r="21" spans="1:38" ht="15.5" x14ac:dyDescent="0.35">
      <c r="A21" s="5" t="s">
        <v>8</v>
      </c>
      <c r="B21" s="4">
        <v>31.8301814276704</v>
      </c>
      <c r="C21" s="3">
        <f>AVERAGE(B20:B22)</f>
        <v>31.637057033611502</v>
      </c>
      <c r="D21" s="3">
        <f>C21-$C$17</f>
        <v>31.637057033611502</v>
      </c>
      <c r="E21" s="4">
        <v>29.4577814200901</v>
      </c>
      <c r="F21" s="3">
        <f>AVERAGE(E20:E22)</f>
        <v>29.677716362887029</v>
      </c>
      <c r="G21" s="3">
        <f>F21-$F$17</f>
        <v>29.677716362887029</v>
      </c>
      <c r="H21" s="3">
        <f>2^(D21-G21)</f>
        <v>3.8888421350651274</v>
      </c>
      <c r="I21" s="4">
        <v>31.904687604837001</v>
      </c>
      <c r="J21" s="3">
        <f>AVERAGE(I20:I22)</f>
        <v>31.599820129898671</v>
      </c>
      <c r="K21" s="3">
        <f>J21-$J$17</f>
        <v>31.599820129898671</v>
      </c>
      <c r="L21" s="3">
        <f>2^(D21-K21)</f>
        <v>1.0261466341599976</v>
      </c>
      <c r="N21" s="9" t="s">
        <v>8</v>
      </c>
      <c r="O21" s="7">
        <v>32.261366928430903</v>
      </c>
      <c r="P21" s="3">
        <f>AVERAGE(O20:O22)</f>
        <v>32.144737369490095</v>
      </c>
      <c r="Q21" s="3">
        <f>P21-$C$17</f>
        <v>32.144737369490095</v>
      </c>
      <c r="R21" s="7">
        <v>30.140546085362601</v>
      </c>
      <c r="S21" s="3">
        <f>AVERAGE(R20:R22)</f>
        <v>30.464993636678003</v>
      </c>
      <c r="T21" s="3">
        <f>S21-$F$17</f>
        <v>30.464993636678003</v>
      </c>
      <c r="U21" s="3">
        <f>2^(Q21-T21)</f>
        <v>3.2037103819221326</v>
      </c>
      <c r="V21" s="7">
        <v>31.7615609308742</v>
      </c>
      <c r="W21" s="3">
        <f>AVERAGE(V20:V22)</f>
        <v>31.964042100359865</v>
      </c>
      <c r="X21" s="3">
        <f>W21-$J$17</f>
        <v>31.964042100359865</v>
      </c>
      <c r="Y21" s="3">
        <f>2^(Q21-X21)</f>
        <v>1.1334299806226795</v>
      </c>
      <c r="AA21" s="1" t="s">
        <v>4</v>
      </c>
      <c r="AB21" s="6">
        <v>15.49747539733</v>
      </c>
      <c r="AC21" s="1">
        <v>15.594752987111901</v>
      </c>
      <c r="AD21" s="1"/>
      <c r="AE21" s="6">
        <v>15.939459853134499</v>
      </c>
      <c r="AF21" s="1">
        <v>15.9420156167944</v>
      </c>
      <c r="AG21" s="1"/>
      <c r="AH21" s="1"/>
      <c r="AI21" s="6">
        <v>16.416507303210501</v>
      </c>
      <c r="AJ21" s="1">
        <v>16.405983076113433</v>
      </c>
      <c r="AK21" s="1"/>
      <c r="AL21" s="1"/>
    </row>
    <row r="22" spans="1:38" x14ac:dyDescent="0.35">
      <c r="A22" s="3"/>
      <c r="B22" s="4">
        <v>31.432185273085501</v>
      </c>
      <c r="C22" s="3"/>
      <c r="D22" s="3"/>
      <c r="E22" s="4">
        <v>29.521416144296499</v>
      </c>
      <c r="F22" s="3"/>
      <c r="G22" s="3"/>
      <c r="H22" s="3"/>
      <c r="I22" s="4">
        <v>31.657875513843599</v>
      </c>
      <c r="J22" s="3"/>
      <c r="K22" s="3"/>
      <c r="L22" s="3"/>
      <c r="N22" s="3"/>
      <c r="O22" s="7">
        <v>32.297955488373198</v>
      </c>
      <c r="P22" s="3"/>
      <c r="Q22" s="3"/>
      <c r="R22" s="7">
        <v>30.889566705497401</v>
      </c>
      <c r="S22" s="3"/>
      <c r="T22" s="3"/>
      <c r="U22" s="3"/>
      <c r="V22" s="7">
        <v>32.143647007269699</v>
      </c>
      <c r="W22" s="3"/>
      <c r="X22" s="3"/>
      <c r="Y22" s="3"/>
      <c r="AA22" s="1"/>
      <c r="AB22" s="6">
        <v>15.707284525886401</v>
      </c>
      <c r="AC22" s="1"/>
      <c r="AD22" s="1"/>
      <c r="AE22" s="6">
        <v>15.957552789178401</v>
      </c>
      <c r="AF22" s="1"/>
      <c r="AG22" s="1"/>
      <c r="AH22" s="1"/>
      <c r="AI22" s="6">
        <v>16.3972153901735</v>
      </c>
      <c r="AJ22" s="1"/>
      <c r="AK22" s="1"/>
      <c r="AL22" s="1"/>
    </row>
    <row r="23" spans="1:38" x14ac:dyDescent="0.35">
      <c r="A23" s="3"/>
      <c r="B23" s="4">
        <v>22.946628898130601</v>
      </c>
      <c r="C23" s="3"/>
      <c r="D23" s="3"/>
      <c r="E23" s="4">
        <v>22.439289298160801</v>
      </c>
      <c r="F23" s="3"/>
      <c r="G23" s="3"/>
      <c r="H23" s="3"/>
      <c r="I23" s="4">
        <v>21.6580719990395</v>
      </c>
      <c r="J23" s="3"/>
      <c r="K23" s="3"/>
      <c r="L23" s="3"/>
      <c r="N23" s="3"/>
      <c r="O23" s="7">
        <v>22.644910635277999</v>
      </c>
      <c r="P23" s="3"/>
      <c r="Q23" s="3"/>
      <c r="R23" s="7">
        <v>21.313982760156701</v>
      </c>
      <c r="S23" s="3"/>
      <c r="T23" s="3"/>
      <c r="U23" s="3"/>
      <c r="V23" s="7">
        <v>21.195724937503901</v>
      </c>
      <c r="W23" s="3"/>
      <c r="X23" s="3"/>
      <c r="Y23" s="3"/>
      <c r="AA23" s="1"/>
      <c r="AB23" s="6">
        <v>32.395544530490497</v>
      </c>
      <c r="AC23" s="1"/>
      <c r="AD23" s="1"/>
      <c r="AE23" s="6">
        <v>30.0920550988691</v>
      </c>
      <c r="AF23" s="1"/>
      <c r="AG23" s="1"/>
      <c r="AH23" s="1"/>
      <c r="AI23" s="11">
        <v>32.963628690050797</v>
      </c>
      <c r="AJ23" s="1"/>
      <c r="AK23" s="1"/>
      <c r="AL23" s="1"/>
    </row>
    <row r="24" spans="1:38" ht="15.5" x14ac:dyDescent="0.35">
      <c r="A24" s="5" t="s">
        <v>9</v>
      </c>
      <c r="B24" s="4">
        <v>22.3456091959603</v>
      </c>
      <c r="C24" s="3">
        <f>AVERAGE(B23:B25)</f>
        <v>22.737328540102805</v>
      </c>
      <c r="D24" s="3">
        <f>C24-$C$17</f>
        <v>22.737328540102805</v>
      </c>
      <c r="E24" s="4">
        <v>22.321042227096001</v>
      </c>
      <c r="F24" s="3">
        <f>AVERAGE(E23:E25)</f>
        <v>22.347797891120432</v>
      </c>
      <c r="G24" s="3">
        <f>F24-$F$17</f>
        <v>22.347797891120432</v>
      </c>
      <c r="H24" s="3">
        <f>2^(D24-G24)</f>
        <v>1.3099671637822319</v>
      </c>
      <c r="I24" s="4">
        <v>21.8598993191777</v>
      </c>
      <c r="J24" s="3">
        <f>AVERAGE(I23:I25)</f>
        <v>21.810657658608203</v>
      </c>
      <c r="K24" s="3">
        <f>J24-$J$17</f>
        <v>21.810657658608203</v>
      </c>
      <c r="L24" s="3">
        <f>2^(D24-K24)</f>
        <v>1.90088450884017</v>
      </c>
      <c r="N24" s="9" t="s">
        <v>9</v>
      </c>
      <c r="O24" s="7">
        <v>23.001842949147498</v>
      </c>
      <c r="P24" s="3">
        <f>AVERAGE(O23:O24)</f>
        <v>22.823376792212748</v>
      </c>
      <c r="Q24" s="3">
        <f>P24-$C$17</f>
        <v>22.823376792212748</v>
      </c>
      <c r="R24" s="7">
        <v>21.576961141295399</v>
      </c>
      <c r="S24" s="3">
        <f>AVERAGE(R23:R25)</f>
        <v>21.466981351009199</v>
      </c>
      <c r="T24" s="3">
        <f>S24-$F$17</f>
        <v>21.466981351009199</v>
      </c>
      <c r="U24" s="3">
        <f>2^(Q24-T24)</f>
        <v>2.5604465472376687</v>
      </c>
      <c r="V24" s="7">
        <v>21.3356174749457</v>
      </c>
      <c r="W24" s="3">
        <f>AVERAGE(V23:V25)</f>
        <v>21.223287896748236</v>
      </c>
      <c r="X24" s="3">
        <f>W24-$J$17</f>
        <v>21.223287896748236</v>
      </c>
      <c r="Y24" s="3">
        <f>2^(Q24-X24)</f>
        <v>3.0316199285329541</v>
      </c>
      <c r="AA24" s="9" t="s">
        <v>8</v>
      </c>
      <c r="AB24" s="6">
        <v>31.8821893851037</v>
      </c>
      <c r="AC24" s="1">
        <f>AVERAGE(AB23:AB25)</f>
        <v>32.091428090259164</v>
      </c>
      <c r="AD24" s="1">
        <f>AC24-$C$20</f>
        <v>32.091428090259164</v>
      </c>
      <c r="AE24" s="6">
        <v>30.5607231207434</v>
      </c>
      <c r="AF24" s="1">
        <f>AVERAGE(AE23:AE25)</f>
        <v>30.077871126637302</v>
      </c>
      <c r="AG24" s="1">
        <f>AF24-$F$20</f>
        <v>30.077871126637302</v>
      </c>
      <c r="AH24" s="1">
        <f>2^(AD24-AG24)</f>
        <v>4.0377650450675224</v>
      </c>
      <c r="AI24" s="6">
        <v>31.982456706138802</v>
      </c>
      <c r="AJ24" s="1">
        <f>AVERAGE(AI24:AI25)</f>
        <v>31.9848507548237</v>
      </c>
      <c r="AK24" s="1">
        <f>AJ24-$J$20</f>
        <v>31.9848507548237</v>
      </c>
      <c r="AL24" s="1">
        <f>2^(AD24-AK24)</f>
        <v>1.0766708990540508</v>
      </c>
    </row>
    <row r="25" spans="1:38" x14ac:dyDescent="0.35">
      <c r="A25" s="3"/>
      <c r="B25" s="4">
        <v>22.919747526217499</v>
      </c>
      <c r="C25" s="3"/>
      <c r="D25" s="3"/>
      <c r="E25" s="4">
        <v>22.283062148104499</v>
      </c>
      <c r="F25" s="3"/>
      <c r="G25" s="3"/>
      <c r="H25" s="3"/>
      <c r="I25" s="4">
        <v>21.9140016576074</v>
      </c>
      <c r="J25" s="3"/>
      <c r="K25" s="3"/>
      <c r="L25" s="3"/>
      <c r="N25" s="3"/>
      <c r="O25" s="10">
        <v>27.133366581102901</v>
      </c>
      <c r="P25" s="3"/>
      <c r="Q25" s="3"/>
      <c r="R25" s="7">
        <v>21.5100001515755</v>
      </c>
      <c r="S25" s="3"/>
      <c r="T25" s="3"/>
      <c r="U25" s="3"/>
      <c r="V25" s="7">
        <v>21.1385212777951</v>
      </c>
      <c r="W25" s="3"/>
      <c r="X25" s="3"/>
      <c r="Y25" s="3"/>
      <c r="AA25" s="1"/>
      <c r="AB25" s="6">
        <v>31.996550355183299</v>
      </c>
      <c r="AC25" s="1"/>
      <c r="AD25" s="1"/>
      <c r="AE25" s="6">
        <v>29.580835160299401</v>
      </c>
      <c r="AF25" s="1"/>
      <c r="AG25" s="1"/>
      <c r="AH25" s="1"/>
      <c r="AI25" s="6">
        <v>31.987244803508599</v>
      </c>
      <c r="AJ25" s="1"/>
      <c r="AK25" s="1"/>
      <c r="AL25" s="1"/>
    </row>
    <row r="26" spans="1:38" x14ac:dyDescent="0.35">
      <c r="A26" s="3"/>
      <c r="B26" s="4">
        <v>23.886105135468799</v>
      </c>
      <c r="C26" s="3"/>
      <c r="D26" s="3"/>
      <c r="E26" s="4">
        <v>23.378800405381099</v>
      </c>
      <c r="F26" s="3"/>
      <c r="G26" s="3"/>
      <c r="H26" s="3"/>
      <c r="I26" s="4">
        <v>23.7684557878719</v>
      </c>
      <c r="J26" s="3"/>
      <c r="K26" s="3"/>
      <c r="L26" s="3"/>
      <c r="N26" s="3"/>
      <c r="O26" s="7">
        <v>24.259519033147502</v>
      </c>
      <c r="P26" s="3"/>
      <c r="Q26" s="3"/>
      <c r="R26" s="7">
        <v>23.724726307371</v>
      </c>
      <c r="S26" s="3"/>
      <c r="T26" s="3"/>
      <c r="U26" s="3"/>
      <c r="V26" s="7">
        <v>22.683579777188299</v>
      </c>
      <c r="W26" s="3"/>
      <c r="X26" s="3"/>
      <c r="Y26" s="3"/>
      <c r="AA26" s="1"/>
      <c r="AB26" s="6">
        <v>22.894052703830798</v>
      </c>
      <c r="AC26" s="1"/>
      <c r="AD26" s="1"/>
      <c r="AE26" s="6">
        <v>23.197685276823599</v>
      </c>
      <c r="AF26" s="1"/>
      <c r="AG26" s="1"/>
      <c r="AH26" s="1"/>
      <c r="AI26" s="6">
        <v>23.530564966866599</v>
      </c>
      <c r="AJ26" s="1"/>
      <c r="AK26" s="1"/>
      <c r="AL26" s="1"/>
    </row>
    <row r="27" spans="1:38" ht="15.5" x14ac:dyDescent="0.35">
      <c r="A27" s="5" t="s">
        <v>10</v>
      </c>
      <c r="B27" s="4">
        <v>23.855389540612201</v>
      </c>
      <c r="C27" s="3">
        <f>AVERAGE(B26:B28)</f>
        <v>23.787192714266268</v>
      </c>
      <c r="D27" s="3">
        <f>C27-$C$17</f>
        <v>23.787192714266268</v>
      </c>
      <c r="E27" s="4">
        <v>23.631096368316499</v>
      </c>
      <c r="F27" s="3">
        <f>AVERAGE(E26:E28)</f>
        <v>23.499282311344501</v>
      </c>
      <c r="G27" s="3">
        <f>F27-$F$17</f>
        <v>23.499282311344501</v>
      </c>
      <c r="H27" s="3">
        <f>2^(D27-G27)</f>
        <v>1.2208706894075947</v>
      </c>
      <c r="I27" s="4">
        <v>23.733885834278698</v>
      </c>
      <c r="J27" s="3">
        <f>AVERAGE(I26:I28)</f>
        <v>23.733637859144697</v>
      </c>
      <c r="K27" s="3">
        <f>J27-$J$17</f>
        <v>23.733637859144697</v>
      </c>
      <c r="L27" s="3">
        <f>2^(D27-K27)</f>
        <v>1.0378190011309694</v>
      </c>
      <c r="N27" s="9" t="s">
        <v>10</v>
      </c>
      <c r="O27" s="7">
        <v>24.235104990450299</v>
      </c>
      <c r="P27" s="3">
        <f>AVERAGE(O26:O28)</f>
        <v>24.256899302984596</v>
      </c>
      <c r="Q27" s="3">
        <f>P27-$C$17</f>
        <v>24.256899302984596</v>
      </c>
      <c r="R27" s="7">
        <v>23.433646408489</v>
      </c>
      <c r="S27" s="3">
        <f>AVERAGE(R26:R28)</f>
        <v>23.6670489944506</v>
      </c>
      <c r="T27" s="3">
        <f>S27-$F$17</f>
        <v>23.6670489944506</v>
      </c>
      <c r="U27" s="3">
        <f>2^(Q27-T27)</f>
        <v>1.5050905737937748</v>
      </c>
      <c r="V27" s="7">
        <v>22.580085294483901</v>
      </c>
      <c r="W27" s="3">
        <f>AVERAGE(V26:V28)</f>
        <v>22.689087750173432</v>
      </c>
      <c r="X27" s="3">
        <f>W27-$J$17</f>
        <v>22.689087750173432</v>
      </c>
      <c r="Y27" s="3">
        <f>2^(Q27-X27)</f>
        <v>2.9645467603613462</v>
      </c>
      <c r="AA27" s="9" t="s">
        <v>9</v>
      </c>
      <c r="AB27" s="6">
        <v>23.404626350263101</v>
      </c>
      <c r="AC27" s="1">
        <f>AVERAGE(AB26:AB28)</f>
        <v>23.150450896461564</v>
      </c>
      <c r="AD27" s="1">
        <f>AC27-$C$20</f>
        <v>23.150450896461564</v>
      </c>
      <c r="AE27" s="6">
        <v>22.938537340977</v>
      </c>
      <c r="AF27" s="1">
        <f>AVERAGE(AE26:AE28)</f>
        <v>23.02395428398113</v>
      </c>
      <c r="AG27" s="1">
        <f>AF27-$F$20</f>
        <v>23.02395428398113</v>
      </c>
      <c r="AH27" s="1">
        <f>2^(AD27-AG27)</f>
        <v>1.0916395826130136</v>
      </c>
      <c r="AI27" s="6">
        <v>23.768427605389299</v>
      </c>
      <c r="AJ27" s="1">
        <f>AVERAGE(AI26:AI28)</f>
        <v>23.638052578531301</v>
      </c>
      <c r="AK27" s="1">
        <f>AJ27-$J$20</f>
        <v>23.638052578531301</v>
      </c>
      <c r="AL27" s="1">
        <f>2^(AD27-AK27)</f>
        <v>0.71320974368387557</v>
      </c>
    </row>
    <row r="28" spans="1:38" x14ac:dyDescent="0.35">
      <c r="A28" s="3"/>
      <c r="B28" s="4">
        <v>23.620083466717801</v>
      </c>
      <c r="C28" s="3"/>
      <c r="D28" s="3"/>
      <c r="E28" s="4">
        <v>23.487950160335899</v>
      </c>
      <c r="F28" s="3"/>
      <c r="G28" s="3"/>
      <c r="H28" s="3"/>
      <c r="I28" s="4">
        <v>23.698571955283501</v>
      </c>
      <c r="J28" s="3"/>
      <c r="K28" s="3"/>
      <c r="L28" s="3"/>
      <c r="N28" s="3"/>
      <c r="O28" s="7">
        <v>24.276073885355999</v>
      </c>
      <c r="P28" s="3"/>
      <c r="Q28" s="3"/>
      <c r="R28" s="7">
        <v>23.842774267491802</v>
      </c>
      <c r="S28" s="3"/>
      <c r="T28" s="3"/>
      <c r="U28" s="3"/>
      <c r="V28" s="7">
        <v>22.803598178848102</v>
      </c>
      <c r="W28" s="3"/>
      <c r="X28" s="3"/>
      <c r="Y28" s="3"/>
      <c r="AA28" s="1"/>
      <c r="AB28" s="6">
        <v>23.1526736352908</v>
      </c>
      <c r="AC28" s="1"/>
      <c r="AD28" s="1"/>
      <c r="AE28" s="6">
        <v>22.935640234142799</v>
      </c>
      <c r="AF28" s="1"/>
      <c r="AG28" s="1"/>
      <c r="AH28" s="1"/>
      <c r="AI28" s="6">
        <v>23.615165163337998</v>
      </c>
      <c r="AJ28" s="1"/>
      <c r="AK28" s="1"/>
      <c r="AL28" s="1"/>
    </row>
    <row r="29" spans="1:38" x14ac:dyDescent="0.35">
      <c r="A29" s="3"/>
      <c r="B29" s="4">
        <v>22.530902091645601</v>
      </c>
      <c r="C29" s="3"/>
      <c r="D29" s="3"/>
      <c r="E29" s="4">
        <v>23.805702699242101</v>
      </c>
      <c r="F29" s="3"/>
      <c r="G29" s="3"/>
      <c r="H29" s="3"/>
      <c r="I29" s="4">
        <v>23.5787411307121</v>
      </c>
      <c r="J29" s="3"/>
      <c r="K29" s="3"/>
      <c r="L29" s="3"/>
      <c r="N29" s="3"/>
      <c r="O29" s="7">
        <v>24.8427213171156</v>
      </c>
      <c r="P29" s="3"/>
      <c r="Q29" s="3"/>
      <c r="R29" s="7">
        <v>22.827272004151201</v>
      </c>
      <c r="S29" s="3"/>
      <c r="T29" s="3"/>
      <c r="U29" s="3"/>
      <c r="V29" s="7">
        <v>22.093295595610599</v>
      </c>
      <c r="W29" s="3"/>
      <c r="X29" s="3"/>
      <c r="Y29" s="3"/>
      <c r="AA29" s="1" t="s">
        <v>1</v>
      </c>
      <c r="AB29" s="1"/>
      <c r="AC29" s="1"/>
      <c r="AD29" s="1"/>
      <c r="AE29" s="1" t="s">
        <v>2</v>
      </c>
      <c r="AF29" s="1"/>
      <c r="AG29" s="1"/>
      <c r="AH29" s="1"/>
      <c r="AI29" s="1" t="s">
        <v>3</v>
      </c>
      <c r="AJ29" s="1"/>
      <c r="AK29" s="1"/>
      <c r="AL29" s="1"/>
    </row>
    <row r="30" spans="1:38" ht="15.5" x14ac:dyDescent="0.35">
      <c r="A30" s="5" t="s">
        <v>11</v>
      </c>
      <c r="B30" s="4">
        <v>22.3815972083285</v>
      </c>
      <c r="C30" s="3">
        <f>AVERAGE(B29:B31)</f>
        <v>22.501996524601136</v>
      </c>
      <c r="D30" s="3">
        <f>C30-$C$17</f>
        <v>22.501996524601136</v>
      </c>
      <c r="E30" s="4">
        <v>23.734362234439899</v>
      </c>
      <c r="F30" s="3">
        <f>AVERAGE(E29:E31)</f>
        <v>23.779113770788168</v>
      </c>
      <c r="G30" s="3">
        <f>F30-$F$17</f>
        <v>23.779113770788168</v>
      </c>
      <c r="H30" s="3">
        <f>2^(D30-G30)</f>
        <v>0.4126191698025104</v>
      </c>
      <c r="I30" s="4">
        <v>23.617332219430999</v>
      </c>
      <c r="J30" s="3">
        <f>AVERAGE(I29:I31)</f>
        <v>23.628965016095531</v>
      </c>
      <c r="K30" s="3">
        <f>J30-$J$17</f>
        <v>23.628965016095531</v>
      </c>
      <c r="L30" s="3">
        <f>2^(D30-K30)</f>
        <v>0.45787684314468891</v>
      </c>
      <c r="N30" s="9" t="s">
        <v>11</v>
      </c>
      <c r="O30" s="7">
        <v>24.939654174805899</v>
      </c>
      <c r="P30" s="3">
        <f>AVERAGE(O29:O31)</f>
        <v>24.831160715830865</v>
      </c>
      <c r="Q30" s="3">
        <f>P30-$C$17</f>
        <v>24.831160715830865</v>
      </c>
      <c r="R30" s="7">
        <v>22.854718249652802</v>
      </c>
      <c r="S30" s="3">
        <f>AVERAGE(R29:R31)</f>
        <v>22.850386413140999</v>
      </c>
      <c r="T30" s="3">
        <f>S30-$F$17</f>
        <v>22.850386413140999</v>
      </c>
      <c r="U30" s="3">
        <f>2^(Q30-T30)</f>
        <v>3.9470486532099316</v>
      </c>
      <c r="V30" s="7">
        <v>22.148036352757298</v>
      </c>
      <c r="W30" s="3">
        <f>AVERAGE(V29:V31)</f>
        <v>22.092687696636631</v>
      </c>
      <c r="X30" s="3">
        <f>W30-$J$17</f>
        <v>22.092687696636631</v>
      </c>
      <c r="Y30" s="3">
        <f>2^(Q30-X30)</f>
        <v>6.6736360898147016</v>
      </c>
      <c r="AA30" s="1"/>
      <c r="AB30" s="6">
        <v>14.666982706976601</v>
      </c>
      <c r="AC30" s="1"/>
      <c r="AD30" s="1"/>
      <c r="AE30" s="6">
        <v>15.397588115559101</v>
      </c>
      <c r="AF30" s="1"/>
      <c r="AG30" s="1"/>
      <c r="AH30" s="1"/>
      <c r="AI30" s="6">
        <v>16.214386396803</v>
      </c>
      <c r="AJ30" s="1"/>
      <c r="AK30" s="1"/>
      <c r="AL30" s="1"/>
    </row>
    <row r="31" spans="1:38" x14ac:dyDescent="0.35">
      <c r="A31" s="3"/>
      <c r="B31" s="4">
        <v>22.5934902738293</v>
      </c>
      <c r="C31" s="3"/>
      <c r="D31" s="3"/>
      <c r="E31" s="4">
        <v>23.797276378682501</v>
      </c>
      <c r="F31" s="3"/>
      <c r="G31" s="3"/>
      <c r="H31" s="3"/>
      <c r="I31" s="4">
        <v>23.690821698143498</v>
      </c>
      <c r="J31" s="3"/>
      <c r="K31" s="3"/>
      <c r="L31" s="3"/>
      <c r="N31" s="3"/>
      <c r="O31" s="7">
        <v>24.711106655571101</v>
      </c>
      <c r="P31" s="3"/>
      <c r="Q31" s="3"/>
      <c r="R31" s="7">
        <v>22.869168985619002</v>
      </c>
      <c r="S31" s="3"/>
      <c r="T31" s="3"/>
      <c r="U31" s="3"/>
      <c r="V31" s="7">
        <v>22.036731141541999</v>
      </c>
      <c r="W31" s="3"/>
      <c r="X31" s="3"/>
      <c r="Y31" s="3"/>
      <c r="AA31" s="1" t="s">
        <v>4</v>
      </c>
      <c r="AB31" s="6">
        <v>14.573669614749599</v>
      </c>
      <c r="AC31" s="1">
        <f>AVERAGE(AB30:AB32)</f>
        <v>14.607319409718036</v>
      </c>
      <c r="AD31" s="1"/>
      <c r="AE31" s="6">
        <v>15.550710295852401</v>
      </c>
      <c r="AF31" s="1">
        <f>AVERAGE(AE30:AE32)</f>
        <v>15.579229103418633</v>
      </c>
      <c r="AG31" s="1"/>
      <c r="AH31" s="1"/>
      <c r="AI31" s="6">
        <v>16.372401697269801</v>
      </c>
      <c r="AJ31" s="1">
        <f>AVERAGE(AI30:AI32)</f>
        <v>16.336352159946667</v>
      </c>
      <c r="AK31" s="1"/>
      <c r="AL31" s="1"/>
    </row>
    <row r="32" spans="1:38" x14ac:dyDescent="0.35">
      <c r="A32" s="3"/>
      <c r="B32" s="4">
        <v>20.8941891769622</v>
      </c>
      <c r="C32" s="3"/>
      <c r="D32" s="3"/>
      <c r="E32" s="4">
        <v>19.889030432142601</v>
      </c>
      <c r="F32" s="3"/>
      <c r="G32" s="3"/>
      <c r="H32" s="3"/>
      <c r="I32" s="4">
        <v>20.4541810074968</v>
      </c>
      <c r="J32" s="3"/>
      <c r="K32" s="3"/>
      <c r="L32" s="3"/>
      <c r="N32" s="3"/>
      <c r="O32" s="7">
        <v>21.829471609686099</v>
      </c>
      <c r="P32" s="3"/>
      <c r="Q32" s="3"/>
      <c r="R32" s="7">
        <v>20.169227898031199</v>
      </c>
      <c r="S32" s="3"/>
      <c r="T32" s="3"/>
      <c r="U32" s="3"/>
      <c r="V32" s="7">
        <v>20.4750619165548</v>
      </c>
      <c r="W32" s="3"/>
      <c r="X32" s="3"/>
      <c r="Y32" s="3"/>
      <c r="AA32" s="1"/>
      <c r="AB32" s="6">
        <v>14.5813059074279</v>
      </c>
      <c r="AC32" s="1"/>
      <c r="AD32" s="1"/>
      <c r="AE32" s="6">
        <v>15.7893888988444</v>
      </c>
      <c r="AF32" s="1"/>
      <c r="AG32" s="1"/>
      <c r="AH32" s="1"/>
      <c r="AI32" s="6">
        <v>16.4222683857672</v>
      </c>
      <c r="AJ32" s="1"/>
      <c r="AK32" s="1"/>
      <c r="AL32" s="1"/>
    </row>
    <row r="33" spans="1:38" ht="15.5" x14ac:dyDescent="0.35">
      <c r="A33" s="5" t="s">
        <v>12</v>
      </c>
      <c r="B33" s="4">
        <v>20.815246663380599</v>
      </c>
      <c r="C33" s="3">
        <f>AVERAGE(B32:B34)</f>
        <v>20.842732670018233</v>
      </c>
      <c r="D33" s="3">
        <f>C33-$C$17</f>
        <v>20.842732670018233</v>
      </c>
      <c r="E33" s="4">
        <v>19.932759283166799</v>
      </c>
      <c r="F33" s="3">
        <f>AVERAGE(E32:E34)</f>
        <v>19.926338835564767</v>
      </c>
      <c r="G33" s="3">
        <f>F33-$F$17</f>
        <v>19.926338835564767</v>
      </c>
      <c r="H33" s="3">
        <f>2^(D33-G33)</f>
        <v>1.8873916615396547</v>
      </c>
      <c r="I33" s="4">
        <v>20.563188900011799</v>
      </c>
      <c r="J33" s="3">
        <f>AVERAGE(I32:I34)</f>
        <v>20.488451016865266</v>
      </c>
      <c r="K33" s="3">
        <f>J33-$J$17</f>
        <v>20.488451016865266</v>
      </c>
      <c r="L33" s="3">
        <f>2^(D33-K33)</f>
        <v>1.2783489071791014</v>
      </c>
      <c r="N33" s="9" t="s">
        <v>12</v>
      </c>
      <c r="O33" s="7">
        <v>21.966881784192999</v>
      </c>
      <c r="P33" s="3">
        <f>AVERAGE(O32:O34)</f>
        <v>21.956622758674666</v>
      </c>
      <c r="Q33" s="3">
        <f>P33-$C$17</f>
        <v>21.956622758674666</v>
      </c>
      <c r="R33" s="7">
        <v>20.103675184188202</v>
      </c>
      <c r="S33" s="3">
        <f>AVERAGE(R32:R34)</f>
        <v>20.132422143805034</v>
      </c>
      <c r="T33" s="3">
        <f>S33-$F$17</f>
        <v>20.132422143805034</v>
      </c>
      <c r="U33" s="3">
        <f>2^(Q33-T33)</f>
        <v>3.5411074350132594</v>
      </c>
      <c r="V33" s="7">
        <v>20.450087704369999</v>
      </c>
      <c r="W33" s="3">
        <f>AVERAGE(V32:V34)</f>
        <v>20.468115408794699</v>
      </c>
      <c r="X33" s="3">
        <f>W33-$J$17</f>
        <v>20.468115408794699</v>
      </c>
      <c r="Y33" s="3">
        <f>2^(Q33-X33)</f>
        <v>2.8059851033553338</v>
      </c>
      <c r="AA33" s="1"/>
      <c r="AB33" s="6">
        <v>23.289987345938599</v>
      </c>
      <c r="AC33" s="1"/>
      <c r="AD33" s="1"/>
      <c r="AE33" s="6">
        <v>23.5111005140025</v>
      </c>
      <c r="AF33" s="1"/>
      <c r="AG33" s="1"/>
      <c r="AH33" s="1"/>
      <c r="AI33" s="6">
        <v>24.386344564249502</v>
      </c>
      <c r="AJ33" s="1"/>
      <c r="AK33" s="1"/>
      <c r="AL33" s="1"/>
    </row>
    <row r="34" spans="1:38" ht="15.5" x14ac:dyDescent="0.35">
      <c r="A34" s="3"/>
      <c r="B34" s="4">
        <v>20.818762169711899</v>
      </c>
      <c r="C34" s="3"/>
      <c r="D34" s="3"/>
      <c r="E34" s="4">
        <v>19.957226791384901</v>
      </c>
      <c r="F34" s="3"/>
      <c r="G34" s="3"/>
      <c r="H34" s="3"/>
      <c r="I34" s="4">
        <v>20.4479831430872</v>
      </c>
      <c r="J34" s="3"/>
      <c r="K34" s="3"/>
      <c r="L34" s="3"/>
      <c r="N34" s="3"/>
      <c r="O34" s="7">
        <v>22.073514882144899</v>
      </c>
      <c r="P34" s="3"/>
      <c r="Q34" s="3"/>
      <c r="R34" s="7">
        <v>20.124363349195701</v>
      </c>
      <c r="S34" s="3"/>
      <c r="T34" s="3"/>
      <c r="U34" s="3"/>
      <c r="V34" s="7">
        <v>20.4791966054593</v>
      </c>
      <c r="W34" s="3"/>
      <c r="X34" s="3"/>
      <c r="Y34" s="3"/>
      <c r="AA34" s="9" t="s">
        <v>10</v>
      </c>
      <c r="AB34" s="11">
        <v>26.7855180712086</v>
      </c>
      <c r="AC34" s="1">
        <f>AVERAGE(AB33,AB35)</f>
        <v>23.1489094987862</v>
      </c>
      <c r="AD34" s="1">
        <f>AC34-$C$30</f>
        <v>0.64691297418506366</v>
      </c>
      <c r="AE34" s="11">
        <v>26.085206897780399</v>
      </c>
      <c r="AF34" s="1">
        <f>AVERAGE(AE33,AE35)</f>
        <v>23.778130169877102</v>
      </c>
      <c r="AG34" s="1">
        <f>AF34-$F$30</f>
        <v>-9.8360091106641789E-4</v>
      </c>
      <c r="AH34" s="1">
        <f>2^(AD34-AG34)</f>
        <v>1.5668820421661438</v>
      </c>
      <c r="AI34" s="6">
        <v>24.203769510138802</v>
      </c>
      <c r="AJ34" s="1">
        <f>AVERAGE(AI33:AI35)</f>
        <v>24.271941863650401</v>
      </c>
      <c r="AK34" s="1">
        <f>AJ34-$J$30</f>
        <v>0.64297684755486983</v>
      </c>
      <c r="AL34" s="1">
        <f>2^(AD34-AK34)</f>
        <v>1.0027320403147275</v>
      </c>
    </row>
    <row r="35" spans="1:38" x14ac:dyDescent="0.35">
      <c r="AA35" s="1"/>
      <c r="AB35" s="6">
        <v>23.007831651633801</v>
      </c>
      <c r="AC35" s="1"/>
      <c r="AD35" s="1"/>
      <c r="AE35" s="6">
        <v>24.0451598257517</v>
      </c>
      <c r="AF35" s="1"/>
      <c r="AG35" s="1"/>
      <c r="AH35" s="1"/>
      <c r="AI35" s="6">
        <v>24.2257115165629</v>
      </c>
      <c r="AJ35" s="1"/>
      <c r="AK35" s="1"/>
      <c r="AL35" s="1"/>
    </row>
    <row r="36" spans="1:38" x14ac:dyDescent="0.35">
      <c r="A36" t="s">
        <v>24</v>
      </c>
    </row>
    <row r="37" spans="1:38" x14ac:dyDescent="0.35">
      <c r="B37" s="12"/>
      <c r="C37" s="3" t="s">
        <v>2</v>
      </c>
      <c r="D37" s="3"/>
      <c r="E37" s="3"/>
      <c r="F37" s="3" t="s">
        <v>2</v>
      </c>
      <c r="G37" s="3"/>
      <c r="H37" s="3" t="s">
        <v>3</v>
      </c>
      <c r="I37" s="3"/>
      <c r="J37" s="3"/>
      <c r="K37" s="3" t="s">
        <v>3</v>
      </c>
      <c r="L37" s="3"/>
    </row>
    <row r="38" spans="1:38" x14ac:dyDescent="0.35">
      <c r="A38" s="1" t="s">
        <v>6</v>
      </c>
      <c r="B38" s="12" t="s">
        <v>15</v>
      </c>
      <c r="C38" s="3">
        <v>1.2637381414004718</v>
      </c>
      <c r="D38" s="3">
        <v>1.0877379186603713</v>
      </c>
      <c r="E38" s="3">
        <v>1.3163565298911639</v>
      </c>
      <c r="F38" s="3">
        <f t="shared" ref="F38:F39" si="0">AVERAGE(C38:E38)</f>
        <v>1.2226108633173356</v>
      </c>
      <c r="G38" s="3">
        <f t="shared" ref="G38:G39" si="1">_xlfn.STDEV.P(C38:E38)</f>
        <v>9.77589112806595E-2</v>
      </c>
      <c r="H38" s="3">
        <v>0.83012541948471119</v>
      </c>
      <c r="I38" s="13">
        <v>0.53124987378197486</v>
      </c>
      <c r="J38" s="3">
        <v>0.8318867863676479</v>
      </c>
      <c r="K38" s="3">
        <f t="shared" ref="K38:K39" si="2">AVERAGE(H38:J38)</f>
        <v>0.73108735987811135</v>
      </c>
      <c r="L38" s="3">
        <f t="shared" ref="L38:L39" si="3">_xlfn.STDEV.P(H38:J38)</f>
        <v>0.14130827114325059</v>
      </c>
    </row>
    <row r="39" spans="1:38" x14ac:dyDescent="0.35">
      <c r="A39" s="1" t="s">
        <v>7</v>
      </c>
      <c r="B39" s="12" t="s">
        <v>16</v>
      </c>
      <c r="C39" s="3">
        <v>1.7555521652796671</v>
      </c>
      <c r="D39" s="3">
        <v>0.88963721741479385</v>
      </c>
      <c r="E39" s="3">
        <v>1.4607986527333665</v>
      </c>
      <c r="F39" s="3">
        <f t="shared" si="0"/>
        <v>1.3686626784759426</v>
      </c>
      <c r="G39" s="3">
        <f t="shared" si="1"/>
        <v>0.35946159048242288</v>
      </c>
      <c r="H39" s="3">
        <v>1.0900626088133536</v>
      </c>
      <c r="I39" s="3">
        <v>0.57025354423115937</v>
      </c>
      <c r="J39" s="3">
        <v>1.2887896456743191</v>
      </c>
      <c r="K39" s="3">
        <f t="shared" si="2"/>
        <v>0.98303526623961057</v>
      </c>
      <c r="L39" s="3">
        <f t="shared" si="3"/>
        <v>0.30294627831028786</v>
      </c>
    </row>
    <row r="40" spans="1:38" x14ac:dyDescent="0.35">
      <c r="A40" s="1" t="s">
        <v>5</v>
      </c>
      <c r="B40" s="12" t="s">
        <v>17</v>
      </c>
      <c r="C40" s="3">
        <v>6.4307636552366247</v>
      </c>
      <c r="D40" s="3">
        <v>1.6586282386716673</v>
      </c>
      <c r="E40" s="3">
        <v>5.4793461807749493</v>
      </c>
      <c r="F40" s="3">
        <f>AVERAGE(C40:E40)</f>
        <v>4.5229126915610811</v>
      </c>
      <c r="G40" s="3">
        <f>_xlfn.STDEV.P(C40:E40)</f>
        <v>2.0622629759523488</v>
      </c>
      <c r="H40" s="3">
        <v>5.2336717262873647</v>
      </c>
      <c r="I40" s="3">
        <v>1.9779941581150702</v>
      </c>
      <c r="J40" s="3">
        <v>5.9429086076074116</v>
      </c>
      <c r="K40" s="3">
        <f>AVERAGE(H40:J40)</f>
        <v>4.3848581640032824</v>
      </c>
      <c r="L40" s="3">
        <f>_xlfn.STDEV.P(H40:J40)</f>
        <v>1.7263641940190058</v>
      </c>
    </row>
    <row r="41" spans="1:38" ht="15.5" x14ac:dyDescent="0.35">
      <c r="A41" s="5" t="s">
        <v>8</v>
      </c>
      <c r="B41" s="14" t="s">
        <v>18</v>
      </c>
      <c r="C41" s="3">
        <v>7.0383792566281187</v>
      </c>
      <c r="D41" s="3">
        <v>1.301418745964612</v>
      </c>
      <c r="E41" s="3">
        <v>5.1366208696127957</v>
      </c>
      <c r="F41" s="3">
        <f>AVERAGE(C41:E41)</f>
        <v>4.4921396240685096</v>
      </c>
      <c r="G41" s="3">
        <f>_xlfn.STDEV.P(C41:E41)</f>
        <v>2.3860282244938404</v>
      </c>
      <c r="H41" s="3">
        <v>1.5535513126595375</v>
      </c>
      <c r="I41" s="3">
        <v>0.42774646632867908</v>
      </c>
      <c r="J41" s="3">
        <v>1.8892418830943591</v>
      </c>
      <c r="K41" s="3">
        <f>AVERAGE(H41:J41)</f>
        <v>1.2901798873608585</v>
      </c>
      <c r="L41" s="3">
        <f>_xlfn.STDEV.P(H41:J41)</f>
        <v>0.62504164877479196</v>
      </c>
    </row>
    <row r="42" spans="1:38" ht="15.5" x14ac:dyDescent="0.35">
      <c r="A42" s="5" t="s">
        <v>9</v>
      </c>
      <c r="B42" s="14" t="s">
        <v>19</v>
      </c>
      <c r="C42" s="3">
        <v>2.3708974013866548</v>
      </c>
      <c r="D42" s="3">
        <v>1.0401106022000133</v>
      </c>
      <c r="E42" s="3">
        <v>1.3887233654160391</v>
      </c>
      <c r="F42" s="3">
        <f t="shared" ref="F42:F45" si="4">AVERAGE(C42:E42)</f>
        <v>1.5999104563342357</v>
      </c>
      <c r="G42" s="3">
        <f t="shared" ref="G42:G45" si="5">_xlfn.STDEV.P(C42:E42)</f>
        <v>0.56344083791777366</v>
      </c>
      <c r="H42" s="3">
        <v>2.8778748822192024</v>
      </c>
      <c r="I42" s="3">
        <v>1.1441065913654047</v>
      </c>
      <c r="J42" s="3">
        <v>1.2514740766026118</v>
      </c>
      <c r="K42" s="3">
        <f t="shared" ref="K42:K45" si="6">AVERAGE(H42:J42)</f>
        <v>1.757818516729073</v>
      </c>
      <c r="L42" s="3">
        <f t="shared" ref="L42:L45" si="7">_xlfn.STDEV.P(H42:J42)</f>
        <v>0.79321146429257638</v>
      </c>
    </row>
    <row r="43" spans="1:38" ht="15.5" x14ac:dyDescent="0.35">
      <c r="A43" s="5" t="s">
        <v>10</v>
      </c>
      <c r="B43" s="14" t="s">
        <v>20</v>
      </c>
      <c r="C43" s="3">
        <v>2.2096425200370819</v>
      </c>
      <c r="D43" s="3">
        <v>0.61140142322560886</v>
      </c>
      <c r="E43" s="3">
        <v>1.268118023090677</v>
      </c>
      <c r="F43" s="3">
        <f t="shared" si="4"/>
        <v>1.3630539887844559</v>
      </c>
      <c r="G43" s="3">
        <f t="shared" si="5"/>
        <v>0.6559234096909704</v>
      </c>
      <c r="H43" s="3">
        <v>1.5712228816399738</v>
      </c>
      <c r="I43" s="3">
        <v>1.1187937699636692</v>
      </c>
      <c r="J43" s="3">
        <v>1.5220337873962451</v>
      </c>
      <c r="K43" s="3">
        <f t="shared" si="6"/>
        <v>1.4040168129999628</v>
      </c>
      <c r="L43" s="3">
        <f t="shared" si="7"/>
        <v>0.20268042161210584</v>
      </c>
    </row>
    <row r="44" spans="1:38" ht="15.5" x14ac:dyDescent="0.35">
      <c r="A44" s="5" t="s">
        <v>11</v>
      </c>
      <c r="B44" s="14" t="s">
        <v>21</v>
      </c>
      <c r="C44" s="3">
        <v>0.74679560258788213</v>
      </c>
      <c r="D44" s="3">
        <v>1.6033793621007235</v>
      </c>
      <c r="E44" s="3">
        <v>2.4035499577406068</v>
      </c>
      <c r="F44" s="3">
        <f t="shared" si="4"/>
        <v>1.5845749741430708</v>
      </c>
      <c r="G44" s="3">
        <f t="shared" si="5"/>
        <v>0.67649782068347009</v>
      </c>
      <c r="H44" s="3">
        <v>0.693210060846846</v>
      </c>
      <c r="I44" s="3">
        <v>2.5185713310790598</v>
      </c>
      <c r="J44" s="3">
        <v>6.2245581586201757</v>
      </c>
      <c r="K44" s="3">
        <f t="shared" si="6"/>
        <v>3.1454465168486938</v>
      </c>
      <c r="L44" s="3">
        <f t="shared" si="7"/>
        <v>2.3012579630259391</v>
      </c>
    </row>
    <row r="45" spans="1:38" ht="15.5" x14ac:dyDescent="0.35">
      <c r="A45" s="5" t="s">
        <v>12</v>
      </c>
      <c r="B45" s="14" t="s">
        <v>22</v>
      </c>
      <c r="C45" s="3">
        <v>3.4159726361561673</v>
      </c>
      <c r="D45" s="3">
        <v>1.4384769682695135</v>
      </c>
      <c r="E45" s="3">
        <v>3.0775243907833318</v>
      </c>
      <c r="F45" s="3">
        <f t="shared" si="4"/>
        <v>2.6439913317363377</v>
      </c>
      <c r="G45" s="3">
        <f t="shared" si="5"/>
        <v>0.8635529183138706</v>
      </c>
      <c r="H45" s="3">
        <v>1.9353770276805562</v>
      </c>
      <c r="I45" s="3">
        <v>1.0589540007330365</v>
      </c>
      <c r="J45" s="3">
        <v>2.3656146374833051</v>
      </c>
      <c r="K45" s="3">
        <f t="shared" si="6"/>
        <v>1.7866485552989662</v>
      </c>
      <c r="L45" s="3">
        <f t="shared" si="7"/>
        <v>0.5437098636717167</v>
      </c>
    </row>
    <row r="46" spans="1:38" ht="15.5" x14ac:dyDescent="0.35">
      <c r="B46" s="15" t="s">
        <v>23</v>
      </c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38" x14ac:dyDescent="0.35">
      <c r="B47" s="12" t="s">
        <v>15</v>
      </c>
      <c r="C47" s="3">
        <f>C38/H38</f>
        <v>1.5223460355965484</v>
      </c>
      <c r="D47" s="3">
        <f t="shared" ref="D47:E54" si="8">D38/I38</f>
        <v>2.0475071568803407</v>
      </c>
      <c r="E47" s="3">
        <f>E38/J38</f>
        <v>1.5823746108997663</v>
      </c>
      <c r="F47" s="3">
        <f t="shared" ref="F47:F48" si="9">AVERAGE(C47:E47)</f>
        <v>1.7174092677922184</v>
      </c>
      <c r="G47" s="3">
        <f t="shared" ref="G47:G48" si="10">_xlfn.STDEV.P(C47:E47)</f>
        <v>0.23469742186989018</v>
      </c>
      <c r="H47" s="3"/>
      <c r="I47" s="3"/>
      <c r="J47" s="3"/>
      <c r="K47" s="3"/>
      <c r="L47" s="3"/>
    </row>
    <row r="48" spans="1:38" x14ac:dyDescent="0.35">
      <c r="B48" s="12" t="s">
        <v>16</v>
      </c>
      <c r="C48" s="3">
        <f t="shared" ref="C48:C53" si="11">C39/H39</f>
        <v>1.6105058104788752</v>
      </c>
      <c r="D48" s="3">
        <f t="shared" si="8"/>
        <v>1.5600731050505638</v>
      </c>
      <c r="E48" s="3">
        <f t="shared" si="8"/>
        <v>1.133465540816825</v>
      </c>
      <c r="F48" s="3">
        <f t="shared" si="9"/>
        <v>1.4346814854487546</v>
      </c>
      <c r="G48" s="3">
        <f t="shared" si="10"/>
        <v>0.21398465430895347</v>
      </c>
      <c r="H48" s="3"/>
      <c r="I48" s="3"/>
      <c r="J48" s="3"/>
      <c r="K48" s="3"/>
      <c r="L48" s="3"/>
    </row>
    <row r="49" spans="2:38" x14ac:dyDescent="0.35">
      <c r="B49" s="12" t="s">
        <v>17</v>
      </c>
      <c r="C49" s="3">
        <f t="shared" si="11"/>
        <v>1.228728890835201</v>
      </c>
      <c r="D49" s="3">
        <f t="shared" si="8"/>
        <v>0.83854051432197219</v>
      </c>
      <c r="E49" s="3">
        <f t="shared" si="8"/>
        <v>0.92199738252089825</v>
      </c>
      <c r="F49" s="3">
        <f>AVERAGE(C49:E49)</f>
        <v>0.99642226255935717</v>
      </c>
      <c r="G49" s="3">
        <f>_xlfn.STDEV.P(C49:E49)</f>
        <v>0.16776181402623883</v>
      </c>
      <c r="H49" s="3"/>
      <c r="I49" s="3"/>
      <c r="J49" s="3"/>
      <c r="K49" s="3"/>
      <c r="L49" s="3"/>
    </row>
    <row r="50" spans="2:38" x14ac:dyDescent="0.35">
      <c r="B50" s="14" t="s">
        <v>18</v>
      </c>
      <c r="C50" s="3">
        <f t="shared" si="11"/>
        <v>4.5305096775844875</v>
      </c>
      <c r="D50" s="3">
        <f t="shared" si="8"/>
        <v>3.0425002855888139</v>
      </c>
      <c r="E50" s="3">
        <f>E41/J41</f>
        <v>2.7188794169646537</v>
      </c>
      <c r="F50" s="3">
        <f>AVERAGE(C50:E50)</f>
        <v>3.4306297933793188</v>
      </c>
      <c r="G50" s="3">
        <f>_xlfn.STDEV.P(C50:E50)</f>
        <v>0.78887448786721626</v>
      </c>
      <c r="H50" s="3"/>
      <c r="I50" s="3"/>
      <c r="J50" s="3"/>
      <c r="K50" s="3"/>
      <c r="L50" s="3"/>
    </row>
    <row r="51" spans="2:38" x14ac:dyDescent="0.35">
      <c r="B51" s="14" t="s">
        <v>19</v>
      </c>
      <c r="C51" s="3">
        <f t="shared" si="11"/>
        <v>0.82383616328670817</v>
      </c>
      <c r="D51" s="3">
        <f t="shared" si="8"/>
        <v>0.90910288433765596</v>
      </c>
      <c r="E51" s="3">
        <f t="shared" si="8"/>
        <v>1.1096701013464212</v>
      </c>
      <c r="F51" s="3">
        <f t="shared" ref="F51:F54" si="12">AVERAGE(C51:E51)</f>
        <v>0.94753638299026177</v>
      </c>
      <c r="G51" s="3">
        <f t="shared" ref="G51:G54" si="13">_xlfn.STDEV.P(C51:E51)</f>
        <v>0.11981405148726856</v>
      </c>
      <c r="H51" s="3"/>
      <c r="I51" s="3"/>
      <c r="J51" s="3"/>
      <c r="K51" s="3"/>
      <c r="L51" s="3"/>
    </row>
    <row r="52" spans="2:38" x14ac:dyDescent="0.35">
      <c r="B52" s="14" t="s">
        <v>20</v>
      </c>
      <c r="C52" s="3">
        <f t="shared" si="11"/>
        <v>1.4063202272937583</v>
      </c>
      <c r="D52" s="3">
        <f t="shared" si="8"/>
        <v>0.54648268487003016</v>
      </c>
      <c r="E52" s="3">
        <f>E43/J43</f>
        <v>0.83317337209711773</v>
      </c>
      <c r="F52" s="3">
        <f t="shared" si="12"/>
        <v>0.92865876142030201</v>
      </c>
      <c r="G52" s="3">
        <f t="shared" si="13"/>
        <v>0.35746164784581597</v>
      </c>
      <c r="H52" s="3"/>
      <c r="I52" s="3"/>
      <c r="J52" s="3"/>
      <c r="K52" s="3"/>
      <c r="L52" s="3"/>
    </row>
    <row r="53" spans="2:38" x14ac:dyDescent="0.35">
      <c r="B53" s="14" t="s">
        <v>21</v>
      </c>
      <c r="C53" s="3">
        <f t="shared" si="11"/>
        <v>1.0773005828501312</v>
      </c>
      <c r="D53" s="3">
        <f>D44/I44</f>
        <v>0.63662257340703143</v>
      </c>
      <c r="E53" s="3">
        <f>E44/J44</f>
        <v>0.38613985065140943</v>
      </c>
      <c r="F53" s="3">
        <f>AVERAGE(C53:E53)</f>
        <v>0.70002100230285735</v>
      </c>
      <c r="G53" s="3">
        <f t="shared" si="13"/>
        <v>0.28570417103852097</v>
      </c>
      <c r="H53" s="3"/>
      <c r="I53" s="3"/>
      <c r="J53" s="3"/>
      <c r="K53" s="3"/>
      <c r="L53" s="3"/>
    </row>
    <row r="54" spans="2:38" x14ac:dyDescent="0.35">
      <c r="B54" s="14" t="s">
        <v>22</v>
      </c>
      <c r="C54" s="3">
        <f>C45/H45</f>
        <v>1.7650166284395885</v>
      </c>
      <c r="D54" s="3">
        <f t="shared" si="8"/>
        <v>1.35839419585153</v>
      </c>
      <c r="E54" s="3">
        <f>E45/J45</f>
        <v>1.3009407119907757</v>
      </c>
      <c r="F54" s="3">
        <f t="shared" si="12"/>
        <v>1.4747838454272981</v>
      </c>
      <c r="G54" s="3">
        <f t="shared" si="13"/>
        <v>0.20656157589320884</v>
      </c>
      <c r="H54" s="3"/>
      <c r="I54" s="3"/>
      <c r="J54" s="3"/>
      <c r="K54" s="3"/>
      <c r="L54" s="3"/>
    </row>
    <row r="55" spans="2:38" x14ac:dyDescent="0.35">
      <c r="B55" s="14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38" x14ac:dyDescent="0.35">
      <c r="AA56" s="1"/>
      <c r="AB56" s="6">
        <v>23.979881097035999</v>
      </c>
      <c r="AC56" s="1"/>
      <c r="AD56" s="1"/>
      <c r="AE56" s="6">
        <v>23.709803707446799</v>
      </c>
      <c r="AF56" s="1"/>
      <c r="AG56" s="1"/>
      <c r="AH56" s="1"/>
      <c r="AI56" s="6">
        <v>23.104512228142099</v>
      </c>
      <c r="AJ56" s="1"/>
      <c r="AK56" s="1"/>
      <c r="AL56" s="1"/>
    </row>
    <row r="57" spans="2:38" ht="15.5" x14ac:dyDescent="0.35">
      <c r="AA57" s="9" t="s">
        <v>11</v>
      </c>
      <c r="AB57" s="6">
        <v>24.037808989660501</v>
      </c>
      <c r="AC57" s="1">
        <f>AVERAGE(AB56:AB58)</f>
        <v>23.936522772053205</v>
      </c>
      <c r="AD57" s="1">
        <f>AC57-$C$30</f>
        <v>1.4345262474520695</v>
      </c>
      <c r="AE57" s="6">
        <v>23.625363107742</v>
      </c>
      <c r="AF57" s="1">
        <f>AVERAGE(AE56:AE58)</f>
        <v>23.643265675577101</v>
      </c>
      <c r="AG57" s="1">
        <f>AF57-$F$30</f>
        <v>-0.13584809521106678</v>
      </c>
      <c r="AH57" s="1">
        <f>2^(AD57-AG57)</f>
        <v>2.969817633420432</v>
      </c>
      <c r="AI57" s="6">
        <v>22.994528157571999</v>
      </c>
      <c r="AJ57" s="1">
        <f>AVERAGE(AI56:AI58)</f>
        <v>23.027584089115731</v>
      </c>
      <c r="AK57" s="1">
        <f>AJ57-$J$30</f>
        <v>-0.60138092697980028</v>
      </c>
      <c r="AL57" s="1">
        <f>2^(AD57-AK57)</f>
        <v>4.1008050899634654</v>
      </c>
    </row>
    <row r="58" spans="2:38" x14ac:dyDescent="0.35">
      <c r="AA58" s="1"/>
      <c r="AB58" s="6">
        <v>23.791878229463101</v>
      </c>
      <c r="AC58" s="1"/>
      <c r="AD58" s="1"/>
      <c r="AE58" s="6">
        <v>23.594630211542501</v>
      </c>
      <c r="AF58" s="1"/>
      <c r="AG58" s="1"/>
      <c r="AH58" s="1"/>
      <c r="AI58" s="6">
        <v>22.983711881633099</v>
      </c>
      <c r="AJ58" s="1"/>
      <c r="AK58" s="1"/>
      <c r="AL58" s="1"/>
    </row>
    <row r="59" spans="2:38" x14ac:dyDescent="0.35">
      <c r="AA59" s="1"/>
      <c r="AB59" s="6">
        <v>22.0307594363432</v>
      </c>
      <c r="AC59" s="1"/>
      <c r="AD59" s="1"/>
      <c r="AE59" s="6">
        <v>21.098819632062199</v>
      </c>
      <c r="AF59" s="1"/>
      <c r="AG59" s="1"/>
      <c r="AH59" s="1"/>
      <c r="AI59" s="6">
        <v>22.168434311486902</v>
      </c>
      <c r="AJ59" s="1"/>
      <c r="AK59" s="1"/>
      <c r="AL59" s="1"/>
    </row>
    <row r="60" spans="2:38" ht="15.5" x14ac:dyDescent="0.35">
      <c r="AA60" s="9" t="s">
        <v>12</v>
      </c>
      <c r="AB60" s="6">
        <v>21.756572190250601</v>
      </c>
      <c r="AC60" s="1">
        <f>AVERAGE(AB59:AB61)</f>
        <v>21.74713068907413</v>
      </c>
      <c r="AD60" s="1">
        <f>AC60-$C$30</f>
        <v>-0.75486583552700637</v>
      </c>
      <c r="AE60" s="6">
        <v>21.0676611921612</v>
      </c>
      <c r="AF60" s="1">
        <f>AVERAGE(AE59:AE61)</f>
        <v>21.097270092003999</v>
      </c>
      <c r="AG60" s="1">
        <f>AF60-$F$30</f>
        <v>-2.6818436787841691</v>
      </c>
      <c r="AH60" s="1">
        <f>2^(AD60-AG60)</f>
        <v>3.8025780049195768</v>
      </c>
      <c r="AI60" s="6">
        <v>22.303366945768499</v>
      </c>
      <c r="AJ60" s="1">
        <f>AVERAGE(AI59:AI61)</f>
        <v>22.233948363880668</v>
      </c>
      <c r="AK60" s="1">
        <f>AJ60-$J$30</f>
        <v>-1.3950166522148635</v>
      </c>
      <c r="AL60" s="1">
        <f>2^(AD60-AK60)</f>
        <v>1.5584920727022431</v>
      </c>
    </row>
    <row r="61" spans="2:38" x14ac:dyDescent="0.35">
      <c r="AA61" s="1"/>
      <c r="AB61" s="6">
        <v>21.454060440628599</v>
      </c>
      <c r="AC61" s="1"/>
      <c r="AD61" s="1"/>
      <c r="AE61" s="6">
        <v>21.125329451788598</v>
      </c>
      <c r="AF61" s="1"/>
      <c r="AG61" s="1"/>
      <c r="AH61" s="1"/>
      <c r="AI61" s="6">
        <v>22.230043834386599</v>
      </c>
      <c r="AJ61" s="1"/>
      <c r="AK61" s="1"/>
      <c r="AL6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DE23-9F4D-4ECF-827F-98C31F18540A}">
  <dimension ref="A1:AU67"/>
  <sheetViews>
    <sheetView topLeftCell="A47" workbookViewId="0">
      <selection activeCell="A50" sqref="A50:K67"/>
    </sheetView>
  </sheetViews>
  <sheetFormatPr defaultRowHeight="14.5" x14ac:dyDescent="0.35"/>
  <cols>
    <col min="1" max="1" width="19.26953125" bestFit="1" customWidth="1"/>
  </cols>
  <sheetData>
    <row r="1" spans="1:47" x14ac:dyDescent="0.35">
      <c r="A1" t="s">
        <v>0</v>
      </c>
      <c r="Q1" t="s">
        <v>13</v>
      </c>
      <c r="AG1" t="s">
        <v>14</v>
      </c>
    </row>
    <row r="2" spans="1:47" ht="15.5" x14ac:dyDescent="0.35">
      <c r="A2" s="16" t="s">
        <v>8</v>
      </c>
      <c r="B2" s="13"/>
      <c r="C2" s="13"/>
      <c r="D2" s="13"/>
      <c r="E2" s="13"/>
      <c r="F2" s="13"/>
      <c r="G2" s="13"/>
      <c r="H2" s="13"/>
      <c r="I2" s="16" t="s">
        <v>12</v>
      </c>
      <c r="J2" s="13"/>
      <c r="K2" s="13"/>
      <c r="L2" s="13"/>
      <c r="M2" s="13"/>
      <c r="N2" s="13"/>
      <c r="O2" s="13"/>
      <c r="Q2" s="18" t="s">
        <v>7</v>
      </c>
      <c r="R2" s="13"/>
      <c r="S2" s="13"/>
      <c r="T2" s="13"/>
      <c r="U2" s="13"/>
      <c r="V2" s="13"/>
      <c r="W2" s="13"/>
      <c r="X2" s="13"/>
      <c r="Y2" s="19" t="s">
        <v>5</v>
      </c>
      <c r="Z2" s="13"/>
      <c r="AA2" s="13"/>
      <c r="AB2" s="13"/>
      <c r="AC2" s="13"/>
      <c r="AD2" s="13"/>
      <c r="AE2" s="13"/>
      <c r="AG2" s="18" t="s">
        <v>7</v>
      </c>
      <c r="AH2" s="13"/>
      <c r="AI2" s="13"/>
      <c r="AJ2" s="13"/>
      <c r="AK2" s="13"/>
      <c r="AL2" s="13"/>
      <c r="AM2" s="13"/>
      <c r="AN2" s="13"/>
      <c r="AO2" s="19" t="s">
        <v>5</v>
      </c>
      <c r="AP2" s="13"/>
      <c r="AQ2" s="13"/>
      <c r="AR2" s="13"/>
      <c r="AS2" s="13"/>
      <c r="AT2" s="13"/>
      <c r="AU2" s="13"/>
    </row>
    <row r="3" spans="1:47" x14ac:dyDescent="0.35">
      <c r="A3" s="3"/>
      <c r="B3" s="3" t="s">
        <v>25</v>
      </c>
      <c r="C3" s="3"/>
      <c r="D3" s="3"/>
      <c r="E3" s="3" t="s">
        <v>26</v>
      </c>
      <c r="F3" s="3"/>
      <c r="G3" s="3"/>
      <c r="H3" s="13"/>
      <c r="I3" s="3"/>
      <c r="J3" s="3" t="s">
        <v>25</v>
      </c>
      <c r="K3" s="3"/>
      <c r="L3" s="3"/>
      <c r="M3" s="3" t="s">
        <v>26</v>
      </c>
      <c r="N3" s="3"/>
      <c r="O3" s="3"/>
      <c r="Q3" s="3"/>
      <c r="R3" s="3" t="s">
        <v>25</v>
      </c>
      <c r="S3" s="3"/>
      <c r="T3" s="3"/>
      <c r="U3" s="3" t="s">
        <v>26</v>
      </c>
      <c r="V3" s="3"/>
      <c r="W3" s="3"/>
      <c r="X3" s="13"/>
      <c r="Y3" s="3"/>
      <c r="Z3" s="3" t="s">
        <v>25</v>
      </c>
      <c r="AA3" s="3"/>
      <c r="AB3" s="3"/>
      <c r="AC3" s="3" t="s">
        <v>26</v>
      </c>
      <c r="AD3" s="3"/>
      <c r="AE3" s="3"/>
      <c r="AG3" s="3"/>
      <c r="AH3" s="3" t="s">
        <v>25</v>
      </c>
      <c r="AI3" s="3"/>
      <c r="AJ3" s="3"/>
      <c r="AK3" s="3" t="s">
        <v>26</v>
      </c>
      <c r="AL3" s="3"/>
      <c r="AM3" s="3"/>
      <c r="AN3" s="13"/>
      <c r="AO3" s="3"/>
      <c r="AP3" s="3" t="s">
        <v>25</v>
      </c>
      <c r="AQ3" s="3"/>
      <c r="AR3" s="3"/>
      <c r="AS3" s="3" t="s">
        <v>26</v>
      </c>
      <c r="AT3" s="3"/>
      <c r="AU3" s="3"/>
    </row>
    <row r="4" spans="1:47" x14ac:dyDescent="0.35">
      <c r="A4" s="3"/>
      <c r="B4" s="7">
        <v>29.973097061671901</v>
      </c>
      <c r="C4" s="3"/>
      <c r="D4" s="3"/>
      <c r="E4" s="7">
        <v>29.255905144720099</v>
      </c>
      <c r="F4" s="3"/>
      <c r="G4" s="3"/>
      <c r="H4" s="13"/>
      <c r="I4" s="3"/>
      <c r="J4" s="7">
        <v>32.069881557052199</v>
      </c>
      <c r="K4" s="3"/>
      <c r="L4" s="3"/>
      <c r="M4" s="7">
        <v>32.142234066720803</v>
      </c>
      <c r="N4" s="3"/>
      <c r="O4" s="3"/>
      <c r="Q4" s="3"/>
      <c r="R4" s="7">
        <v>48.937279028359903</v>
      </c>
      <c r="S4" s="3"/>
      <c r="T4" s="3"/>
      <c r="U4" s="7">
        <v>30.862390626434099</v>
      </c>
      <c r="V4" s="3"/>
      <c r="W4" s="3"/>
      <c r="X4" s="13"/>
      <c r="Y4" s="3"/>
      <c r="Z4" s="7">
        <v>29.122746001147998</v>
      </c>
      <c r="AA4" s="3"/>
      <c r="AB4" s="3"/>
      <c r="AC4" s="7">
        <v>31.705785132238798</v>
      </c>
      <c r="AD4" s="3"/>
      <c r="AE4" s="3"/>
      <c r="AG4" s="3"/>
      <c r="AH4" s="7">
        <v>27.435795578599901</v>
      </c>
      <c r="AI4" s="3"/>
      <c r="AJ4" s="3"/>
      <c r="AK4" s="7">
        <v>27.968164531110801</v>
      </c>
      <c r="AL4" s="3"/>
      <c r="AM4" s="3"/>
      <c r="AN4" s="13"/>
      <c r="AO4" s="3"/>
      <c r="AP4" s="7">
        <v>28.346455847671098</v>
      </c>
      <c r="AQ4" s="3"/>
      <c r="AR4" s="3"/>
      <c r="AS4" s="7">
        <v>28.4817629632707</v>
      </c>
      <c r="AT4" s="3"/>
      <c r="AU4" s="3"/>
    </row>
    <row r="5" spans="1:47" x14ac:dyDescent="0.35">
      <c r="A5" s="3" t="s">
        <v>27</v>
      </c>
      <c r="B5" s="7">
        <v>30.531324986593201</v>
      </c>
      <c r="C5" s="3">
        <f>AVERAGE(B4:B6)</f>
        <v>30.437453625967066</v>
      </c>
      <c r="D5" s="3"/>
      <c r="E5" s="7">
        <v>29.516143212832201</v>
      </c>
      <c r="F5" s="3">
        <f>AVERAGE(E4:E6)</f>
        <v>29.429877431990764</v>
      </c>
      <c r="G5" s="3"/>
      <c r="H5" s="13"/>
      <c r="I5" s="3" t="s">
        <v>27</v>
      </c>
      <c r="J5" s="7">
        <v>34.250506228863799</v>
      </c>
      <c r="K5" s="3">
        <f>AVERAGE(J4:J6)</f>
        <v>33.089184108708366</v>
      </c>
      <c r="L5" s="3"/>
      <c r="M5" s="7">
        <v>32.2258101756549</v>
      </c>
      <c r="N5" s="3">
        <f>AVERAGE(M4:M6)</f>
        <v>32.816889984637037</v>
      </c>
      <c r="O5" s="3"/>
      <c r="Q5" s="3" t="s">
        <v>27</v>
      </c>
      <c r="R5" s="7">
        <v>31.6084315163992</v>
      </c>
      <c r="S5" s="3">
        <f>AVERAGE(R4:R6)</f>
        <v>37.114381962617102</v>
      </c>
      <c r="T5" s="3"/>
      <c r="U5" s="7">
        <v>30.549631130614401</v>
      </c>
      <c r="V5" s="3">
        <f>AVERAGE(U4:U6)</f>
        <v>32.163938408977437</v>
      </c>
      <c r="W5" s="3"/>
      <c r="X5" s="13"/>
      <c r="Y5" s="3" t="s">
        <v>27</v>
      </c>
      <c r="Z5" s="7">
        <v>31.276258273182901</v>
      </c>
      <c r="AA5" s="3">
        <f>AVERAGE(Z4:Z6)</f>
        <v>30.516834895257499</v>
      </c>
      <c r="AB5" s="3"/>
      <c r="AC5" s="7">
        <v>31.430199401808</v>
      </c>
      <c r="AD5" s="3">
        <f>AVERAGE(AC4:AC6)</f>
        <v>32.210221193589199</v>
      </c>
      <c r="AE5" s="3"/>
      <c r="AG5" s="3" t="s">
        <v>27</v>
      </c>
      <c r="AH5" s="7">
        <v>27.348535981769398</v>
      </c>
      <c r="AI5" s="3">
        <f>AVERAGE(AH4:AH6)</f>
        <v>27.439260990824796</v>
      </c>
      <c r="AJ5" s="3"/>
      <c r="AK5" s="7">
        <v>28.213057557841601</v>
      </c>
      <c r="AL5" s="3">
        <f>AVERAGE(AK4:AK6)</f>
        <v>28.181274654595502</v>
      </c>
      <c r="AM5" s="3"/>
      <c r="AN5" s="13"/>
      <c r="AO5" s="3" t="s">
        <v>27</v>
      </c>
      <c r="AP5" s="7">
        <v>28.589068607407899</v>
      </c>
      <c r="AQ5" s="3">
        <f>AVERAGE(AP4:AP6)</f>
        <v>28.656069051475697</v>
      </c>
      <c r="AR5" s="3"/>
      <c r="AS5" s="7">
        <v>28.375417189119201</v>
      </c>
      <c r="AT5" s="3">
        <f>AVERAGE(AS4:AS6)</f>
        <v>28.622271592224067</v>
      </c>
      <c r="AU5" s="3"/>
    </row>
    <row r="6" spans="1:47" x14ac:dyDescent="0.35">
      <c r="A6" s="3"/>
      <c r="B6" s="7">
        <v>30.8079388296361</v>
      </c>
      <c r="C6" s="3"/>
      <c r="D6" s="3"/>
      <c r="E6" s="7">
        <v>29.51758393842</v>
      </c>
      <c r="F6" s="3"/>
      <c r="G6" s="3"/>
      <c r="H6" s="13"/>
      <c r="I6" s="3"/>
      <c r="J6" s="7">
        <v>32.947164540209101</v>
      </c>
      <c r="K6" s="3"/>
      <c r="L6" s="3"/>
      <c r="M6" s="7">
        <v>34.0826257115354</v>
      </c>
      <c r="N6" s="3"/>
      <c r="O6" s="3"/>
      <c r="Q6" s="3"/>
      <c r="R6" s="7">
        <v>30.7974353430922</v>
      </c>
      <c r="S6" s="3"/>
      <c r="T6" s="3"/>
      <c r="U6" s="7">
        <v>35.079793469883803</v>
      </c>
      <c r="V6" s="3"/>
      <c r="W6" s="3"/>
      <c r="X6" s="13"/>
      <c r="Y6" s="3"/>
      <c r="Z6" s="7">
        <v>31.151500411441599</v>
      </c>
      <c r="AA6" s="3"/>
      <c r="AB6" s="3"/>
      <c r="AC6" s="7">
        <v>33.494679046720798</v>
      </c>
      <c r="AD6" s="3"/>
      <c r="AE6" s="3"/>
      <c r="AG6" s="3"/>
      <c r="AH6" s="7">
        <v>27.533451412105101</v>
      </c>
      <c r="AI6" s="3"/>
      <c r="AJ6" s="3"/>
      <c r="AK6" s="7">
        <v>28.362601874834098</v>
      </c>
      <c r="AL6" s="3"/>
      <c r="AM6" s="3"/>
      <c r="AN6" s="13"/>
      <c r="AO6" s="3"/>
      <c r="AP6" s="7">
        <v>29.032682699348101</v>
      </c>
      <c r="AQ6" s="3"/>
      <c r="AR6" s="3"/>
      <c r="AS6" s="7">
        <v>29.009634624282299</v>
      </c>
      <c r="AT6" s="3"/>
      <c r="AU6" s="3"/>
    </row>
    <row r="7" spans="1:47" x14ac:dyDescent="0.35">
      <c r="A7" s="3"/>
      <c r="B7" s="7">
        <v>32.029652297328902</v>
      </c>
      <c r="C7" s="3"/>
      <c r="D7" s="3"/>
      <c r="E7" s="7">
        <v>30.538139876704701</v>
      </c>
      <c r="F7" s="3"/>
      <c r="G7" s="3"/>
      <c r="H7" s="13"/>
      <c r="I7" s="3"/>
      <c r="J7" s="7">
        <v>35.389659868776199</v>
      </c>
      <c r="K7" s="3"/>
      <c r="L7" s="3"/>
      <c r="M7" s="7">
        <v>34.624320647455598</v>
      </c>
      <c r="N7" s="3"/>
      <c r="O7" s="3"/>
      <c r="Q7" s="3"/>
      <c r="R7" s="7">
        <v>32.191212420048501</v>
      </c>
      <c r="S7" s="3"/>
      <c r="T7" s="3"/>
      <c r="U7" s="7">
        <v>32.750825872863999</v>
      </c>
      <c r="V7" s="3"/>
      <c r="W7" s="3"/>
      <c r="X7" s="13"/>
      <c r="Y7" s="3"/>
      <c r="Z7" s="7">
        <v>33.366735304090199</v>
      </c>
      <c r="AA7" s="3"/>
      <c r="AB7" s="3"/>
      <c r="AC7" s="7">
        <v>33.229774117815602</v>
      </c>
      <c r="AD7" s="3"/>
      <c r="AE7" s="3"/>
      <c r="AG7" s="3"/>
      <c r="AH7" s="7">
        <v>31.1548512472216</v>
      </c>
      <c r="AI7" s="3"/>
      <c r="AJ7" s="3"/>
      <c r="AK7" s="7">
        <v>30.468207069812699</v>
      </c>
      <c r="AL7" s="3"/>
      <c r="AM7" s="3"/>
      <c r="AN7" s="13"/>
      <c r="AO7" s="3"/>
      <c r="AP7" s="7">
        <v>32.615849237404198</v>
      </c>
      <c r="AQ7" s="3"/>
      <c r="AR7" s="3"/>
      <c r="AS7" s="7">
        <v>30.351032583355298</v>
      </c>
      <c r="AT7" s="3"/>
      <c r="AU7" s="3"/>
    </row>
    <row r="8" spans="1:47" x14ac:dyDescent="0.35">
      <c r="A8" s="3" t="s">
        <v>28</v>
      </c>
      <c r="B8" s="7">
        <v>32.459322251177497</v>
      </c>
      <c r="C8" s="3">
        <f>AVERAGE(B7:B9)</f>
        <v>33.5175234450031</v>
      </c>
      <c r="D8" s="3"/>
      <c r="E8" s="7">
        <v>31.9891781118103</v>
      </c>
      <c r="F8" s="3">
        <f>AVERAGE(E7:E9)</f>
        <v>31.594991208492932</v>
      </c>
      <c r="G8" s="3"/>
      <c r="H8" s="13"/>
      <c r="I8" s="3" t="s">
        <v>28</v>
      </c>
      <c r="J8" s="7"/>
      <c r="K8" s="3">
        <f>AVERAGE(J7:J9)</f>
        <v>35.389659868776199</v>
      </c>
      <c r="L8" s="3"/>
      <c r="M8" s="7">
        <v>30.293729640347699</v>
      </c>
      <c r="N8" s="3">
        <f>AVERAGE(M7:M9)</f>
        <v>32.434270113981533</v>
      </c>
      <c r="O8" s="3"/>
      <c r="Q8" s="3" t="s">
        <v>28</v>
      </c>
      <c r="R8" s="7">
        <v>33.0311251082734</v>
      </c>
      <c r="S8" s="3">
        <f>AVERAGE(R7:R8)</f>
        <v>32.611168764160951</v>
      </c>
      <c r="T8" s="3"/>
      <c r="U8" s="7">
        <v>33.1565673555912</v>
      </c>
      <c r="V8" s="3">
        <f>AVERAGE(U7:U9)</f>
        <v>33.283961658799861</v>
      </c>
      <c r="W8" s="3"/>
      <c r="X8" s="13"/>
      <c r="Y8" s="3" t="s">
        <v>28</v>
      </c>
      <c r="Z8" s="7"/>
      <c r="AA8" s="3">
        <f>AVERAGE(Z7)</f>
        <v>33.366735304090199</v>
      </c>
      <c r="AB8" s="3"/>
      <c r="AC8" s="7">
        <v>32.182032125724703</v>
      </c>
      <c r="AD8" s="3">
        <f>AVERAGE(AC7:AC9)</f>
        <v>32.600414874363032</v>
      </c>
      <c r="AE8" s="3"/>
      <c r="AG8" s="3" t="s">
        <v>28</v>
      </c>
      <c r="AH8" s="7">
        <v>30.782695826012802</v>
      </c>
      <c r="AI8" s="3">
        <f>AVERAGE(AH7:AH9)</f>
        <v>31.362051879259599</v>
      </c>
      <c r="AJ8" s="3"/>
      <c r="AK8" s="7">
        <v>30.5365550979297</v>
      </c>
      <c r="AL8" s="3">
        <f>AVERAGE(AK7:AK9)</f>
        <v>30.812815752248735</v>
      </c>
      <c r="AM8" s="3"/>
      <c r="AN8" s="13"/>
      <c r="AO8" s="3" t="s">
        <v>28</v>
      </c>
      <c r="AP8" s="7">
        <v>32.437700033269799</v>
      </c>
      <c r="AQ8" s="3">
        <f>AVERAGE(AP7:AP9)</f>
        <v>32.15393730774607</v>
      </c>
      <c r="AR8" s="3"/>
      <c r="AS8" s="7">
        <v>31.3638096451206</v>
      </c>
      <c r="AT8" s="3">
        <f>AVERAGE(AS7:AS9)</f>
        <v>30.843851611830967</v>
      </c>
      <c r="AU8" s="3"/>
    </row>
    <row r="9" spans="1:47" x14ac:dyDescent="0.35">
      <c r="A9" s="3"/>
      <c r="B9" s="7">
        <v>36.063595786502901</v>
      </c>
      <c r="C9" s="3"/>
      <c r="D9" s="3"/>
      <c r="E9" s="7">
        <v>32.257655636963797</v>
      </c>
      <c r="F9" s="3"/>
      <c r="G9" s="3"/>
      <c r="H9" s="13"/>
      <c r="I9" s="3"/>
      <c r="J9" s="7"/>
      <c r="K9" s="3"/>
      <c r="L9" s="3"/>
      <c r="M9" s="7">
        <v>32.384760054141303</v>
      </c>
      <c r="N9" s="3"/>
      <c r="O9" s="3"/>
      <c r="Q9" s="3"/>
      <c r="R9" s="10">
        <v>36.041355224409003</v>
      </c>
      <c r="S9" s="3"/>
      <c r="T9" s="3"/>
      <c r="U9" s="7">
        <v>33.944491747944397</v>
      </c>
      <c r="V9" s="3"/>
      <c r="W9" s="3"/>
      <c r="X9" s="13"/>
      <c r="Y9" s="3"/>
      <c r="Z9" s="7">
        <v>36.027046213603299</v>
      </c>
      <c r="AA9" s="3"/>
      <c r="AB9" s="3"/>
      <c r="AC9" s="7">
        <v>32.3894383795488</v>
      </c>
      <c r="AD9" s="3"/>
      <c r="AE9" s="3"/>
      <c r="AG9" s="3"/>
      <c r="AH9" s="7">
        <v>32.148608564544404</v>
      </c>
      <c r="AI9" s="3"/>
      <c r="AJ9" s="3"/>
      <c r="AK9" s="7">
        <v>31.433685089003799</v>
      </c>
      <c r="AL9" s="3"/>
      <c r="AM9" s="3"/>
      <c r="AN9" s="13"/>
      <c r="AO9" s="3"/>
      <c r="AP9" s="21">
        <v>31.408262652564201</v>
      </c>
      <c r="AQ9" s="3"/>
      <c r="AR9" s="3"/>
      <c r="AS9" s="7">
        <v>30.816712607016999</v>
      </c>
      <c r="AT9" s="3"/>
      <c r="AU9" s="3"/>
    </row>
    <row r="10" spans="1:47" x14ac:dyDescent="0.35">
      <c r="A10" s="3"/>
      <c r="B10" s="7">
        <v>31.294396782218801</v>
      </c>
      <c r="C10" s="3"/>
      <c r="D10" s="3"/>
      <c r="E10" s="7">
        <v>31.1352131025094</v>
      </c>
      <c r="F10" s="3"/>
      <c r="G10" s="3"/>
      <c r="H10" s="13"/>
      <c r="I10" s="3"/>
      <c r="J10" s="7">
        <v>33.2183905119131</v>
      </c>
      <c r="K10" s="3"/>
      <c r="L10" s="3"/>
      <c r="M10" s="7">
        <v>30.494617900481298</v>
      </c>
      <c r="N10" s="3"/>
      <c r="O10" s="3"/>
      <c r="Q10" s="3"/>
      <c r="R10" s="7">
        <v>29.8770745914962</v>
      </c>
      <c r="S10" s="3"/>
      <c r="T10" s="3"/>
      <c r="U10" s="7">
        <v>32.4377387734392</v>
      </c>
      <c r="V10" s="3"/>
      <c r="W10" s="3"/>
      <c r="X10" s="13"/>
      <c r="Y10" s="3"/>
      <c r="Z10" s="7">
        <v>32.551666376805997</v>
      </c>
      <c r="AA10" s="3"/>
      <c r="AB10" s="3"/>
      <c r="AC10" s="7">
        <v>34.560373105271999</v>
      </c>
      <c r="AD10" s="3"/>
      <c r="AE10" s="3"/>
      <c r="AG10" s="3"/>
      <c r="AH10" s="7">
        <v>29.490652663577201</v>
      </c>
      <c r="AI10" s="3"/>
      <c r="AJ10" s="3"/>
      <c r="AK10" s="7">
        <v>30.456979986172801</v>
      </c>
      <c r="AL10" s="3"/>
      <c r="AM10" s="3"/>
      <c r="AN10" s="13"/>
      <c r="AO10" s="3"/>
      <c r="AP10" s="7">
        <v>31.186952941169402</v>
      </c>
      <c r="AQ10" s="3"/>
      <c r="AR10" s="3"/>
      <c r="AS10" s="7">
        <v>32.072178547870998</v>
      </c>
      <c r="AT10" s="3"/>
      <c r="AU10" s="3"/>
    </row>
    <row r="11" spans="1:47" x14ac:dyDescent="0.35">
      <c r="A11" s="3" t="s">
        <v>29</v>
      </c>
      <c r="B11" s="7">
        <v>32.275136247952602</v>
      </c>
      <c r="C11" s="3">
        <f>AVERAGE(B10:B12)</f>
        <v>31.798386714546734</v>
      </c>
      <c r="D11" s="13">
        <f>2^(C8-C11)</f>
        <v>3.2923934007085998</v>
      </c>
      <c r="E11" s="7">
        <v>30.925174631448598</v>
      </c>
      <c r="F11" s="3">
        <f>AVERAGE(E10:E12)</f>
        <v>31.225067957806669</v>
      </c>
      <c r="G11" s="13">
        <f>2^(F8-F11)</f>
        <v>1.2922840811431189</v>
      </c>
      <c r="H11" s="13"/>
      <c r="I11" s="3" t="s">
        <v>29</v>
      </c>
      <c r="J11" s="7">
        <v>32.094269938918004</v>
      </c>
      <c r="K11" s="3">
        <f>AVERAGE(J10:J12)</f>
        <v>32.934305810510203</v>
      </c>
      <c r="L11" s="13">
        <f>2^(K8-K11)</f>
        <v>5.4844770248975996</v>
      </c>
      <c r="M11" s="7">
        <v>33.112895811608503</v>
      </c>
      <c r="N11" s="3">
        <f>AVERAGE(M10:M12)</f>
        <v>32.000404837872829</v>
      </c>
      <c r="O11" s="13">
        <f>2^(N8-N11)</f>
        <v>1.3508479317573159</v>
      </c>
      <c r="Q11" s="3" t="s">
        <v>29</v>
      </c>
      <c r="R11" s="7">
        <v>30.498027458682198</v>
      </c>
      <c r="S11" s="3">
        <f>AVERAGE(R10:R12)</f>
        <v>30.385703297969798</v>
      </c>
      <c r="T11" s="13">
        <f>2^(S8-S11)</f>
        <v>4.6766175987652803</v>
      </c>
      <c r="U11" s="7">
        <v>33.1345931689699</v>
      </c>
      <c r="V11" s="3">
        <f>AVERAGE(U10:U11)</f>
        <v>32.786165971204554</v>
      </c>
      <c r="W11" s="13">
        <f>2^(V8-V11)</f>
        <v>1.4120544171006808</v>
      </c>
      <c r="X11" s="13"/>
      <c r="Y11" s="3" t="s">
        <v>29</v>
      </c>
      <c r="Z11" s="7">
        <v>32.202192304610797</v>
      </c>
      <c r="AA11" s="3">
        <f>AVERAGE(Z10:Z12)</f>
        <v>32.150721598878768</v>
      </c>
      <c r="AB11" s="13">
        <f>2^(AA8-AA11)</f>
        <v>2.3230395319918489</v>
      </c>
      <c r="AC11" s="7">
        <v>34.101570442641801</v>
      </c>
      <c r="AD11" s="3">
        <f>AVERAGE(AC10:AC11)</f>
        <v>34.330971773956904</v>
      </c>
      <c r="AE11" s="20">
        <f>2^(AD8-AD11)</f>
        <v>0.30133561488911748</v>
      </c>
      <c r="AG11" s="3" t="s">
        <v>29</v>
      </c>
      <c r="AH11" s="7">
        <v>30.3662693868955</v>
      </c>
      <c r="AI11" s="3">
        <f>AVERAGE(AH10:AH12)</f>
        <v>29.928619881100236</v>
      </c>
      <c r="AJ11" s="3">
        <f>2^(AI8-AI11)</f>
        <v>2.7008845974814948</v>
      </c>
      <c r="AK11" s="7">
        <v>32.3080065263348</v>
      </c>
      <c r="AL11" s="3">
        <f>AVERAGE(AK10:AK12)</f>
        <v>31.443373780354268</v>
      </c>
      <c r="AM11" s="3">
        <f>2^(AL8-AL11)</f>
        <v>0.64592652545055984</v>
      </c>
      <c r="AN11" s="13"/>
      <c r="AO11" s="3" t="s">
        <v>29</v>
      </c>
      <c r="AP11" s="7">
        <v>31.7116010380844</v>
      </c>
      <c r="AQ11" s="3">
        <f>AVERAGE(AP10:AP12)</f>
        <v>31.416290520435837</v>
      </c>
      <c r="AR11" s="3">
        <f>2^(AQ8-AQ11)</f>
        <v>1.6674537976593895</v>
      </c>
      <c r="AS11" s="7">
        <v>33.9909766920197</v>
      </c>
      <c r="AT11" s="3">
        <f>AVERAGE(AS10:AS12)</f>
        <v>32.364601936092207</v>
      </c>
      <c r="AU11" s="3">
        <f>2^(AT8-AT11)</f>
        <v>0.34850461737130195</v>
      </c>
    </row>
    <row r="12" spans="1:47" x14ac:dyDescent="0.35">
      <c r="A12" s="3"/>
      <c r="B12" s="7">
        <v>31.825627113468801</v>
      </c>
      <c r="C12" s="3"/>
      <c r="D12" s="3"/>
      <c r="E12" s="7">
        <v>31.614816139462</v>
      </c>
      <c r="F12" s="3"/>
      <c r="G12" s="3"/>
      <c r="H12" s="13"/>
      <c r="I12" s="3"/>
      <c r="J12" s="7">
        <v>33.490256980699499</v>
      </c>
      <c r="K12" s="3"/>
      <c r="L12" s="3"/>
      <c r="M12" s="7">
        <v>32.393700801528702</v>
      </c>
      <c r="N12" s="3"/>
      <c r="O12" s="3"/>
      <c r="Q12" s="3"/>
      <c r="R12" s="7">
        <v>30.782007843731002</v>
      </c>
      <c r="S12" s="3"/>
      <c r="T12" s="3"/>
      <c r="U12" s="10">
        <v>30.983317289426999</v>
      </c>
      <c r="V12" s="3"/>
      <c r="W12" s="3"/>
      <c r="X12" s="13"/>
      <c r="Y12" s="3"/>
      <c r="Z12" s="7">
        <v>31.698306115219498</v>
      </c>
      <c r="AA12" s="3"/>
      <c r="AB12" s="3"/>
      <c r="AC12" s="10">
        <v>36.824699970863499</v>
      </c>
      <c r="AD12" s="3"/>
      <c r="AE12" s="3"/>
      <c r="AG12" s="3"/>
      <c r="AH12" s="7">
        <v>29.928937592827999</v>
      </c>
      <c r="AI12" s="3"/>
      <c r="AJ12" s="3"/>
      <c r="AK12" s="7">
        <v>31.565134828555198</v>
      </c>
      <c r="AL12" s="3"/>
      <c r="AM12" s="3"/>
      <c r="AN12" s="13"/>
      <c r="AO12" s="3"/>
      <c r="AP12" s="7">
        <v>31.350317582053702</v>
      </c>
      <c r="AQ12" s="3"/>
      <c r="AR12" s="3"/>
      <c r="AS12" s="7">
        <v>31.030650568385902</v>
      </c>
      <c r="AT12" s="3"/>
      <c r="AU12" s="3"/>
    </row>
    <row r="13" spans="1:47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ht="15.5" x14ac:dyDescent="0.35">
      <c r="A14" s="3" t="s">
        <v>30</v>
      </c>
      <c r="B14" s="3"/>
      <c r="C14" s="3"/>
      <c r="D14" s="3"/>
      <c r="E14" s="3"/>
      <c r="F14" s="3"/>
      <c r="G14" s="3"/>
      <c r="H14" s="13"/>
      <c r="I14" s="16" t="s">
        <v>7</v>
      </c>
      <c r="J14" s="13"/>
      <c r="K14" s="13"/>
      <c r="L14" s="13"/>
      <c r="M14" s="13"/>
      <c r="N14" s="13"/>
      <c r="O14" s="13"/>
      <c r="Q14" s="19" t="s">
        <v>8</v>
      </c>
      <c r="R14" s="13"/>
      <c r="S14" s="13"/>
      <c r="T14" s="13"/>
      <c r="U14" s="13"/>
      <c r="V14" s="13"/>
      <c r="W14" s="13"/>
      <c r="X14" s="13"/>
      <c r="Y14" s="19" t="s">
        <v>9</v>
      </c>
      <c r="Z14" s="13"/>
      <c r="AA14" s="13"/>
      <c r="AB14" s="13"/>
      <c r="AC14" s="13"/>
      <c r="AD14" s="13"/>
      <c r="AE14" s="13"/>
      <c r="AG14" s="19" t="s">
        <v>8</v>
      </c>
      <c r="AH14" s="13"/>
      <c r="AI14" s="13"/>
      <c r="AJ14" s="13"/>
      <c r="AK14" s="13"/>
      <c r="AL14" s="13"/>
      <c r="AM14" s="13"/>
      <c r="AN14" s="13"/>
      <c r="AO14" s="19" t="s">
        <v>9</v>
      </c>
      <c r="AP14" s="13"/>
      <c r="AQ14" s="13"/>
      <c r="AR14" s="13"/>
      <c r="AS14" s="13"/>
      <c r="AT14" s="13"/>
      <c r="AU14" s="13"/>
    </row>
    <row r="15" spans="1:47" x14ac:dyDescent="0.35">
      <c r="A15" s="3"/>
      <c r="B15" s="3" t="s">
        <v>25</v>
      </c>
      <c r="C15" s="3"/>
      <c r="D15" s="3"/>
      <c r="E15" s="3" t="s">
        <v>26</v>
      </c>
      <c r="F15" s="3"/>
      <c r="G15" s="3"/>
      <c r="H15" s="13"/>
      <c r="I15" s="3"/>
      <c r="J15" s="3" t="s">
        <v>25</v>
      </c>
      <c r="K15" s="3"/>
      <c r="L15" s="3"/>
      <c r="M15" s="3" t="s">
        <v>26</v>
      </c>
      <c r="N15" s="3"/>
      <c r="O15" s="3"/>
      <c r="Q15" s="3"/>
      <c r="R15" s="3" t="s">
        <v>25</v>
      </c>
      <c r="S15" s="3"/>
      <c r="T15" s="3"/>
      <c r="U15" s="3" t="s">
        <v>26</v>
      </c>
      <c r="V15" s="3"/>
      <c r="W15" s="3"/>
      <c r="X15" s="13"/>
      <c r="Y15" s="3"/>
      <c r="Z15" s="3" t="s">
        <v>25</v>
      </c>
      <c r="AA15" s="3"/>
      <c r="AB15" s="3"/>
      <c r="AC15" s="3" t="s">
        <v>26</v>
      </c>
      <c r="AD15" s="3"/>
      <c r="AE15" s="3"/>
      <c r="AG15" s="3"/>
      <c r="AH15" s="3" t="s">
        <v>25</v>
      </c>
      <c r="AI15" s="3"/>
      <c r="AJ15" s="3"/>
      <c r="AK15" s="3" t="s">
        <v>26</v>
      </c>
      <c r="AL15" s="3"/>
      <c r="AM15" s="3"/>
      <c r="AN15" s="13"/>
      <c r="AO15" s="3"/>
      <c r="AP15" s="3" t="s">
        <v>25</v>
      </c>
      <c r="AQ15" s="3"/>
      <c r="AR15" s="3"/>
      <c r="AS15" s="3" t="s">
        <v>26</v>
      </c>
      <c r="AT15" s="3"/>
      <c r="AU15" s="3"/>
    </row>
    <row r="16" spans="1:47" x14ac:dyDescent="0.35">
      <c r="A16" s="3"/>
      <c r="B16" s="4">
        <v>27.851734665133801</v>
      </c>
      <c r="C16" s="3"/>
      <c r="D16" s="3"/>
      <c r="E16" s="4">
        <v>28.786858667050002</v>
      </c>
      <c r="F16" s="3"/>
      <c r="G16" s="3"/>
      <c r="H16" s="13"/>
      <c r="I16" s="3"/>
      <c r="J16" s="7">
        <v>28.1030628563874</v>
      </c>
      <c r="K16" s="3"/>
      <c r="L16" s="3"/>
      <c r="M16" s="7">
        <v>28.683686604783698</v>
      </c>
      <c r="N16" s="3"/>
      <c r="O16" s="3"/>
      <c r="Q16" s="3"/>
      <c r="R16" s="7">
        <v>35.305749569179397</v>
      </c>
      <c r="S16" s="3"/>
      <c r="T16" s="3"/>
      <c r="U16" s="7">
        <v>31.979957306635001</v>
      </c>
      <c r="V16" s="3"/>
      <c r="W16" s="3"/>
      <c r="X16" s="13"/>
      <c r="Y16" s="3"/>
      <c r="Z16" s="7">
        <v>31.241464121838899</v>
      </c>
      <c r="AA16" s="3"/>
      <c r="AB16" s="3"/>
      <c r="AC16" s="7">
        <v>30.886158944988701</v>
      </c>
      <c r="AD16" s="3"/>
      <c r="AE16" s="3"/>
      <c r="AG16" s="3"/>
      <c r="AH16" s="7">
        <v>27.879737299712101</v>
      </c>
      <c r="AI16" s="3"/>
      <c r="AJ16" s="3"/>
      <c r="AK16" s="7">
        <v>27.581230708984201</v>
      </c>
      <c r="AL16" s="3"/>
      <c r="AM16" s="3"/>
      <c r="AN16" s="13"/>
      <c r="AO16" s="3"/>
      <c r="AP16" s="7">
        <v>28.698548075575399</v>
      </c>
      <c r="AQ16" s="3"/>
      <c r="AR16" s="3"/>
      <c r="AS16" s="7">
        <v>28.133639320805699</v>
      </c>
      <c r="AT16" s="3"/>
      <c r="AU16" s="3"/>
    </row>
    <row r="17" spans="1:47" x14ac:dyDescent="0.35">
      <c r="A17" s="3" t="s">
        <v>27</v>
      </c>
      <c r="B17" s="4">
        <v>27.956944311871201</v>
      </c>
      <c r="C17" s="3">
        <f>AVERAGE(B16:B18)</f>
        <v>27.778381798691967</v>
      </c>
      <c r="D17" s="3"/>
      <c r="E17" s="4">
        <v>28.609867373793801</v>
      </c>
      <c r="F17" s="3">
        <f>AVERAGE(E16:E18)</f>
        <v>28.777849685992866</v>
      </c>
      <c r="G17" s="3"/>
      <c r="H17" s="13"/>
      <c r="I17" s="3" t="s">
        <v>27</v>
      </c>
      <c r="J17" s="7">
        <v>27.999012398143002</v>
      </c>
      <c r="K17" s="3">
        <f>AVERAGE(J16:J18)</f>
        <v>28.117260258484965</v>
      </c>
      <c r="L17" s="3"/>
      <c r="M17" s="7">
        <v>28.574263324554199</v>
      </c>
      <c r="N17" s="3">
        <f>AVERAGE(M16:M18)</f>
        <v>28.715984892251967</v>
      </c>
      <c r="O17" s="3"/>
      <c r="Q17" s="3" t="s">
        <v>27</v>
      </c>
      <c r="R17" s="7">
        <v>36.822093601079601</v>
      </c>
      <c r="S17" s="3">
        <f>AVERAGE(R16:R18)</f>
        <v>35.458542616431664</v>
      </c>
      <c r="T17" s="3"/>
      <c r="U17" s="7">
        <v>32.945518687211496</v>
      </c>
      <c r="V17" s="3">
        <f>AVERAGE(U16:U18)</f>
        <v>33.463898590287904</v>
      </c>
      <c r="W17" s="3"/>
      <c r="X17" s="13"/>
      <c r="Y17" s="3" t="s">
        <v>27</v>
      </c>
      <c r="Z17" s="7">
        <v>31.2368258436349</v>
      </c>
      <c r="AA17" s="3">
        <f>AVERAGE(Z16:Z18)</f>
        <v>31.151594259410501</v>
      </c>
      <c r="AB17" s="3"/>
      <c r="AC17" s="7">
        <v>30.637227183424301</v>
      </c>
      <c r="AD17" s="3">
        <f>AVERAGE(AC16:AC18)</f>
        <v>30.88741225470697</v>
      </c>
      <c r="AE17" s="3"/>
      <c r="AG17" s="3" t="s">
        <v>27</v>
      </c>
      <c r="AH17" s="7">
        <v>28.165637033693699</v>
      </c>
      <c r="AI17" s="3">
        <f>AVERAGE(AH16:AH18)</f>
        <v>28.016050405705769</v>
      </c>
      <c r="AJ17" s="3"/>
      <c r="AK17" s="7">
        <v>27.725592209871898</v>
      </c>
      <c r="AL17" s="3">
        <f>AVERAGE(AK16:AK18)</f>
        <v>27.720078069237434</v>
      </c>
      <c r="AM17" s="3"/>
      <c r="AN17" s="13"/>
      <c r="AO17" s="3" t="s">
        <v>27</v>
      </c>
      <c r="AP17" s="7">
        <v>28.127323763347199</v>
      </c>
      <c r="AQ17" s="3">
        <f>AVERAGE(AP16:AP18)</f>
        <v>28.3802643332033</v>
      </c>
      <c r="AR17" s="3"/>
      <c r="AS17" s="7">
        <v>28.214394041846699</v>
      </c>
      <c r="AT17" s="3">
        <f>AVERAGE(AS16:AS18)</f>
        <v>28.278768389020666</v>
      </c>
      <c r="AU17" s="3"/>
    </row>
    <row r="18" spans="1:47" x14ac:dyDescent="0.35">
      <c r="A18" s="3"/>
      <c r="B18" s="4">
        <v>27.5264664190709</v>
      </c>
      <c r="C18" s="3"/>
      <c r="D18" s="3"/>
      <c r="E18" s="4">
        <v>28.936823017134799</v>
      </c>
      <c r="F18" s="3"/>
      <c r="G18" s="3"/>
      <c r="H18" s="13"/>
      <c r="I18" s="3"/>
      <c r="J18" s="7">
        <v>28.2497055209245</v>
      </c>
      <c r="K18" s="3"/>
      <c r="L18" s="3"/>
      <c r="M18" s="7">
        <v>28.890004747418001</v>
      </c>
      <c r="N18" s="3"/>
      <c r="O18" s="3"/>
      <c r="Q18" s="3"/>
      <c r="R18" s="7">
        <v>34.247784679036002</v>
      </c>
      <c r="S18" s="3"/>
      <c r="T18" s="3"/>
      <c r="U18" s="7">
        <v>35.466219777017201</v>
      </c>
      <c r="V18" s="3"/>
      <c r="W18" s="3"/>
      <c r="X18" s="13"/>
      <c r="Y18" s="3"/>
      <c r="Z18" s="7">
        <v>30.976492812757702</v>
      </c>
      <c r="AA18" s="3"/>
      <c r="AB18" s="3"/>
      <c r="AC18" s="7">
        <v>31.1388506357079</v>
      </c>
      <c r="AD18" s="3"/>
      <c r="AE18" s="3"/>
      <c r="AG18" s="3"/>
      <c r="AH18" s="7">
        <v>28.002776883711501</v>
      </c>
      <c r="AI18" s="3"/>
      <c r="AJ18" s="3"/>
      <c r="AK18" s="7">
        <v>27.853411288856201</v>
      </c>
      <c r="AL18" s="3"/>
      <c r="AM18" s="3"/>
      <c r="AN18" s="13"/>
      <c r="AO18" s="3"/>
      <c r="AP18" s="7">
        <v>28.314921160687302</v>
      </c>
      <c r="AQ18" s="3"/>
      <c r="AR18" s="3"/>
      <c r="AS18" s="7">
        <v>28.488271804409599</v>
      </c>
      <c r="AT18" s="3"/>
      <c r="AU18" s="3"/>
    </row>
    <row r="19" spans="1:47" x14ac:dyDescent="0.35">
      <c r="A19" s="3"/>
      <c r="B19" s="4">
        <v>31.218986261068299</v>
      </c>
      <c r="C19" s="3"/>
      <c r="D19" s="3"/>
      <c r="E19" s="4">
        <v>33.028399226302597</v>
      </c>
      <c r="F19" s="3"/>
      <c r="G19" s="3"/>
      <c r="H19" s="13"/>
      <c r="I19" s="3"/>
      <c r="J19" s="7">
        <v>29.493910729826499</v>
      </c>
      <c r="K19" s="3"/>
      <c r="L19" s="3"/>
      <c r="M19" s="7">
        <v>29.432977943700301</v>
      </c>
      <c r="N19" s="3"/>
      <c r="O19" s="3"/>
      <c r="Q19" s="3"/>
      <c r="R19" s="7">
        <v>35.729126661607403</v>
      </c>
      <c r="S19" s="3"/>
      <c r="T19" s="3"/>
      <c r="U19" s="10">
        <v>35.0462142188751</v>
      </c>
      <c r="V19" s="3"/>
      <c r="W19" s="3"/>
      <c r="X19" s="13"/>
      <c r="Y19" s="3"/>
      <c r="Z19" s="7">
        <v>32.749243463481598</v>
      </c>
      <c r="AA19" s="3"/>
      <c r="AB19" s="3"/>
      <c r="AC19" s="7">
        <v>32.158822026422598</v>
      </c>
      <c r="AD19" s="3"/>
      <c r="AE19" s="3"/>
      <c r="AG19" s="3"/>
      <c r="AH19" s="7">
        <v>31.463890478785</v>
      </c>
      <c r="AI19" s="3"/>
      <c r="AJ19" s="3"/>
      <c r="AK19" s="7">
        <v>31.276816746868899</v>
      </c>
      <c r="AL19" s="3"/>
      <c r="AM19" s="3"/>
      <c r="AN19" s="13"/>
      <c r="AO19" s="3"/>
      <c r="AP19" s="7">
        <v>32.157778746423098</v>
      </c>
      <c r="AQ19" s="3"/>
      <c r="AR19" s="3"/>
      <c r="AS19" s="7">
        <v>31.78085244419</v>
      </c>
      <c r="AT19" s="3"/>
      <c r="AU19" s="3"/>
    </row>
    <row r="20" spans="1:47" x14ac:dyDescent="0.35">
      <c r="A20" s="3" t="s">
        <v>28</v>
      </c>
      <c r="B20" s="4">
        <v>30.628038954931601</v>
      </c>
      <c r="C20" s="3">
        <f>AVERAGE(B19:B21)</f>
        <v>30.630162299938064</v>
      </c>
      <c r="D20" s="3"/>
      <c r="E20" s="4">
        <v>32.327592749718399</v>
      </c>
      <c r="F20" s="3">
        <f>AVERAGE(E19:E21)</f>
        <v>32.224439054602996</v>
      </c>
      <c r="G20" s="3"/>
      <c r="H20" s="13"/>
      <c r="I20" s="3" t="s">
        <v>28</v>
      </c>
      <c r="J20" s="7">
        <v>29.434743819876701</v>
      </c>
      <c r="K20" s="3">
        <f>AVERAGE(J19:J20)</f>
        <v>29.464327274851598</v>
      </c>
      <c r="L20" s="3"/>
      <c r="M20" s="7">
        <v>29.833000401605201</v>
      </c>
      <c r="N20" s="3">
        <f>AVERAGE(M19:M21)</f>
        <v>29.701890038337734</v>
      </c>
      <c r="O20" s="3"/>
      <c r="Q20" s="3" t="s">
        <v>28</v>
      </c>
      <c r="R20" s="7">
        <v>38.681942220405702</v>
      </c>
      <c r="S20" s="3">
        <f>AVERAGE(R19:R21)</f>
        <v>36.094132520808103</v>
      </c>
      <c r="T20" s="3"/>
      <c r="U20" s="7">
        <v>33.480192479160102</v>
      </c>
      <c r="V20" s="3">
        <f>AVERAGE(U20:U21)</f>
        <v>33.246836277826951</v>
      </c>
      <c r="W20" s="3"/>
      <c r="X20" s="13"/>
      <c r="Y20" s="3" t="s">
        <v>28</v>
      </c>
      <c r="Z20" s="7">
        <v>32.550892601345403</v>
      </c>
      <c r="AA20" s="3">
        <f>AVERAGE(Z19:Z21)</f>
        <v>32.888168716162305</v>
      </c>
      <c r="AB20" s="3"/>
      <c r="AC20" s="7">
        <v>31.4212831697984</v>
      </c>
      <c r="AD20" s="3">
        <f>AVERAGE(AC19:AC21)</f>
        <v>32.053839128154131</v>
      </c>
      <c r="AE20" s="3"/>
      <c r="AG20" s="3" t="s">
        <v>28</v>
      </c>
      <c r="AH20" s="7">
        <v>31.655446059118798</v>
      </c>
      <c r="AI20" s="3">
        <f>AVERAGE(AH19:AH21)</f>
        <v>31.561762694046564</v>
      </c>
      <c r="AJ20" s="3"/>
      <c r="AK20" s="7">
        <v>30.802045589812298</v>
      </c>
      <c r="AL20" s="3">
        <f>AVERAGE(AK19:AK21)</f>
        <v>31.433901523572032</v>
      </c>
      <c r="AM20" s="3"/>
      <c r="AN20" s="13"/>
      <c r="AO20" s="3" t="s">
        <v>28</v>
      </c>
      <c r="AP20" s="10">
        <v>35.053512178332198</v>
      </c>
      <c r="AQ20" s="3">
        <f>AVERAGE(AP19,AP21)</f>
        <v>32.777156052080045</v>
      </c>
      <c r="AR20" s="3"/>
      <c r="AS20" s="7">
        <v>31.190515215071201</v>
      </c>
      <c r="AT20" s="3">
        <f>AVERAGE(AS19,AS21)</f>
        <v>31.653259412265001</v>
      </c>
      <c r="AU20" s="3"/>
    </row>
    <row r="21" spans="1:47" x14ac:dyDescent="0.35">
      <c r="A21" s="3"/>
      <c r="B21" s="4">
        <v>30.0434616838143</v>
      </c>
      <c r="C21" s="3"/>
      <c r="D21" s="3"/>
      <c r="E21" s="4">
        <v>31.317325187788001</v>
      </c>
      <c r="F21" s="3"/>
      <c r="G21" s="3"/>
      <c r="H21" s="13"/>
      <c r="I21" s="3"/>
      <c r="J21" s="10">
        <v>28.637152064771001</v>
      </c>
      <c r="K21" s="3"/>
      <c r="L21" s="3"/>
      <c r="M21" s="7">
        <v>29.839691769707699</v>
      </c>
      <c r="N21" s="3"/>
      <c r="O21" s="3"/>
      <c r="Q21" s="3"/>
      <c r="R21" s="7">
        <v>33.871328680411203</v>
      </c>
      <c r="S21" s="3"/>
      <c r="T21" s="3"/>
      <c r="U21" s="7">
        <v>33.013480076493799</v>
      </c>
      <c r="V21" s="3"/>
      <c r="W21" s="3"/>
      <c r="X21" s="13"/>
      <c r="Y21" s="3"/>
      <c r="Z21" s="7">
        <v>33.3643700836599</v>
      </c>
      <c r="AA21" s="3"/>
      <c r="AB21" s="3"/>
      <c r="AC21" s="7">
        <v>32.581412188241401</v>
      </c>
      <c r="AD21" s="3"/>
      <c r="AE21" s="3"/>
      <c r="AG21" s="3"/>
      <c r="AH21" s="7">
        <v>31.565951544235901</v>
      </c>
      <c r="AI21" s="3"/>
      <c r="AJ21" s="3"/>
      <c r="AK21" s="7">
        <v>32.2228422340349</v>
      </c>
      <c r="AL21" s="3"/>
      <c r="AM21" s="3"/>
      <c r="AN21" s="13"/>
      <c r="AO21" s="3"/>
      <c r="AP21" s="7">
        <v>33.396533357736999</v>
      </c>
      <c r="AQ21" s="3"/>
      <c r="AR21" s="3"/>
      <c r="AS21" s="7">
        <v>31.525666380339999</v>
      </c>
      <c r="AT21" s="3"/>
      <c r="AU21" s="3"/>
    </row>
    <row r="22" spans="1:47" x14ac:dyDescent="0.35">
      <c r="A22" s="3"/>
      <c r="B22" s="4">
        <v>29.517718167029798</v>
      </c>
      <c r="C22" s="3"/>
      <c r="D22" s="3"/>
      <c r="E22" s="4">
        <v>31.751784287889201</v>
      </c>
      <c r="F22" s="3"/>
      <c r="G22" s="3"/>
      <c r="H22" s="13"/>
      <c r="I22" s="3"/>
      <c r="J22" s="7">
        <v>28.81983773808</v>
      </c>
      <c r="K22" s="3"/>
      <c r="L22" s="3"/>
      <c r="M22" s="7">
        <v>29.155052459594799</v>
      </c>
      <c r="N22" s="3"/>
      <c r="O22" s="3"/>
      <c r="Q22" s="3"/>
      <c r="R22" s="7">
        <v>36.558329782393201</v>
      </c>
      <c r="S22" s="3"/>
      <c r="T22" s="3"/>
      <c r="U22" s="7">
        <v>33.507483497973901</v>
      </c>
      <c r="V22" s="3"/>
      <c r="W22" s="3"/>
      <c r="X22" s="13"/>
      <c r="Y22" s="3"/>
      <c r="Z22" s="7">
        <v>32.662137896609302</v>
      </c>
      <c r="AA22" s="3"/>
      <c r="AB22" s="3"/>
      <c r="AC22" s="7">
        <v>32.372707516613602</v>
      </c>
      <c r="AD22" s="3"/>
      <c r="AE22" s="3"/>
      <c r="AG22" s="3"/>
      <c r="AH22" s="7">
        <v>30.417116871925401</v>
      </c>
      <c r="AI22" s="3"/>
      <c r="AJ22" s="3"/>
      <c r="AK22" s="7">
        <v>32.2237599818042</v>
      </c>
      <c r="AL22" s="3"/>
      <c r="AM22" s="3"/>
      <c r="AN22" s="13"/>
      <c r="AO22" s="3"/>
      <c r="AP22" s="7">
        <v>31.252968788217501</v>
      </c>
      <c r="AQ22" s="3"/>
      <c r="AR22" s="3"/>
      <c r="AS22" s="7">
        <v>31.561455407532002</v>
      </c>
      <c r="AT22" s="3"/>
      <c r="AU22" s="3"/>
    </row>
    <row r="23" spans="1:47" x14ac:dyDescent="0.35">
      <c r="A23" s="3" t="s">
        <v>29</v>
      </c>
      <c r="B23" s="4">
        <v>29.625510038172202</v>
      </c>
      <c r="C23" s="3">
        <f>AVERAGE(B22:B24)</f>
        <v>29.599104740648936</v>
      </c>
      <c r="D23" s="3">
        <f>2^(C20-C23)</f>
        <v>2.0435216943077625</v>
      </c>
      <c r="E23" s="4">
        <v>31.455161086353701</v>
      </c>
      <c r="F23" s="3">
        <f>AVERAGE(E22:E23)</f>
        <v>31.603472687121453</v>
      </c>
      <c r="G23" s="3">
        <f>2^(F20-F23)</f>
        <v>1.5379049787726722</v>
      </c>
      <c r="H23" s="13"/>
      <c r="I23" s="3" t="s">
        <v>29</v>
      </c>
      <c r="J23" s="7">
        <v>29.365595879188401</v>
      </c>
      <c r="K23" s="3">
        <f>AVERAGE(J22:J24)</f>
        <v>29.16965260916237</v>
      </c>
      <c r="L23" s="13">
        <f>2^(K20-K23)</f>
        <v>1.2266083402891512</v>
      </c>
      <c r="M23" s="7">
        <v>29.960367624637499</v>
      </c>
      <c r="N23" s="3">
        <f>AVERAGE(M22:M24)</f>
        <v>29.687517658000232</v>
      </c>
      <c r="O23" s="13">
        <f>2^(N20-N23)</f>
        <v>1.010011962567106</v>
      </c>
      <c r="Q23" s="3" t="s">
        <v>29</v>
      </c>
      <c r="R23" s="7">
        <v>34.070459923264202</v>
      </c>
      <c r="S23" s="3">
        <f>AVERAGE(R22:R24)</f>
        <v>35.194669238767034</v>
      </c>
      <c r="T23" s="13">
        <f>2^(S20-S23)</f>
        <v>1.8653718898525333</v>
      </c>
      <c r="U23" s="7">
        <v>33.793818247055697</v>
      </c>
      <c r="V23" s="3">
        <f>AVERAGE(U22:U23)</f>
        <v>33.650650872514802</v>
      </c>
      <c r="W23" s="13">
        <f>2^(V20-V23)</f>
        <v>0.75585709550759028</v>
      </c>
      <c r="X23" s="13"/>
      <c r="Y23" s="3" t="s">
        <v>29</v>
      </c>
      <c r="Z23" s="7">
        <v>32.001253342394897</v>
      </c>
      <c r="AA23" s="3">
        <f>AVERAGE(Z22:Z23)</f>
        <v>32.331695619502099</v>
      </c>
      <c r="AB23" s="13">
        <f>2^(AA20-AA23)</f>
        <v>1.4706695275342809</v>
      </c>
      <c r="AC23" s="7">
        <v>32.569557128326402</v>
      </c>
      <c r="AD23" s="3">
        <f>AVERAGE(AC22:AC23)</f>
        <v>32.471132322469998</v>
      </c>
      <c r="AE23" s="13">
        <f>2^(AD20-AD23)</f>
        <v>0.74882826976426609</v>
      </c>
      <c r="AG23" s="3" t="s">
        <v>29</v>
      </c>
      <c r="AH23" s="7">
        <v>30.666384056155199</v>
      </c>
      <c r="AI23" s="3">
        <f>AVERAGE(AH22:AH24)</f>
        <v>30.590835895796399</v>
      </c>
      <c r="AJ23" s="3">
        <f>2^(AI20-AI23)</f>
        <v>1.9600993735288232</v>
      </c>
      <c r="AK23" s="7">
        <v>32.312997556911597</v>
      </c>
      <c r="AL23" s="3">
        <f>AVERAGE(AK22:AK24)</f>
        <v>32.219821203833298</v>
      </c>
      <c r="AM23" s="3">
        <f>2^(AL20-AL23)</f>
        <v>0.57998211593049087</v>
      </c>
      <c r="AN23" s="13"/>
      <c r="AO23" s="3" t="s">
        <v>29</v>
      </c>
      <c r="AP23" s="7">
        <v>31.460678759918601</v>
      </c>
      <c r="AQ23" s="3">
        <f>AVERAGE(AP22:AP23)</f>
        <v>31.356823774068051</v>
      </c>
      <c r="AR23" s="3">
        <f>2^(AQ20-AQ23)</f>
        <v>2.6764714769885729</v>
      </c>
      <c r="AS23" s="7">
        <v>32.778222331885097</v>
      </c>
      <c r="AT23" s="3">
        <f>AVERAGE(AS22:AS24)</f>
        <v>32.324963578054202</v>
      </c>
      <c r="AU23" s="3">
        <f>2^(AT20-AT23)</f>
        <v>0.62776470977185339</v>
      </c>
    </row>
    <row r="24" spans="1:47" x14ac:dyDescent="0.35">
      <c r="A24" s="3"/>
      <c r="B24" s="4">
        <v>29.654086016744799</v>
      </c>
      <c r="C24" s="3"/>
      <c r="D24" s="3"/>
      <c r="E24" s="17">
        <v>30.661310586013901</v>
      </c>
      <c r="F24" s="3"/>
      <c r="G24" s="3"/>
      <c r="H24" s="13"/>
      <c r="I24" s="3"/>
      <c r="J24" s="7">
        <v>29.3235242102187</v>
      </c>
      <c r="K24" s="3"/>
      <c r="L24" s="3"/>
      <c r="M24" s="7">
        <v>29.947132889768401</v>
      </c>
      <c r="N24" s="3"/>
      <c r="O24" s="3"/>
      <c r="Q24" s="3"/>
      <c r="R24" s="7">
        <v>34.955218010643698</v>
      </c>
      <c r="S24" s="3"/>
      <c r="T24" s="3"/>
      <c r="U24" s="10">
        <v>36.429947456336002</v>
      </c>
      <c r="V24" s="3"/>
      <c r="W24" s="3"/>
      <c r="X24" s="13"/>
      <c r="Y24" s="3"/>
      <c r="Z24" s="10">
        <v>34.864281760935597</v>
      </c>
      <c r="AA24" s="3"/>
      <c r="AB24" s="3"/>
      <c r="AC24" s="10">
        <v>33.665000828155797</v>
      </c>
      <c r="AD24" s="3"/>
      <c r="AE24" s="3"/>
      <c r="AG24" s="3"/>
      <c r="AH24" s="7">
        <v>30.689006759308601</v>
      </c>
      <c r="AI24" s="3"/>
      <c r="AJ24" s="3"/>
      <c r="AK24" s="7">
        <v>32.122706072784098</v>
      </c>
      <c r="AL24" s="3"/>
      <c r="AM24" s="3"/>
      <c r="AN24" s="13"/>
      <c r="AO24" s="3"/>
      <c r="AP24" s="10">
        <v>30.390340381920399</v>
      </c>
      <c r="AQ24" s="3"/>
      <c r="AR24" s="3"/>
      <c r="AS24" s="7">
        <v>32.635212994745501</v>
      </c>
      <c r="AT24" s="3"/>
      <c r="AU24" s="3"/>
    </row>
    <row r="25" spans="1:47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ht="15" x14ac:dyDescent="0.35">
      <c r="A26" s="16" t="s">
        <v>5</v>
      </c>
      <c r="B26" s="13"/>
      <c r="C26" s="13"/>
      <c r="D26" s="13"/>
      <c r="E26" s="13"/>
      <c r="F26" s="13"/>
      <c r="G26" s="13"/>
      <c r="H26" s="13"/>
      <c r="I26" s="16" t="s">
        <v>9</v>
      </c>
      <c r="J26" s="13"/>
      <c r="K26" s="13"/>
      <c r="L26" s="13"/>
      <c r="M26" s="13"/>
      <c r="N26" s="13"/>
      <c r="O26" s="13"/>
      <c r="Q26" s="18" t="s">
        <v>10</v>
      </c>
      <c r="R26" s="13"/>
      <c r="S26" s="13"/>
      <c r="T26" s="13"/>
      <c r="U26" s="13"/>
      <c r="V26" s="13"/>
      <c r="W26" s="13"/>
      <c r="X26" s="13"/>
      <c r="Y26" s="18" t="s">
        <v>11</v>
      </c>
      <c r="Z26" s="13"/>
      <c r="AA26" s="13"/>
      <c r="AB26" s="13"/>
      <c r="AC26" s="13"/>
      <c r="AD26" s="13"/>
      <c r="AE26" s="13"/>
      <c r="AG26" s="18" t="s">
        <v>10</v>
      </c>
      <c r="AH26" s="13"/>
      <c r="AI26" s="13"/>
      <c r="AJ26" s="13"/>
      <c r="AK26" s="13"/>
      <c r="AL26" s="13"/>
      <c r="AM26" s="13"/>
      <c r="AN26" s="13"/>
      <c r="AO26" s="18" t="s">
        <v>11</v>
      </c>
      <c r="AP26" s="13"/>
      <c r="AQ26" s="13"/>
      <c r="AR26" s="13"/>
      <c r="AS26" s="13"/>
      <c r="AT26" s="13"/>
      <c r="AU26" s="13"/>
    </row>
    <row r="27" spans="1:47" x14ac:dyDescent="0.35">
      <c r="A27" s="3"/>
      <c r="B27" s="3" t="s">
        <v>25</v>
      </c>
      <c r="C27" s="3"/>
      <c r="D27" s="3"/>
      <c r="E27" s="3" t="s">
        <v>26</v>
      </c>
      <c r="F27" s="3"/>
      <c r="G27" s="3"/>
      <c r="H27" s="13"/>
      <c r="I27" s="3"/>
      <c r="J27" s="3" t="s">
        <v>25</v>
      </c>
      <c r="K27" s="3"/>
      <c r="L27" s="3"/>
      <c r="M27" s="3" t="s">
        <v>26</v>
      </c>
      <c r="N27" s="3"/>
      <c r="O27" s="3"/>
      <c r="Q27" s="3"/>
      <c r="R27" s="3" t="s">
        <v>25</v>
      </c>
      <c r="S27" s="3"/>
      <c r="T27" s="3"/>
      <c r="U27" s="3" t="s">
        <v>26</v>
      </c>
      <c r="V27" s="3"/>
      <c r="W27" s="3"/>
      <c r="X27" s="13"/>
      <c r="Y27" s="3"/>
      <c r="Z27" s="3" t="s">
        <v>25</v>
      </c>
      <c r="AA27" s="3"/>
      <c r="AB27" s="3"/>
      <c r="AC27" s="3" t="s">
        <v>26</v>
      </c>
      <c r="AD27" s="3"/>
      <c r="AE27" s="3"/>
      <c r="AG27" s="3"/>
      <c r="AH27" s="3" t="s">
        <v>25</v>
      </c>
      <c r="AI27" s="3"/>
      <c r="AJ27" s="3"/>
      <c r="AK27" s="3" t="s">
        <v>26</v>
      </c>
      <c r="AL27" s="3"/>
      <c r="AM27" s="3"/>
      <c r="AN27" s="13"/>
      <c r="AO27" s="3"/>
      <c r="AP27" s="3" t="s">
        <v>25</v>
      </c>
      <c r="AQ27" s="3"/>
      <c r="AR27" s="3"/>
      <c r="AS27" s="3" t="s">
        <v>26</v>
      </c>
      <c r="AT27" s="3"/>
      <c r="AU27" s="3"/>
    </row>
    <row r="28" spans="1:47" x14ac:dyDescent="0.35">
      <c r="A28" s="3"/>
      <c r="B28" s="7">
        <v>29.258984476499698</v>
      </c>
      <c r="C28" s="3"/>
      <c r="D28" s="3"/>
      <c r="E28" s="7">
        <v>26.075889128829299</v>
      </c>
      <c r="F28" s="3"/>
      <c r="G28" s="3"/>
      <c r="H28" s="13"/>
      <c r="I28" s="3"/>
      <c r="J28" s="7">
        <v>29.124941768918099</v>
      </c>
      <c r="K28" s="3"/>
      <c r="L28" s="3"/>
      <c r="M28" s="7">
        <v>29.533905411251201</v>
      </c>
      <c r="N28" s="3"/>
      <c r="O28" s="3"/>
      <c r="Q28" s="3"/>
      <c r="R28" s="7">
        <v>34.111151789087003</v>
      </c>
      <c r="S28" s="3"/>
      <c r="T28" s="3"/>
      <c r="U28" s="7">
        <v>34.694420108815102</v>
      </c>
      <c r="V28" s="3"/>
      <c r="W28" s="3"/>
      <c r="X28" s="13"/>
      <c r="Y28" s="3"/>
      <c r="Z28" s="7">
        <v>36.995964692064398</v>
      </c>
      <c r="AA28" s="3"/>
      <c r="AB28" s="3"/>
      <c r="AC28" s="7">
        <v>33.837258342114197</v>
      </c>
      <c r="AD28" s="3"/>
      <c r="AE28" s="3"/>
      <c r="AG28" s="3"/>
      <c r="AH28" s="7">
        <v>34.227406650251197</v>
      </c>
      <c r="AI28" s="3"/>
      <c r="AJ28" s="3"/>
      <c r="AK28" s="7">
        <v>31.508136411580601</v>
      </c>
      <c r="AL28" s="3"/>
      <c r="AM28" s="3"/>
      <c r="AN28" s="13"/>
      <c r="AO28" s="3"/>
      <c r="AP28" s="7">
        <v>29.7205403243753</v>
      </c>
      <c r="AQ28" s="3"/>
      <c r="AR28" s="3"/>
      <c r="AS28" s="7">
        <v>28.2757675298521</v>
      </c>
      <c r="AT28" s="3"/>
      <c r="AU28" s="3"/>
    </row>
    <row r="29" spans="1:47" x14ac:dyDescent="0.35">
      <c r="A29" s="3" t="s">
        <v>27</v>
      </c>
      <c r="B29" s="7">
        <v>29.180003762675199</v>
      </c>
      <c r="C29" s="3">
        <f>AVERAGE(B28:B30)</f>
        <v>29.196303745392868</v>
      </c>
      <c r="D29" s="3"/>
      <c r="E29" s="7">
        <v>29.029078396205399</v>
      </c>
      <c r="F29" s="3">
        <f>AVERAGE(E28:E30)</f>
        <v>28.0258492675692</v>
      </c>
      <c r="G29" s="3"/>
      <c r="H29" s="13"/>
      <c r="I29" s="3" t="s">
        <v>27</v>
      </c>
      <c r="J29" s="7">
        <v>29.158951622086601</v>
      </c>
      <c r="K29" s="3">
        <f>AVERAGE(J28:J30)</f>
        <v>29.191233409551064</v>
      </c>
      <c r="L29" s="3"/>
      <c r="M29" s="7">
        <v>29.183476223608501</v>
      </c>
      <c r="N29" s="3">
        <f>AVERAGE(M28:M30)</f>
        <v>29.2879112112029</v>
      </c>
      <c r="O29" s="3"/>
      <c r="Q29" s="3" t="s">
        <v>27</v>
      </c>
      <c r="R29" s="7">
        <v>33.5515348269643</v>
      </c>
      <c r="S29" s="3">
        <f>AVERAGE(R28:R30)</f>
        <v>34.31384358649327</v>
      </c>
      <c r="T29" s="3"/>
      <c r="U29" s="7">
        <v>34.590028678750102</v>
      </c>
      <c r="V29" s="3">
        <f>AVERAGE(U28:U30)</f>
        <v>34.45309230019393</v>
      </c>
      <c r="W29" s="3"/>
      <c r="X29" s="13"/>
      <c r="Y29" s="3" t="s">
        <v>27</v>
      </c>
      <c r="Z29" s="7">
        <v>35.367598468239201</v>
      </c>
      <c r="AA29" s="3">
        <f>AVERAGE(Z28:Z30)</f>
        <v>36.807507081971032</v>
      </c>
      <c r="AB29" s="3"/>
      <c r="AC29" s="7">
        <v>34.329631866264002</v>
      </c>
      <c r="AD29" s="3">
        <f>AVERAGE(AC28:AC30)</f>
        <v>34.011075980896969</v>
      </c>
      <c r="AE29" s="3"/>
      <c r="AG29" s="3" t="s">
        <v>27</v>
      </c>
      <c r="AH29" s="7">
        <v>33.365293890136101</v>
      </c>
      <c r="AI29" s="3">
        <f>AVERAGE(AH28:AH30)</f>
        <v>33.7885368217528</v>
      </c>
      <c r="AJ29" s="3"/>
      <c r="AK29" s="7">
        <v>31.239683389772001</v>
      </c>
      <c r="AL29" s="3">
        <f>AVERAGE(AK28:AK30)</f>
        <v>31.508606459984634</v>
      </c>
      <c r="AM29" s="3"/>
      <c r="AN29" s="13"/>
      <c r="AO29" s="3" t="s">
        <v>27</v>
      </c>
      <c r="AP29" s="7">
        <v>29.581954181896101</v>
      </c>
      <c r="AQ29" s="3">
        <f>AVERAGE(AP28:AP30)</f>
        <v>29.65895667405103</v>
      </c>
      <c r="AR29" s="3"/>
      <c r="AS29" s="7">
        <v>29.344598192221401</v>
      </c>
      <c r="AT29" s="3">
        <f>AVERAGE(AS28:AS30)</f>
        <v>28.805769961366266</v>
      </c>
      <c r="AU29" s="3"/>
    </row>
    <row r="30" spans="1:47" x14ac:dyDescent="0.35">
      <c r="A30" s="3"/>
      <c r="B30" s="7">
        <v>29.149922997003699</v>
      </c>
      <c r="C30" s="3"/>
      <c r="D30" s="3"/>
      <c r="E30" s="7">
        <v>28.9725802776729</v>
      </c>
      <c r="F30" s="3"/>
      <c r="G30" s="3"/>
      <c r="H30" s="13"/>
      <c r="I30" s="3"/>
      <c r="J30" s="7">
        <v>29.289806837648499</v>
      </c>
      <c r="K30" s="3"/>
      <c r="L30" s="3"/>
      <c r="M30" s="7">
        <v>29.146351998749001</v>
      </c>
      <c r="N30" s="3"/>
      <c r="O30" s="3"/>
      <c r="Q30" s="3"/>
      <c r="R30" s="7">
        <v>35.278844143428501</v>
      </c>
      <c r="S30" s="3"/>
      <c r="T30" s="3"/>
      <c r="U30" s="7">
        <v>34.074828113016601</v>
      </c>
      <c r="V30" s="3"/>
      <c r="W30" s="3"/>
      <c r="X30" s="13"/>
      <c r="Y30" s="3"/>
      <c r="Z30" s="7">
        <v>38.058958085609497</v>
      </c>
      <c r="AA30" s="3"/>
      <c r="AB30" s="3"/>
      <c r="AC30" s="7">
        <v>33.866337734312701</v>
      </c>
      <c r="AD30" s="3"/>
      <c r="AE30" s="3"/>
      <c r="AG30" s="3"/>
      <c r="AH30" s="7">
        <v>33.772909924871101</v>
      </c>
      <c r="AI30" s="3"/>
      <c r="AJ30" s="3"/>
      <c r="AK30" s="7">
        <v>31.7779995786013</v>
      </c>
      <c r="AL30" s="3"/>
      <c r="AM30" s="3"/>
      <c r="AN30" s="13"/>
      <c r="AO30" s="3"/>
      <c r="AP30" s="7">
        <v>29.6743755158817</v>
      </c>
      <c r="AQ30" s="3"/>
      <c r="AR30" s="3"/>
      <c r="AS30" s="7">
        <v>28.796944162025301</v>
      </c>
      <c r="AT30" s="3"/>
      <c r="AU30" s="3"/>
    </row>
    <row r="31" spans="1:47" x14ac:dyDescent="0.35">
      <c r="A31" s="3"/>
      <c r="B31" s="7">
        <v>30.2981205149894</v>
      </c>
      <c r="C31" s="3"/>
      <c r="D31" s="3"/>
      <c r="E31" s="7">
        <v>30.148909871971998</v>
      </c>
      <c r="F31" s="3"/>
      <c r="G31" s="3"/>
      <c r="H31" s="13"/>
      <c r="I31" s="3"/>
      <c r="J31" s="7">
        <v>29.286135381187599</v>
      </c>
      <c r="K31" s="3"/>
      <c r="L31" s="3"/>
      <c r="M31" s="7">
        <v>29.708358364764401</v>
      </c>
      <c r="N31" s="3"/>
      <c r="O31" s="3"/>
      <c r="Q31" s="3"/>
      <c r="R31" s="10">
        <v>38.567997241627097</v>
      </c>
      <c r="S31" s="3"/>
      <c r="T31" s="3"/>
      <c r="U31" s="7">
        <v>35.740938893789199</v>
      </c>
      <c r="V31" s="3"/>
      <c r="W31" s="3"/>
      <c r="X31" s="13"/>
      <c r="Y31" s="3"/>
      <c r="Z31" s="7">
        <v>37.363887325166502</v>
      </c>
      <c r="AA31" s="3"/>
      <c r="AB31" s="3"/>
      <c r="AC31" s="7">
        <v>35.469697886107497</v>
      </c>
      <c r="AD31" s="3"/>
      <c r="AE31" s="3"/>
      <c r="AG31" s="3"/>
      <c r="AH31" s="7">
        <v>37.074782218032297</v>
      </c>
      <c r="AI31" s="3"/>
      <c r="AJ31" s="3"/>
      <c r="AK31" s="7">
        <v>36.057605205247903</v>
      </c>
      <c r="AL31" s="3"/>
      <c r="AM31" s="3"/>
      <c r="AN31" s="13"/>
      <c r="AO31" s="3"/>
      <c r="AP31" s="7">
        <v>32.205878443889098</v>
      </c>
      <c r="AQ31" s="3"/>
      <c r="AR31" s="3"/>
      <c r="AS31" s="7">
        <v>31.051065287069498</v>
      </c>
      <c r="AT31" s="3"/>
      <c r="AU31" s="3"/>
    </row>
    <row r="32" spans="1:47" x14ac:dyDescent="0.35">
      <c r="A32" s="3" t="s">
        <v>28</v>
      </c>
      <c r="B32" s="7">
        <v>30.147570486703</v>
      </c>
      <c r="C32" s="3">
        <f>AVERAGE(B31:B33)</f>
        <v>30.326558595723398</v>
      </c>
      <c r="D32" s="3"/>
      <c r="E32" s="7">
        <v>29.5220937888766</v>
      </c>
      <c r="F32" s="3">
        <f>AVERAGE(E31:E33)</f>
        <v>29.814822426658129</v>
      </c>
      <c r="G32" s="3"/>
      <c r="H32" s="13"/>
      <c r="I32" s="3" t="s">
        <v>28</v>
      </c>
      <c r="J32" s="7">
        <v>29.229664533102</v>
      </c>
      <c r="K32" s="3">
        <f>AVERAGE(J31:J33)</f>
        <v>29.1996999848764</v>
      </c>
      <c r="L32" s="3"/>
      <c r="M32" s="7">
        <v>29.977883256968301</v>
      </c>
      <c r="N32" s="3">
        <f>AVERAGE(M31:M33)</f>
        <v>29.704500610216769</v>
      </c>
      <c r="O32" s="3"/>
      <c r="Q32" s="3" t="s">
        <v>28</v>
      </c>
      <c r="R32" s="7">
        <v>36.443787839308598</v>
      </c>
      <c r="S32" s="3">
        <f>AVERAGE(R32:R33)</f>
        <v>36.501035133654298</v>
      </c>
      <c r="T32" s="3"/>
      <c r="U32" s="7">
        <v>36.627996903786801</v>
      </c>
      <c r="V32" s="3">
        <f>AVERAGE(U31:U33)</f>
        <v>35.934666186262895</v>
      </c>
      <c r="W32" s="3"/>
      <c r="X32" s="13"/>
      <c r="Y32" s="3" t="s">
        <v>28</v>
      </c>
      <c r="Z32" s="7">
        <v>42.2400063264216</v>
      </c>
      <c r="AA32" s="3">
        <f>AVERAGE(Z31:Z33)</f>
        <v>40.007003675059664</v>
      </c>
      <c r="AB32" s="3"/>
      <c r="AC32" s="7">
        <v>35.601662535984801</v>
      </c>
      <c r="AD32" s="3">
        <f>AVERAGE(AC31:AC32)</f>
        <v>35.535680211046149</v>
      </c>
      <c r="AE32" s="3"/>
      <c r="AG32" s="3" t="s">
        <v>28</v>
      </c>
      <c r="AH32" s="7">
        <v>36.455348620782097</v>
      </c>
      <c r="AI32" s="3">
        <f>AVERAGE(AH31:AH33)</f>
        <v>37.203795441432263</v>
      </c>
      <c r="AJ32" s="3"/>
      <c r="AK32" s="7">
        <v>37.229639082508903</v>
      </c>
      <c r="AL32" s="3">
        <f>AVERAGE(AK31:AK33)</f>
        <v>36.555337076414936</v>
      </c>
      <c r="AM32" s="3"/>
      <c r="AN32" s="13"/>
      <c r="AO32" s="3" t="s">
        <v>28</v>
      </c>
      <c r="AP32" s="7">
        <v>32.166400886591298</v>
      </c>
      <c r="AQ32" s="3">
        <f>AVERAGE(AP31:AP33)</f>
        <v>32.310860901373964</v>
      </c>
      <c r="AR32" s="3"/>
      <c r="AS32" s="7">
        <v>31.229850156716701</v>
      </c>
      <c r="AT32" s="3">
        <f>AVERAGE(AS31:AS32)</f>
        <v>31.1404577218931</v>
      </c>
      <c r="AU32" s="3"/>
    </row>
    <row r="33" spans="1:47" x14ac:dyDescent="0.35">
      <c r="A33" s="3"/>
      <c r="B33" s="7">
        <v>30.533984785477799</v>
      </c>
      <c r="C33" s="3"/>
      <c r="D33" s="3"/>
      <c r="E33" s="7">
        <v>29.773463619125799</v>
      </c>
      <c r="F33" s="3"/>
      <c r="G33" s="3"/>
      <c r="H33" s="13"/>
      <c r="I33" s="3"/>
      <c r="J33" s="7">
        <v>29.083300040339601</v>
      </c>
      <c r="K33" s="3"/>
      <c r="L33" s="3"/>
      <c r="M33" s="7">
        <v>29.427260208917598</v>
      </c>
      <c r="N33" s="3"/>
      <c r="O33" s="3"/>
      <c r="Q33" s="3"/>
      <c r="R33" s="7">
        <v>36.558282427999998</v>
      </c>
      <c r="S33" s="3"/>
      <c r="T33" s="3"/>
      <c r="U33" s="7">
        <v>35.435062761212698</v>
      </c>
      <c r="V33" s="3"/>
      <c r="W33" s="3"/>
      <c r="X33" s="13"/>
      <c r="Y33" s="3"/>
      <c r="Z33" s="7">
        <v>40.417117373590898</v>
      </c>
      <c r="AA33" s="3"/>
      <c r="AB33" s="3"/>
      <c r="AC33" s="10">
        <v>34.080732935686797</v>
      </c>
      <c r="AD33" s="3"/>
      <c r="AE33" s="3"/>
      <c r="AG33" s="3"/>
      <c r="AH33" s="7">
        <v>38.081255485482401</v>
      </c>
      <c r="AI33" s="3"/>
      <c r="AJ33" s="3"/>
      <c r="AK33" s="7">
        <v>36.378766941488003</v>
      </c>
      <c r="AL33" s="3"/>
      <c r="AM33" s="3"/>
      <c r="AN33" s="13"/>
      <c r="AO33" s="3"/>
      <c r="AP33" s="7">
        <v>32.560303373641503</v>
      </c>
      <c r="AQ33" s="3"/>
      <c r="AR33" s="3"/>
      <c r="AS33" s="10">
        <v>30.2209683509233</v>
      </c>
      <c r="AT33" s="3"/>
      <c r="AU33" s="3"/>
    </row>
    <row r="34" spans="1:47" x14ac:dyDescent="0.35">
      <c r="A34" s="3"/>
      <c r="B34" s="7">
        <v>30.469186857910302</v>
      </c>
      <c r="C34" s="3"/>
      <c r="D34" s="3"/>
      <c r="E34" s="7">
        <v>30.529332354995901</v>
      </c>
      <c r="F34" s="3"/>
      <c r="G34" s="3"/>
      <c r="H34" s="13"/>
      <c r="I34" s="3"/>
      <c r="J34" s="7">
        <v>30.896699849910799</v>
      </c>
      <c r="K34" s="3"/>
      <c r="L34" s="3"/>
      <c r="M34" s="7">
        <v>31.4099936305809</v>
      </c>
      <c r="N34" s="3"/>
      <c r="O34" s="3"/>
      <c r="Q34" s="3"/>
      <c r="R34" s="7">
        <v>35.459835263196801</v>
      </c>
      <c r="S34" s="3"/>
      <c r="T34" s="3"/>
      <c r="U34" s="7">
        <v>36.495153093638898</v>
      </c>
      <c r="V34" s="3"/>
      <c r="W34" s="3"/>
      <c r="X34" s="13"/>
      <c r="Y34" s="3"/>
      <c r="Z34" s="10">
        <v>34.503388148564603</v>
      </c>
      <c r="AA34" s="3"/>
      <c r="AB34" s="3"/>
      <c r="AC34" s="10">
        <v>36.387587380277999</v>
      </c>
      <c r="AD34" s="3"/>
      <c r="AE34" s="3"/>
      <c r="AG34" s="3"/>
      <c r="AH34" s="7">
        <v>36.410680643453901</v>
      </c>
      <c r="AI34" s="3"/>
      <c r="AJ34" s="3"/>
      <c r="AK34" s="10">
        <v>37.172251720529303</v>
      </c>
      <c r="AL34" s="3"/>
      <c r="AM34" s="3"/>
      <c r="AN34" s="13"/>
      <c r="AO34" s="3"/>
      <c r="AP34" s="7">
        <v>31.881174190898999</v>
      </c>
      <c r="AQ34" s="3"/>
      <c r="AR34" s="3"/>
      <c r="AS34" s="7">
        <v>33.0382097835286</v>
      </c>
      <c r="AT34" s="3"/>
      <c r="AU34" s="3"/>
    </row>
    <row r="35" spans="1:47" x14ac:dyDescent="0.35">
      <c r="A35" s="3" t="s">
        <v>29</v>
      </c>
      <c r="B35" s="7">
        <v>30.1161694386366</v>
      </c>
      <c r="C35" s="3">
        <f>AVERAGE(B34:B36)</f>
        <v>29.965862785708001</v>
      </c>
      <c r="D35" s="13">
        <f>2^(C32-C35)</f>
        <v>1.2840450415636884</v>
      </c>
      <c r="E35" s="7">
        <v>31.0094010681124</v>
      </c>
      <c r="F35" s="3">
        <f>AVERAGE(E35:E36)</f>
        <v>30.799443521954849</v>
      </c>
      <c r="G35" s="13">
        <f>2^(F32-F35)</f>
        <v>0.50535843149988735</v>
      </c>
      <c r="H35" s="13"/>
      <c r="I35" s="3" t="s">
        <v>29</v>
      </c>
      <c r="J35" s="7">
        <v>31.383927249335802</v>
      </c>
      <c r="K35" s="3">
        <f>AVERAGE(J34,J36)</f>
        <v>30.764702956615551</v>
      </c>
      <c r="L35" s="13">
        <f>2^(K32-K35)</f>
        <v>0.33797701207348269</v>
      </c>
      <c r="M35" s="7">
        <v>31.367158067966599</v>
      </c>
      <c r="N35" s="3">
        <f>AVERAGE(M34:M35)</f>
        <v>31.388575849273749</v>
      </c>
      <c r="O35" s="13">
        <f>2^(N32-N35)</f>
        <v>0.31120232867933123</v>
      </c>
      <c r="Q35" s="3" t="s">
        <v>29</v>
      </c>
      <c r="R35" s="7">
        <v>35.718981712659598</v>
      </c>
      <c r="S35" s="3">
        <f>AVERAGE(R34:R36)</f>
        <v>35.41775435049513</v>
      </c>
      <c r="T35" s="13">
        <f>2^(S32-S35)</f>
        <v>2.1188490082271016</v>
      </c>
      <c r="U35" s="7">
        <v>34.808167947522797</v>
      </c>
      <c r="V35" s="3">
        <f>AVERAGE(U34:U36)</f>
        <v>35.787816317705698</v>
      </c>
      <c r="W35" s="13">
        <f>2^(V32-V35)</f>
        <v>1.1071493649987125</v>
      </c>
      <c r="X35" s="13"/>
      <c r="Y35" s="3" t="s">
        <v>29</v>
      </c>
      <c r="Z35" s="7">
        <v>36.597940669472997</v>
      </c>
      <c r="AA35" s="3">
        <f>AVERAGE(Z35:Z36)</f>
        <v>37.04343176489845</v>
      </c>
      <c r="AB35" s="13">
        <f>2^(AA32-AA35)</f>
        <v>7.8005287036285571</v>
      </c>
      <c r="AC35" s="7">
        <v>34.194146228391901</v>
      </c>
      <c r="AD35" s="3">
        <f>AVERAGE(AC35:AC36)</f>
        <v>33.833230794688347</v>
      </c>
      <c r="AE35" s="13">
        <f>2^(AD32-AD35)</f>
        <v>3.2545304588909651</v>
      </c>
      <c r="AG35" s="3" t="s">
        <v>29</v>
      </c>
      <c r="AH35" s="10">
        <v>38.009875947668</v>
      </c>
      <c r="AI35" s="3">
        <f>AVERAGE(AH34,AH36)</f>
        <v>36.633633316428956</v>
      </c>
      <c r="AJ35" s="3">
        <f>2^(AI32-AI35)</f>
        <v>1.4846904055496517</v>
      </c>
      <c r="AK35" s="7">
        <v>35.553243189381099</v>
      </c>
      <c r="AL35" s="3">
        <f>AVERAGE(AK35:AK36)</f>
        <v>35.660233788595747</v>
      </c>
      <c r="AM35" s="3">
        <f>2^(AL32-AL35)</f>
        <v>1.8597430262713723</v>
      </c>
      <c r="AN35" s="13"/>
      <c r="AO35" s="3" t="s">
        <v>29</v>
      </c>
      <c r="AP35" s="7">
        <v>31.942726609592199</v>
      </c>
      <c r="AQ35" s="3">
        <f>AVERAGE(AP34:AP35)</f>
        <v>31.911950400245601</v>
      </c>
      <c r="AR35" s="3">
        <f>2^(AQ32-AQ35)</f>
        <v>1.3185118169004522</v>
      </c>
      <c r="AS35" s="10">
        <v>35.754567875552503</v>
      </c>
      <c r="AT35" s="3">
        <f>AVERAGE(AS34,AS36)</f>
        <v>32.953747070242649</v>
      </c>
      <c r="AU35" s="3">
        <f>2^(AT32-AT35)</f>
        <v>0.28454143363314738</v>
      </c>
    </row>
    <row r="36" spans="1:47" x14ac:dyDescent="0.35">
      <c r="A36" s="3"/>
      <c r="B36" s="7">
        <v>29.312232060577099</v>
      </c>
      <c r="C36" s="3"/>
      <c r="D36" s="3"/>
      <c r="E36" s="7">
        <v>30.589485975797299</v>
      </c>
      <c r="F36" s="3"/>
      <c r="G36" s="3"/>
      <c r="H36" s="13"/>
      <c r="I36" s="3"/>
      <c r="J36" s="7">
        <v>30.632706063320299</v>
      </c>
      <c r="K36" s="3"/>
      <c r="L36" s="3"/>
      <c r="M36" s="7">
        <v>30.621714456395999</v>
      </c>
      <c r="N36" s="3"/>
      <c r="O36" s="3"/>
      <c r="Q36" s="3"/>
      <c r="R36" s="7">
        <v>35.074446075628998</v>
      </c>
      <c r="S36" s="3"/>
      <c r="T36" s="3"/>
      <c r="U36" s="7">
        <v>36.060127911955398</v>
      </c>
      <c r="V36" s="3"/>
      <c r="W36" s="3"/>
      <c r="X36" s="13"/>
      <c r="Y36" s="3"/>
      <c r="Z36" s="7">
        <v>37.488922860323903</v>
      </c>
      <c r="AA36" s="3"/>
      <c r="AB36" s="3"/>
      <c r="AC36" s="7">
        <v>33.472315360984801</v>
      </c>
      <c r="AD36" s="3"/>
      <c r="AE36" s="3"/>
      <c r="AG36" s="3"/>
      <c r="AH36" s="7">
        <v>36.856585989404003</v>
      </c>
      <c r="AI36" s="3"/>
      <c r="AJ36" s="3"/>
      <c r="AK36" s="7">
        <v>35.767224387810401</v>
      </c>
      <c r="AL36" s="3"/>
      <c r="AM36" s="3"/>
      <c r="AN36" s="13"/>
      <c r="AO36" s="3"/>
      <c r="AP36" s="7">
        <v>31.187393776605301</v>
      </c>
      <c r="AQ36" s="3"/>
      <c r="AR36" s="3"/>
      <c r="AS36" s="7">
        <v>32.869284356956697</v>
      </c>
      <c r="AT36" s="3"/>
      <c r="AU36" s="3"/>
    </row>
    <row r="37" spans="1:47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 ht="15" x14ac:dyDescent="0.35">
      <c r="A38" s="16" t="s">
        <v>10</v>
      </c>
      <c r="B38" s="13"/>
      <c r="C38" s="13"/>
      <c r="D38" s="13"/>
      <c r="E38" s="13"/>
      <c r="F38" s="13"/>
      <c r="G38" s="13"/>
      <c r="H38" s="13"/>
      <c r="I38" s="16" t="s">
        <v>11</v>
      </c>
      <c r="J38" s="13"/>
      <c r="K38" s="13"/>
      <c r="L38" s="13"/>
      <c r="M38" s="13"/>
      <c r="N38" s="13"/>
      <c r="O38" s="13"/>
      <c r="Q38" s="18" t="s">
        <v>12</v>
      </c>
      <c r="R38" s="13"/>
      <c r="S38" s="13"/>
      <c r="T38" s="13"/>
      <c r="U38" s="13"/>
      <c r="V38" s="13"/>
      <c r="W38" s="13"/>
      <c r="X38" s="13"/>
      <c r="Y38" s="3" t="s">
        <v>30</v>
      </c>
      <c r="Z38" s="13"/>
      <c r="AA38" s="13"/>
      <c r="AB38" s="13"/>
      <c r="AC38" s="13"/>
      <c r="AD38" s="13"/>
      <c r="AE38" s="13"/>
      <c r="AG38" s="18" t="s">
        <v>12</v>
      </c>
      <c r="AH38" s="13"/>
      <c r="AI38" s="13"/>
      <c r="AJ38" s="13"/>
      <c r="AK38" s="13"/>
      <c r="AL38" s="13"/>
      <c r="AM38" s="13"/>
      <c r="AN38" s="13"/>
      <c r="AO38" s="3" t="s">
        <v>30</v>
      </c>
      <c r="AP38" s="13"/>
      <c r="AQ38" s="13"/>
      <c r="AR38" s="13"/>
      <c r="AS38" s="13"/>
      <c r="AT38" s="13"/>
      <c r="AU38" s="13"/>
    </row>
    <row r="39" spans="1:47" x14ac:dyDescent="0.35">
      <c r="A39" s="3"/>
      <c r="B39" s="3" t="s">
        <v>25</v>
      </c>
      <c r="C39" s="3"/>
      <c r="D39" s="3"/>
      <c r="E39" s="3" t="s">
        <v>26</v>
      </c>
      <c r="F39" s="3"/>
      <c r="G39" s="3"/>
      <c r="H39" s="13"/>
      <c r="I39" s="3"/>
      <c r="J39" s="3" t="s">
        <v>25</v>
      </c>
      <c r="K39" s="3"/>
      <c r="L39" s="3"/>
      <c r="M39" s="3" t="s">
        <v>26</v>
      </c>
      <c r="N39" s="3"/>
      <c r="O39" s="3"/>
      <c r="Q39" s="3"/>
      <c r="R39" s="3" t="s">
        <v>25</v>
      </c>
      <c r="S39" s="3"/>
      <c r="T39" s="3"/>
      <c r="U39" s="3" t="s">
        <v>26</v>
      </c>
      <c r="V39" s="3"/>
      <c r="W39" s="3"/>
      <c r="X39" s="13"/>
      <c r="Y39" s="3"/>
      <c r="Z39" s="3" t="s">
        <v>25</v>
      </c>
      <c r="AA39" s="3"/>
      <c r="AB39" s="3"/>
      <c r="AC39" s="3" t="s">
        <v>26</v>
      </c>
      <c r="AD39" s="3"/>
      <c r="AE39" s="3"/>
      <c r="AG39" s="3"/>
      <c r="AH39" s="3" t="s">
        <v>25</v>
      </c>
      <c r="AI39" s="3"/>
      <c r="AJ39" s="3"/>
      <c r="AK39" s="3" t="s">
        <v>26</v>
      </c>
      <c r="AL39" s="3"/>
      <c r="AM39" s="3"/>
      <c r="AN39" s="13"/>
      <c r="AO39" s="3"/>
      <c r="AP39" s="3" t="s">
        <v>25</v>
      </c>
      <c r="AQ39" s="3"/>
      <c r="AR39" s="3"/>
      <c r="AS39" s="3" t="s">
        <v>26</v>
      </c>
      <c r="AT39" s="3"/>
      <c r="AU39" s="3"/>
    </row>
    <row r="40" spans="1:47" x14ac:dyDescent="0.35">
      <c r="A40" s="3"/>
      <c r="B40" s="7">
        <v>32.779185565543997</v>
      </c>
      <c r="C40" s="3"/>
      <c r="D40" s="3"/>
      <c r="E40" s="7">
        <v>33.9666044653288</v>
      </c>
      <c r="F40" s="3"/>
      <c r="G40" s="3"/>
      <c r="H40" s="13"/>
      <c r="I40" s="3"/>
      <c r="J40" s="7">
        <v>29.4444438614448</v>
      </c>
      <c r="K40" s="3"/>
      <c r="L40" s="3"/>
      <c r="M40" s="7">
        <v>29.496325989529399</v>
      </c>
      <c r="N40" s="3"/>
      <c r="O40" s="3"/>
      <c r="Q40" s="3"/>
      <c r="R40" s="7">
        <v>36.196575294940601</v>
      </c>
      <c r="S40" s="3"/>
      <c r="T40" s="3"/>
      <c r="U40" s="7">
        <v>35.037326402916399</v>
      </c>
      <c r="V40" s="3"/>
      <c r="W40" s="3"/>
      <c r="X40" s="13"/>
      <c r="Y40" s="3"/>
      <c r="Z40" s="4">
        <v>30.0887254328285</v>
      </c>
      <c r="AA40" s="3"/>
      <c r="AB40" s="3"/>
      <c r="AC40" s="4">
        <v>28.973918521216099</v>
      </c>
      <c r="AD40" s="3"/>
      <c r="AE40" s="3"/>
      <c r="AG40" s="3"/>
      <c r="AH40" s="7">
        <v>30.3676639132464</v>
      </c>
      <c r="AI40" s="3"/>
      <c r="AJ40" s="3"/>
      <c r="AK40" s="7">
        <v>30.862903689959801</v>
      </c>
      <c r="AL40" s="3"/>
      <c r="AM40" s="3"/>
      <c r="AN40" s="13"/>
      <c r="AO40" s="3"/>
      <c r="AP40" s="4">
        <v>25.710032385053999</v>
      </c>
      <c r="AQ40" s="3"/>
      <c r="AR40" s="3"/>
      <c r="AS40" s="4">
        <v>26.678519212797401</v>
      </c>
      <c r="AT40" s="3"/>
      <c r="AU40" s="3"/>
    </row>
    <row r="41" spans="1:47" x14ac:dyDescent="0.35">
      <c r="A41" s="3" t="s">
        <v>27</v>
      </c>
      <c r="B41" s="7">
        <v>32.876103871068104</v>
      </c>
      <c r="C41" s="3">
        <f>AVERAGE(B40:B42)</f>
        <v>33.030771952260899</v>
      </c>
      <c r="D41" s="3"/>
      <c r="E41" s="7">
        <v>33.828610123155499</v>
      </c>
      <c r="F41" s="3">
        <f>AVERAGE(E40:E42)</f>
        <v>33.964323909274164</v>
      </c>
      <c r="G41" s="3"/>
      <c r="H41" s="13"/>
      <c r="I41" s="3" t="s">
        <v>27</v>
      </c>
      <c r="J41" s="7">
        <v>30.0147446786271</v>
      </c>
      <c r="K41" s="3">
        <f>AVERAGE(J40:J42)</f>
        <v>29.7614418869974</v>
      </c>
      <c r="L41" s="3"/>
      <c r="M41" s="7">
        <v>30.288549639141099</v>
      </c>
      <c r="N41" s="3">
        <f>AVERAGE(M40:M42)</f>
        <v>29.933375226175698</v>
      </c>
      <c r="O41" s="3"/>
      <c r="Q41" s="3" t="s">
        <v>27</v>
      </c>
      <c r="R41" s="7">
        <v>36.076048183409902</v>
      </c>
      <c r="S41" s="3">
        <f>AVERAGE(R40:R42)</f>
        <v>36.103224383580404</v>
      </c>
      <c r="T41" s="3"/>
      <c r="U41" s="7">
        <v>34.388312523002902</v>
      </c>
      <c r="V41" s="3">
        <f>AVERAGE(U40:U42)</f>
        <v>36.543907593303203</v>
      </c>
      <c r="W41" s="3"/>
      <c r="X41" s="13"/>
      <c r="Y41" s="3" t="s">
        <v>27</v>
      </c>
      <c r="Z41" s="4">
        <v>30.175770332243498</v>
      </c>
      <c r="AA41" s="3">
        <f>AVERAGE(Z40:Z42)</f>
        <v>29.997213803506899</v>
      </c>
      <c r="AB41" s="3"/>
      <c r="AC41" s="4">
        <v>29.244266222734002</v>
      </c>
      <c r="AD41" s="3">
        <f>AVERAGE(AC40:AC42)</f>
        <v>29.0749926037191</v>
      </c>
      <c r="AE41" s="3"/>
      <c r="AG41" s="3" t="s">
        <v>27</v>
      </c>
      <c r="AH41" s="7">
        <v>29.7878166460528</v>
      </c>
      <c r="AI41" s="3">
        <f>AVERAGE(AH40:AH42)</f>
        <v>30.091077693925367</v>
      </c>
      <c r="AJ41" s="3"/>
      <c r="AK41" s="7">
        <v>30.499591696180701</v>
      </c>
      <c r="AL41" s="3">
        <f>AVERAGE(AK40:AK42)</f>
        <v>30.960485761661232</v>
      </c>
      <c r="AM41" s="3"/>
      <c r="AN41" s="13"/>
      <c r="AO41" s="3" t="s">
        <v>27</v>
      </c>
      <c r="AP41" s="4">
        <v>26.126044513852801</v>
      </c>
      <c r="AQ41" s="3">
        <f>AVERAGE(AP40:AP42)</f>
        <v>25.889689012143464</v>
      </c>
      <c r="AR41" s="3"/>
      <c r="AS41" s="4">
        <v>26.272805048011499</v>
      </c>
      <c r="AT41" s="3">
        <f>AVERAGE(AS40:AS42)</f>
        <v>26.411964357746836</v>
      </c>
      <c r="AU41" s="3"/>
    </row>
    <row r="42" spans="1:47" x14ac:dyDescent="0.35">
      <c r="A42" s="3"/>
      <c r="B42" s="7">
        <v>33.437026420170596</v>
      </c>
      <c r="C42" s="3"/>
      <c r="D42" s="3"/>
      <c r="E42" s="7">
        <v>34.097757139338199</v>
      </c>
      <c r="F42" s="3"/>
      <c r="G42" s="3"/>
      <c r="H42" s="13"/>
      <c r="I42" s="3"/>
      <c r="J42" s="7">
        <v>29.825137120920299</v>
      </c>
      <c r="K42" s="3"/>
      <c r="L42" s="3"/>
      <c r="M42" s="7">
        <v>30.015250049856601</v>
      </c>
      <c r="N42" s="3"/>
      <c r="O42" s="3"/>
      <c r="Q42" s="3"/>
      <c r="R42" s="7">
        <v>36.037049672390701</v>
      </c>
      <c r="S42" s="3"/>
      <c r="T42" s="3"/>
      <c r="U42" s="7">
        <v>40.2060838539903</v>
      </c>
      <c r="V42" s="3"/>
      <c r="W42" s="3"/>
      <c r="X42" s="13"/>
      <c r="Y42" s="3"/>
      <c r="Z42" s="4">
        <v>29.727145645448701</v>
      </c>
      <c r="AA42" s="3"/>
      <c r="AB42" s="3"/>
      <c r="AC42" s="4">
        <v>29.006793067207202</v>
      </c>
      <c r="AD42" s="3"/>
      <c r="AE42" s="3"/>
      <c r="AG42" s="3"/>
      <c r="AH42" s="7">
        <v>30.117752522476898</v>
      </c>
      <c r="AI42" s="3"/>
      <c r="AJ42" s="3"/>
      <c r="AK42" s="7">
        <v>31.518961898843202</v>
      </c>
      <c r="AL42" s="3"/>
      <c r="AM42" s="3"/>
      <c r="AN42" s="13"/>
      <c r="AO42" s="3"/>
      <c r="AP42" s="4">
        <v>25.832990137523598</v>
      </c>
      <c r="AQ42" s="3"/>
      <c r="AR42" s="3"/>
      <c r="AS42" s="4">
        <v>26.284568812431601</v>
      </c>
      <c r="AT42" s="3"/>
      <c r="AU42" s="3"/>
    </row>
    <row r="43" spans="1:47" x14ac:dyDescent="0.35">
      <c r="A43" s="3"/>
      <c r="B43" s="10">
        <v>32.134691986460098</v>
      </c>
      <c r="C43" s="3"/>
      <c r="D43" s="3"/>
      <c r="E43" s="7">
        <v>34.4472800492263</v>
      </c>
      <c r="F43" s="3"/>
      <c r="G43" s="3"/>
      <c r="H43" s="13"/>
      <c r="I43" s="3"/>
      <c r="J43" s="7">
        <v>30.354918760216599</v>
      </c>
      <c r="K43" s="3"/>
      <c r="L43" s="3"/>
      <c r="M43" s="7">
        <v>30.961656164513901</v>
      </c>
      <c r="N43" s="3"/>
      <c r="O43" s="3"/>
      <c r="Q43" s="3"/>
      <c r="R43" s="7">
        <v>34.547134166044899</v>
      </c>
      <c r="S43" s="3"/>
      <c r="T43" s="3"/>
      <c r="U43" s="10">
        <v>35.399805468427601</v>
      </c>
      <c r="V43" s="3"/>
      <c r="W43" s="3"/>
      <c r="X43" s="13"/>
      <c r="Y43" s="3"/>
      <c r="Z43" s="4">
        <v>31.684036798040701</v>
      </c>
      <c r="AA43" s="3"/>
      <c r="AB43" s="3"/>
      <c r="AC43" s="4">
        <v>30.0024636123782</v>
      </c>
      <c r="AD43" s="3"/>
      <c r="AE43" s="3"/>
      <c r="AG43" s="3"/>
      <c r="AH43" s="7">
        <v>32.794282661950398</v>
      </c>
      <c r="AI43" s="3"/>
      <c r="AJ43" s="3"/>
      <c r="AK43" s="7">
        <v>32.507324198178203</v>
      </c>
      <c r="AL43" s="3"/>
      <c r="AM43" s="3"/>
      <c r="AN43" s="13"/>
      <c r="AO43" s="3"/>
      <c r="AP43" s="4">
        <v>30.109692060624301</v>
      </c>
      <c r="AQ43" s="3"/>
      <c r="AR43" s="3"/>
      <c r="AS43" s="4">
        <v>30.794619639289099</v>
      </c>
      <c r="AT43" s="3"/>
      <c r="AU43" s="3"/>
    </row>
    <row r="44" spans="1:47" x14ac:dyDescent="0.35">
      <c r="A44" s="3" t="s">
        <v>28</v>
      </c>
      <c r="B44" s="7">
        <v>34.049728406511903</v>
      </c>
      <c r="C44" s="3">
        <f>AVERAGE(B44:B45)</f>
        <v>34.250043622368302</v>
      </c>
      <c r="D44" s="3"/>
      <c r="E44" s="7">
        <v>34.490390760957403</v>
      </c>
      <c r="F44" s="3">
        <f>AVERAGE(E43:E45)</f>
        <v>34.734194699965101</v>
      </c>
      <c r="G44" s="3"/>
      <c r="H44" s="13"/>
      <c r="I44" s="3" t="s">
        <v>28</v>
      </c>
      <c r="J44" s="7">
        <v>31.6039157816715</v>
      </c>
      <c r="K44" s="3">
        <f>AVERAGE(J43:J45)</f>
        <v>31.471554018036567</v>
      </c>
      <c r="L44" s="3"/>
      <c r="M44" s="7">
        <v>31.393128371460101</v>
      </c>
      <c r="N44" s="3">
        <f>AVERAGE(M43:M45)</f>
        <v>30.954455753298969</v>
      </c>
      <c r="O44" s="3"/>
      <c r="Q44" s="3" t="s">
        <v>28</v>
      </c>
      <c r="R44" s="7">
        <v>35.863908135172302</v>
      </c>
      <c r="S44" s="3">
        <f>AVERAGE(R43:R45)</f>
        <v>34.965674865946873</v>
      </c>
      <c r="T44" s="3"/>
      <c r="U44" s="7">
        <v>34.298147305857697</v>
      </c>
      <c r="V44" s="3">
        <f>AVERAGE(U44:U45)</f>
        <v>34.352991934910598</v>
      </c>
      <c r="W44" s="3"/>
      <c r="X44" s="13"/>
      <c r="Y44" s="3" t="s">
        <v>28</v>
      </c>
      <c r="Z44" s="4">
        <v>32.038858297301999</v>
      </c>
      <c r="AA44" s="3">
        <f>AVERAGE(Z43:Z45)</f>
        <v>32.099657843302268</v>
      </c>
      <c r="AB44" s="3"/>
      <c r="AC44" s="4">
        <v>30.7265746237806</v>
      </c>
      <c r="AD44" s="3">
        <f>AVERAGE(AC43:AC45)</f>
        <v>30.762129956370867</v>
      </c>
      <c r="AE44" s="3"/>
      <c r="AG44" s="3" t="s">
        <v>28</v>
      </c>
      <c r="AH44" s="7">
        <v>33.223423701379097</v>
      </c>
      <c r="AI44" s="3">
        <f>AVERAGE(AH43:AH45)</f>
        <v>33.136847583934603</v>
      </c>
      <c r="AJ44" s="3"/>
      <c r="AK44" s="7">
        <v>31.713420800996399</v>
      </c>
      <c r="AL44" s="3">
        <f>AVERAGE(AK43:AK45)</f>
        <v>32.220958820102261</v>
      </c>
      <c r="AM44" s="3"/>
      <c r="AN44" s="13"/>
      <c r="AO44" s="3" t="s">
        <v>28</v>
      </c>
      <c r="AP44" s="4">
        <v>29.7357282406407</v>
      </c>
      <c r="AQ44" s="3">
        <f>AVERAGE(AP43:AP45)</f>
        <v>29.651892890135333</v>
      </c>
      <c r="AR44" s="3"/>
      <c r="AS44" s="4">
        <v>30.268935016213401</v>
      </c>
      <c r="AT44" s="3">
        <f>AVERAGE(AS43:AS45)</f>
        <v>30.317863221058868</v>
      </c>
      <c r="AU44" s="3"/>
    </row>
    <row r="45" spans="1:47" x14ac:dyDescent="0.35">
      <c r="A45" s="3"/>
      <c r="B45" s="7">
        <v>34.450358838224702</v>
      </c>
      <c r="C45" s="3"/>
      <c r="D45" s="3"/>
      <c r="E45" s="7">
        <v>35.2649132897116</v>
      </c>
      <c r="F45" s="3"/>
      <c r="G45" s="3"/>
      <c r="H45" s="13"/>
      <c r="I45" s="3"/>
      <c r="J45" s="7">
        <v>32.455827512221603</v>
      </c>
      <c r="K45" s="3"/>
      <c r="L45" s="3"/>
      <c r="M45" s="7">
        <v>30.508582723922899</v>
      </c>
      <c r="N45" s="3"/>
      <c r="O45" s="3"/>
      <c r="Q45" s="3"/>
      <c r="R45" s="7">
        <v>34.485982296623398</v>
      </c>
      <c r="S45" s="3"/>
      <c r="T45" s="3"/>
      <c r="U45" s="7">
        <v>34.4078365639635</v>
      </c>
      <c r="V45" s="3"/>
      <c r="W45" s="3"/>
      <c r="X45" s="13"/>
      <c r="Y45" s="3"/>
      <c r="Z45" s="4">
        <v>32.576078434564103</v>
      </c>
      <c r="AA45" s="3"/>
      <c r="AB45" s="3"/>
      <c r="AC45" s="4">
        <v>31.5573516329538</v>
      </c>
      <c r="AD45" s="3"/>
      <c r="AE45" s="3"/>
      <c r="AG45" s="3"/>
      <c r="AH45" s="7">
        <v>33.392836388474301</v>
      </c>
      <c r="AI45" s="3"/>
      <c r="AJ45" s="3"/>
      <c r="AK45" s="7">
        <v>32.442131461132199</v>
      </c>
      <c r="AL45" s="3"/>
      <c r="AM45" s="3"/>
      <c r="AN45" s="13"/>
      <c r="AO45" s="3"/>
      <c r="AP45" s="4">
        <v>29.110258369141</v>
      </c>
      <c r="AQ45" s="3"/>
      <c r="AR45" s="3"/>
      <c r="AS45" s="4">
        <v>29.890035007674101</v>
      </c>
      <c r="AT45" s="3"/>
      <c r="AU45" s="3"/>
    </row>
    <row r="46" spans="1:47" x14ac:dyDescent="0.35">
      <c r="A46" s="3"/>
      <c r="B46" s="7">
        <v>33.288017196170898</v>
      </c>
      <c r="C46" s="3"/>
      <c r="D46" s="3"/>
      <c r="E46" s="7">
        <v>36.306226272925201</v>
      </c>
      <c r="F46" s="3"/>
      <c r="G46" s="3"/>
      <c r="H46" s="13"/>
      <c r="I46" s="3"/>
      <c r="J46" s="7">
        <v>32.201470712605797</v>
      </c>
      <c r="K46" s="3"/>
      <c r="L46" s="3"/>
      <c r="M46" s="7">
        <v>32.693622925379401</v>
      </c>
      <c r="N46" s="3"/>
      <c r="O46" s="3"/>
      <c r="Q46" s="3"/>
      <c r="R46" s="7">
        <v>33.634915522735199</v>
      </c>
      <c r="S46" s="3"/>
      <c r="T46" s="3"/>
      <c r="U46" s="10">
        <v>35.933670531393403</v>
      </c>
      <c r="V46" s="3"/>
      <c r="W46" s="3"/>
      <c r="X46" s="13"/>
      <c r="Y46" s="3"/>
      <c r="Z46" s="4">
        <v>30.178145389397301</v>
      </c>
      <c r="AA46" s="3"/>
      <c r="AB46" s="3"/>
      <c r="AC46" s="4">
        <v>30.760002306456101</v>
      </c>
      <c r="AD46" s="3"/>
      <c r="AE46" s="3"/>
      <c r="AG46" s="3"/>
      <c r="AH46" s="7">
        <v>32.081113010755203</v>
      </c>
      <c r="AI46" s="3"/>
      <c r="AJ46" s="3"/>
      <c r="AK46" s="7"/>
      <c r="AL46" s="3"/>
      <c r="AM46" s="3"/>
      <c r="AN46" s="13"/>
      <c r="AO46" s="3"/>
      <c r="AP46" s="4">
        <v>28.797676459175001</v>
      </c>
      <c r="AQ46" s="3"/>
      <c r="AR46" s="3"/>
      <c r="AS46" s="4">
        <v>29.766401143434301</v>
      </c>
      <c r="AT46" s="3"/>
      <c r="AU46" s="3"/>
    </row>
    <row r="47" spans="1:47" x14ac:dyDescent="0.35">
      <c r="A47" s="3" t="s">
        <v>29</v>
      </c>
      <c r="B47" s="7">
        <v>34.415432660833801</v>
      </c>
      <c r="C47" s="3">
        <f>AVERAGE(B46:B48)</f>
        <v>33.975373606479501</v>
      </c>
      <c r="D47" s="13">
        <f>2^(C44-C47)</f>
        <v>1.2097173618769108</v>
      </c>
      <c r="E47" s="7">
        <v>34.921258859344597</v>
      </c>
      <c r="F47" s="3">
        <f>AVERAGE(E46:E48)</f>
        <v>35.531196602714232</v>
      </c>
      <c r="G47" s="13">
        <f>2^(F44-F47)</f>
        <v>0.57554398658693773</v>
      </c>
      <c r="H47" s="13"/>
      <c r="I47" s="3" t="s">
        <v>29</v>
      </c>
      <c r="J47" s="7">
        <v>32.360851311472203</v>
      </c>
      <c r="K47" s="3">
        <f>AVERAGE(J46:J48)</f>
        <v>32.111700737063266</v>
      </c>
      <c r="L47" s="13">
        <f>2^(K44-K47)</f>
        <v>0.64164769125352306</v>
      </c>
      <c r="M47" s="7">
        <v>31.543127634965</v>
      </c>
      <c r="N47" s="3">
        <f>AVERAGE(M46:M48)</f>
        <v>32.120396356409536</v>
      </c>
      <c r="O47" s="13">
        <f>2^(N44-N47)</f>
        <v>0.44567359630323239</v>
      </c>
      <c r="Q47" s="3" t="s">
        <v>29</v>
      </c>
      <c r="R47" s="7">
        <v>35.328735796375597</v>
      </c>
      <c r="S47" s="3">
        <f>AVERAGE(R46:R48)</f>
        <v>34.648500825659461</v>
      </c>
      <c r="T47" s="13">
        <f>2^(S44-S47)</f>
        <v>1.2458877048334076</v>
      </c>
      <c r="U47" s="7">
        <v>33.933378980798103</v>
      </c>
      <c r="V47" s="3">
        <f>AVERAGE(U47:U48)</f>
        <v>34.372013278772052</v>
      </c>
      <c r="W47" s="13">
        <f>2^(V44-V47)</f>
        <v>0.98690194511880103</v>
      </c>
      <c r="X47" s="13"/>
      <c r="Y47" s="3" t="s">
        <v>29</v>
      </c>
      <c r="Z47" s="4">
        <v>31.292033496996801</v>
      </c>
      <c r="AA47" s="3">
        <f>AVERAGE(Z46:Z48)</f>
        <v>31.18058632982623</v>
      </c>
      <c r="AB47" s="3">
        <f>2^(AA44-AA47)</f>
        <v>1.8908979617883406</v>
      </c>
      <c r="AC47" s="4">
        <v>30.559015201005</v>
      </c>
      <c r="AD47" s="3">
        <f>AVERAGE(AC46:AC48)</f>
        <v>30.695810625193001</v>
      </c>
      <c r="AE47" s="3">
        <f>2^(AD44-AD47)</f>
        <v>1.0470420122771413</v>
      </c>
      <c r="AG47" s="3" t="s">
        <v>29</v>
      </c>
      <c r="AH47" s="7">
        <v>32.276224660136798</v>
      </c>
      <c r="AI47" s="3">
        <f>AVERAGE(AH46:AH48)</f>
        <v>32.524362260225537</v>
      </c>
      <c r="AJ47" s="3">
        <f>2^(AI44-AI47)</f>
        <v>1.5288907542786554</v>
      </c>
      <c r="AK47" s="7">
        <v>32.562027679877097</v>
      </c>
      <c r="AL47" s="3">
        <f>AVERAGE(AK46:AK48)</f>
        <v>32.392066795815794</v>
      </c>
      <c r="AM47" s="3">
        <f>2^(AL44-AL47)</f>
        <v>0.88816032071741513</v>
      </c>
      <c r="AN47" s="13"/>
      <c r="AO47" s="3" t="s">
        <v>29</v>
      </c>
      <c r="AP47" s="4">
        <v>28.512675723229801</v>
      </c>
      <c r="AQ47" s="3">
        <f>AVERAGE(AP46:AP48)</f>
        <v>28.619152601610498</v>
      </c>
      <c r="AR47" s="3">
        <f>2^(AQ44-AQ47)</f>
        <v>2.0459066057348601</v>
      </c>
      <c r="AS47" s="4">
        <v>30.051406849523801</v>
      </c>
      <c r="AT47" s="3">
        <f>AVERAGE(AS46:AS48)</f>
        <v>29.973103923347736</v>
      </c>
      <c r="AU47" s="3">
        <f>2^(AT44-AT47)</f>
        <v>1.2699390855423449</v>
      </c>
    </row>
    <row r="48" spans="1:47" x14ac:dyDescent="0.35">
      <c r="A48" s="3"/>
      <c r="B48" s="7">
        <v>34.222670962433803</v>
      </c>
      <c r="C48" s="3"/>
      <c r="D48" s="3"/>
      <c r="E48" s="7">
        <v>35.366104675872897</v>
      </c>
      <c r="F48" s="3"/>
      <c r="G48" s="3"/>
      <c r="H48" s="13"/>
      <c r="I48" s="3"/>
      <c r="J48" s="7">
        <v>31.772780187111799</v>
      </c>
      <c r="K48" s="3"/>
      <c r="L48" s="3"/>
      <c r="M48" s="7">
        <v>32.124438508884197</v>
      </c>
      <c r="N48" s="3"/>
      <c r="O48" s="3"/>
      <c r="Q48" s="3"/>
      <c r="R48" s="7">
        <v>34.981851157867602</v>
      </c>
      <c r="S48" s="3"/>
      <c r="T48" s="3"/>
      <c r="U48" s="7">
        <v>34.810647576746</v>
      </c>
      <c r="V48" s="3"/>
      <c r="W48" s="3"/>
      <c r="X48" s="13"/>
      <c r="Y48" s="3"/>
      <c r="Z48" s="4">
        <v>32.0715801030846</v>
      </c>
      <c r="AA48" s="3"/>
      <c r="AB48" s="3"/>
      <c r="AC48" s="4">
        <v>30.768414368117899</v>
      </c>
      <c r="AD48" s="3"/>
      <c r="AE48" s="3"/>
      <c r="AG48" s="3"/>
      <c r="AH48" s="7">
        <v>33.215749109784603</v>
      </c>
      <c r="AI48" s="3"/>
      <c r="AJ48" s="3"/>
      <c r="AK48" s="7">
        <v>32.222105911754497</v>
      </c>
      <c r="AL48" s="3"/>
      <c r="AM48" s="3"/>
      <c r="AN48" s="13"/>
      <c r="AO48" s="3"/>
      <c r="AP48" s="4">
        <v>28.547105622426699</v>
      </c>
      <c r="AQ48" s="3"/>
      <c r="AR48" s="3"/>
      <c r="AS48" s="4">
        <v>30.1015037770851</v>
      </c>
      <c r="AT48" s="3"/>
      <c r="AU48" s="3"/>
    </row>
    <row r="50" spans="1:11" x14ac:dyDescent="0.35">
      <c r="A50" s="22"/>
      <c r="B50" s="23" t="s">
        <v>2</v>
      </c>
      <c r="C50" s="23"/>
      <c r="D50" s="23"/>
      <c r="E50" s="23" t="s">
        <v>2</v>
      </c>
      <c r="F50" s="23"/>
      <c r="G50" s="23" t="s">
        <v>3</v>
      </c>
      <c r="H50" s="23"/>
      <c r="I50" s="23"/>
      <c r="J50" s="23" t="s">
        <v>3</v>
      </c>
      <c r="K50" s="23"/>
    </row>
    <row r="51" spans="1:11" x14ac:dyDescent="0.35">
      <c r="A51" s="22" t="s">
        <v>15</v>
      </c>
      <c r="B51" s="23">
        <v>2.0435216943077625</v>
      </c>
      <c r="C51" s="23">
        <v>1.8908979617883406</v>
      </c>
      <c r="D51" s="23">
        <v>2.0459066057348601</v>
      </c>
      <c r="E51" s="23">
        <f t="shared" ref="E51:E52" si="0">AVERAGE(B51:D51)</f>
        <v>1.9934420872769876</v>
      </c>
      <c r="F51" s="23">
        <f t="shared" ref="F51:F52" si="1">_xlfn.STDEV.P(B51:D51)</f>
        <v>7.2516183043521795E-2</v>
      </c>
      <c r="G51" s="23">
        <v>1.5379049787726722</v>
      </c>
      <c r="H51" s="23">
        <v>1.0470420122771413</v>
      </c>
      <c r="I51" s="23">
        <v>1.2699390855423449</v>
      </c>
      <c r="J51" s="23">
        <f t="shared" ref="J51:J58" si="2">AVERAGE(G51:I51)</f>
        <v>1.2849620255307193</v>
      </c>
      <c r="K51" s="23">
        <f t="shared" ref="K51:K58" si="3">_xlfn.STDEV.P(G51:I51)</f>
        <v>0.20067532569405044</v>
      </c>
    </row>
    <row r="52" spans="1:11" x14ac:dyDescent="0.35">
      <c r="A52" s="22" t="s">
        <v>16</v>
      </c>
      <c r="B52" s="23">
        <v>1.2266083402891512</v>
      </c>
      <c r="C52" s="23">
        <v>4.6766175987652803</v>
      </c>
      <c r="D52" s="23">
        <v>2.7008845974814948</v>
      </c>
      <c r="E52" s="23">
        <f t="shared" si="0"/>
        <v>2.8680368455119756</v>
      </c>
      <c r="F52" s="23">
        <f t="shared" si="1"/>
        <v>1.4134109750078547</v>
      </c>
      <c r="G52" s="23">
        <v>1.010011962567106</v>
      </c>
      <c r="H52" s="23">
        <v>1.4120544171006808</v>
      </c>
      <c r="I52" s="23">
        <v>0.64592652545055984</v>
      </c>
      <c r="J52" s="23">
        <f t="shared" si="2"/>
        <v>1.0226643017061157</v>
      </c>
      <c r="K52" s="23">
        <f t="shared" si="3"/>
        <v>0.31289833051150573</v>
      </c>
    </row>
    <row r="53" spans="1:11" x14ac:dyDescent="0.35">
      <c r="A53" s="22" t="s">
        <v>17</v>
      </c>
      <c r="B53" s="23">
        <v>1.2840450415636884</v>
      </c>
      <c r="C53" s="23">
        <v>2.3230395319918489</v>
      </c>
      <c r="D53" s="23">
        <v>1.6674537976593895</v>
      </c>
      <c r="E53" s="23">
        <f>AVERAGE(B53:D53)</f>
        <v>1.7581794570716422</v>
      </c>
      <c r="F53" s="23">
        <f>_xlfn.STDEV.P(B53:D53)</f>
        <v>0.42899164462870304</v>
      </c>
      <c r="G53" s="23">
        <v>0.50535843149988735</v>
      </c>
      <c r="H53" s="23">
        <v>0.30133561488911748</v>
      </c>
      <c r="I53" s="23">
        <v>0.34850461737130195</v>
      </c>
      <c r="J53" s="23">
        <f t="shared" si="2"/>
        <v>0.38506622125343565</v>
      </c>
      <c r="K53" s="23">
        <f t="shared" si="3"/>
        <v>8.7211966240394137E-2</v>
      </c>
    </row>
    <row r="54" spans="1:11" x14ac:dyDescent="0.35">
      <c r="A54" s="24" t="s">
        <v>18</v>
      </c>
      <c r="B54" s="23">
        <v>3.2923934007085998</v>
      </c>
      <c r="C54" s="23">
        <v>1.8653718898525333</v>
      </c>
      <c r="D54" s="23">
        <v>1.9600993735288232</v>
      </c>
      <c r="E54" s="23">
        <f>AVERAGE(B54:D54)</f>
        <v>2.3726215546966523</v>
      </c>
      <c r="F54" s="23">
        <f>_xlfn.STDEV.P(B54:D54)</f>
        <v>0.65152565085245862</v>
      </c>
      <c r="G54" s="23">
        <v>1.2922840811431189</v>
      </c>
      <c r="H54" s="23">
        <v>0.75585709550759028</v>
      </c>
      <c r="I54" s="23">
        <v>0.57998211593049087</v>
      </c>
      <c r="J54" s="23">
        <f t="shared" si="2"/>
        <v>0.87604109752706671</v>
      </c>
      <c r="K54" s="23">
        <f t="shared" si="3"/>
        <v>0.30295947822275487</v>
      </c>
    </row>
    <row r="55" spans="1:11" x14ac:dyDescent="0.35">
      <c r="A55" s="24" t="s">
        <v>19</v>
      </c>
      <c r="B55" s="23">
        <v>0.33797701207348269</v>
      </c>
      <c r="C55" s="23">
        <v>1.4706695275342809</v>
      </c>
      <c r="D55" s="23">
        <v>2.6764714769885729</v>
      </c>
      <c r="E55" s="23">
        <f t="shared" ref="E55:E58" si="4">AVERAGE(B55:D55)</f>
        <v>1.4950393388654455</v>
      </c>
      <c r="F55" s="23">
        <f t="shared" ref="F55:F58" si="5">_xlfn.STDEV.P(B55:D55)</f>
        <v>0.9548418739553568</v>
      </c>
      <c r="G55" s="23">
        <v>0.31120232867933123</v>
      </c>
      <c r="H55" s="23">
        <v>0.74882826976426609</v>
      </c>
      <c r="I55" s="23">
        <v>0.62776470977185339</v>
      </c>
      <c r="J55" s="23">
        <f t="shared" si="2"/>
        <v>0.56259843607181692</v>
      </c>
      <c r="K55" s="23">
        <f t="shared" si="3"/>
        <v>0.18450672706540103</v>
      </c>
    </row>
    <row r="56" spans="1:11" x14ac:dyDescent="0.35">
      <c r="A56" s="24" t="s">
        <v>20</v>
      </c>
      <c r="B56" s="23">
        <v>1.2097173618769108</v>
      </c>
      <c r="C56" s="23">
        <v>2.1188490082271016</v>
      </c>
      <c r="D56" s="23">
        <v>1.4846904055496517</v>
      </c>
      <c r="E56" s="23">
        <f t="shared" si="4"/>
        <v>1.6044189252178882</v>
      </c>
      <c r="F56" s="23">
        <f t="shared" si="5"/>
        <v>0.38068471330425213</v>
      </c>
      <c r="G56" s="23">
        <v>0.57554398658693773</v>
      </c>
      <c r="H56" s="23">
        <v>1.1071493649987125</v>
      </c>
      <c r="I56" s="23">
        <v>1.8597430262713723</v>
      </c>
      <c r="J56" s="23">
        <f t="shared" si="2"/>
        <v>1.1808121259523408</v>
      </c>
      <c r="K56" s="23">
        <f t="shared" si="3"/>
        <v>0.52685320229015709</v>
      </c>
    </row>
    <row r="57" spans="1:11" x14ac:dyDescent="0.35">
      <c r="A57" s="24" t="s">
        <v>21</v>
      </c>
      <c r="B57" s="23">
        <v>0.64164769125352306</v>
      </c>
      <c r="C57" s="23">
        <v>7.8005287036285571</v>
      </c>
      <c r="D57" s="23">
        <v>1.3185118169004522</v>
      </c>
      <c r="E57" s="23">
        <f t="shared" si="4"/>
        <v>3.2535627372608444</v>
      </c>
      <c r="F57" s="23">
        <f t="shared" si="5"/>
        <v>3.2270431136079401</v>
      </c>
      <c r="G57" s="23">
        <v>0.44567359630323239</v>
      </c>
      <c r="H57" s="23">
        <v>3.2545304588909651</v>
      </c>
      <c r="I57" s="23">
        <v>0.28454143363314738</v>
      </c>
      <c r="J57" s="23">
        <f t="shared" si="2"/>
        <v>1.3282484962757817</v>
      </c>
      <c r="K57" s="23">
        <f t="shared" si="3"/>
        <v>1.3636745807032156</v>
      </c>
    </row>
    <row r="58" spans="1:11" x14ac:dyDescent="0.35">
      <c r="A58" s="24" t="s">
        <v>22</v>
      </c>
      <c r="B58" s="23">
        <v>5.4844770248975996</v>
      </c>
      <c r="C58" s="23">
        <v>1.2458877048334076</v>
      </c>
      <c r="D58" s="23">
        <v>1.5288907542786554</v>
      </c>
      <c r="E58" s="23">
        <f t="shared" si="4"/>
        <v>2.7530851613365539</v>
      </c>
      <c r="F58" s="23">
        <f t="shared" si="5"/>
        <v>1.93483829052877</v>
      </c>
      <c r="G58" s="23">
        <v>1.3508479317573159</v>
      </c>
      <c r="H58" s="23">
        <v>0.98690194511880103</v>
      </c>
      <c r="I58" s="23">
        <v>0.88816032071741513</v>
      </c>
      <c r="J58" s="23">
        <f t="shared" si="2"/>
        <v>1.0753033991978442</v>
      </c>
      <c r="K58" s="23">
        <f t="shared" si="3"/>
        <v>0.19896577455250766</v>
      </c>
    </row>
    <row r="59" spans="1:11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x14ac:dyDescent="0.35">
      <c r="A60" s="22" t="s">
        <v>15</v>
      </c>
      <c r="B60" s="23">
        <f>B51/G51</f>
        <v>1.3287698021100098</v>
      </c>
      <c r="C60" s="23">
        <f t="shared" ref="C60:D67" si="6">C51/H51</f>
        <v>1.8059427793885305</v>
      </c>
      <c r="D60" s="23">
        <f t="shared" si="6"/>
        <v>1.6110273547972007</v>
      </c>
      <c r="E60" s="23">
        <f t="shared" ref="E60:E61" si="7">AVERAGE(B60:D60)</f>
        <v>1.5819133120985802</v>
      </c>
      <c r="F60" s="23">
        <f t="shared" ref="F60:F61" si="8">_xlfn.STDEV.P(B60:D60)</f>
        <v>0.19588982136719008</v>
      </c>
      <c r="G60" s="23"/>
      <c r="H60" s="23"/>
      <c r="I60" s="23"/>
      <c r="J60" s="23"/>
      <c r="K60" s="23"/>
    </row>
    <row r="61" spans="1:11" x14ac:dyDescent="0.35">
      <c r="A61" s="22" t="s">
        <v>16</v>
      </c>
      <c r="B61" s="23">
        <f t="shared" ref="B61:B66" si="9">B52/G52</f>
        <v>1.2144493191660137</v>
      </c>
      <c r="C61" s="23">
        <f t="shared" si="6"/>
        <v>3.311924485437046</v>
      </c>
      <c r="D61" s="23">
        <f t="shared" si="6"/>
        <v>4.1814114935092945</v>
      </c>
      <c r="E61" s="23">
        <f t="shared" si="7"/>
        <v>2.9025950993707847</v>
      </c>
      <c r="F61" s="23">
        <f t="shared" si="8"/>
        <v>1.2453591304570177</v>
      </c>
      <c r="G61" s="23"/>
      <c r="H61" s="23"/>
      <c r="I61" s="23"/>
      <c r="J61" s="23"/>
      <c r="K61" s="23"/>
    </row>
    <row r="62" spans="1:11" x14ac:dyDescent="0.35">
      <c r="A62" s="22" t="s">
        <v>17</v>
      </c>
      <c r="B62" s="23">
        <f t="shared" si="9"/>
        <v>2.5408600342388361</v>
      </c>
      <c r="C62" s="23">
        <f t="shared" si="6"/>
        <v>7.7091436166503522</v>
      </c>
      <c r="D62" s="23">
        <f t="shared" si="6"/>
        <v>4.7845959982873332</v>
      </c>
      <c r="E62" s="23">
        <f>AVERAGE(B62:D62)</f>
        <v>5.0115332163921735</v>
      </c>
      <c r="F62" s="23">
        <f>_xlfn.STDEV.P(B62:D62)</f>
        <v>2.1160362587909467</v>
      </c>
      <c r="G62" s="23"/>
      <c r="H62" s="23"/>
      <c r="I62" s="23"/>
      <c r="J62" s="23"/>
      <c r="K62" s="23"/>
    </row>
    <row r="63" spans="1:11" x14ac:dyDescent="0.35">
      <c r="A63" s="24" t="s">
        <v>18</v>
      </c>
      <c r="B63" s="23">
        <f t="shared" si="9"/>
        <v>2.5477319180440876</v>
      </c>
      <c r="C63" s="23">
        <f t="shared" si="6"/>
        <v>2.4678896327616751</v>
      </c>
      <c r="D63" s="23">
        <f>D54/I54</f>
        <v>3.3795858866857462</v>
      </c>
      <c r="E63" s="23">
        <f>AVERAGE(B63:D63)</f>
        <v>2.7984024791638364</v>
      </c>
      <c r="F63" s="23">
        <f>_xlfn.STDEV.P(B63:D63)</f>
        <v>0.41224936831474718</v>
      </c>
      <c r="G63" s="23"/>
      <c r="H63" s="23"/>
      <c r="I63" s="23"/>
      <c r="J63" s="23"/>
      <c r="K63" s="23"/>
    </row>
    <row r="64" spans="1:11" x14ac:dyDescent="0.35">
      <c r="A64" s="24" t="s">
        <v>19</v>
      </c>
      <c r="B64" s="23">
        <f t="shared" si="9"/>
        <v>1.086036256565871</v>
      </c>
      <c r="C64" s="23">
        <f t="shared" si="6"/>
        <v>1.9639610133806156</v>
      </c>
      <c r="D64" s="23">
        <f>D55/I55</f>
        <v>4.2634946427002482</v>
      </c>
      <c r="E64" s="23">
        <f t="shared" ref="E64:E67" si="10">AVERAGE(B64:D64)</f>
        <v>2.4378306375489118</v>
      </c>
      <c r="F64" s="23">
        <f t="shared" ref="F64:F67" si="11">_xlfn.STDEV.P(B64:D64)</f>
        <v>1.3397698221301473</v>
      </c>
      <c r="G64" s="23"/>
      <c r="H64" s="23"/>
      <c r="I64" s="23"/>
      <c r="J64" s="23"/>
      <c r="K64" s="23"/>
    </row>
    <row r="65" spans="1:11" x14ac:dyDescent="0.35">
      <c r="A65" s="24" t="s">
        <v>20</v>
      </c>
      <c r="B65" s="23">
        <f t="shared" si="9"/>
        <v>2.1018677808636599</v>
      </c>
      <c r="C65" s="23">
        <f t="shared" si="6"/>
        <v>1.9137878548388687</v>
      </c>
      <c r="D65" s="23">
        <f t="shared" si="6"/>
        <v>0.79833094388654902</v>
      </c>
      <c r="E65" s="23">
        <f t="shared" si="10"/>
        <v>1.6046621931963594</v>
      </c>
      <c r="F65" s="23">
        <f t="shared" si="11"/>
        <v>0.57530923705053971</v>
      </c>
      <c r="G65" s="23"/>
      <c r="H65" s="23"/>
      <c r="I65" s="23"/>
      <c r="J65" s="23"/>
      <c r="K65" s="23"/>
    </row>
    <row r="66" spans="1:11" x14ac:dyDescent="0.35">
      <c r="A66" s="24" t="s">
        <v>21</v>
      </c>
      <c r="B66" s="23">
        <f t="shared" si="9"/>
        <v>1.4397256121427298</v>
      </c>
      <c r="C66" s="23">
        <f t="shared" si="6"/>
        <v>2.3968215391312442</v>
      </c>
      <c r="D66" s="23">
        <f>D57/I57</f>
        <v>4.6338130797512553</v>
      </c>
      <c r="E66" s="23">
        <f t="shared" si="10"/>
        <v>2.823453410341743</v>
      </c>
      <c r="F66" s="23">
        <f t="shared" si="11"/>
        <v>1.3384218948281068</v>
      </c>
      <c r="G66" s="23"/>
      <c r="H66" s="23"/>
      <c r="I66" s="23"/>
      <c r="J66" s="23"/>
      <c r="K66" s="23"/>
    </row>
    <row r="67" spans="1:11" x14ac:dyDescent="0.35">
      <c r="A67" s="24" t="s">
        <v>22</v>
      </c>
      <c r="B67" s="23">
        <f>B58/G58</f>
        <v>4.0600254817452708</v>
      </c>
      <c r="C67" s="23">
        <f t="shared" si="6"/>
        <v>1.2624229904455508</v>
      </c>
      <c r="D67" s="23">
        <f>D58/I58</f>
        <v>1.7214130361551028</v>
      </c>
      <c r="E67" s="23">
        <f t="shared" si="10"/>
        <v>2.3479538361153081</v>
      </c>
      <c r="F67" s="23">
        <f t="shared" si="11"/>
        <v>1.2250333207285102</v>
      </c>
      <c r="G67" s="23"/>
      <c r="H67" s="23"/>
      <c r="I67" s="23"/>
      <c r="J67" s="23"/>
      <c r="K6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09D7-FE35-44CF-8B59-6F5027AE4FE4}">
  <dimension ref="A2:AE20"/>
  <sheetViews>
    <sheetView workbookViewId="0">
      <selection activeCell="AH14" sqref="AH14"/>
    </sheetView>
  </sheetViews>
  <sheetFormatPr defaultRowHeight="14.5" x14ac:dyDescent="0.35"/>
  <cols>
    <col min="1" max="16384" width="8.7265625" style="16"/>
  </cols>
  <sheetData>
    <row r="2" spans="1:31" x14ac:dyDescent="0.35">
      <c r="A2" s="23"/>
      <c r="B2" s="23" t="s">
        <v>31</v>
      </c>
      <c r="C2" s="23"/>
      <c r="D2" s="23" t="s">
        <v>6</v>
      </c>
      <c r="E2" s="23"/>
      <c r="F2" s="23" t="s">
        <v>32</v>
      </c>
      <c r="G2" s="23" t="s">
        <v>33</v>
      </c>
      <c r="H2" s="23"/>
      <c r="J2" s="23"/>
      <c r="K2" s="23" t="s">
        <v>31</v>
      </c>
      <c r="L2" s="23"/>
      <c r="M2" s="23" t="s">
        <v>7</v>
      </c>
      <c r="N2" s="23"/>
      <c r="O2" s="23" t="s">
        <v>32</v>
      </c>
      <c r="P2" s="23" t="s">
        <v>33</v>
      </c>
      <c r="Q2" s="23"/>
      <c r="R2" s="23" t="s">
        <v>5</v>
      </c>
      <c r="S2" s="23"/>
      <c r="T2" s="23" t="s">
        <v>32</v>
      </c>
      <c r="U2" s="23" t="s">
        <v>33</v>
      </c>
      <c r="V2" s="23"/>
      <c r="X2" s="1"/>
      <c r="Y2" s="1" t="s">
        <v>31</v>
      </c>
      <c r="Z2" s="1"/>
      <c r="AA2" s="1" t="s">
        <v>8</v>
      </c>
      <c r="AB2" s="1"/>
      <c r="AC2" s="1" t="s">
        <v>32</v>
      </c>
      <c r="AD2" s="1" t="s">
        <v>33</v>
      </c>
      <c r="AE2" s="1"/>
    </row>
    <row r="3" spans="1:31" x14ac:dyDescent="0.35">
      <c r="A3" s="23"/>
      <c r="B3" s="28">
        <v>28.812557344538799</v>
      </c>
      <c r="C3" s="23"/>
      <c r="D3" s="28">
        <v>32.375707477377503</v>
      </c>
      <c r="E3" s="23"/>
      <c r="F3" s="23"/>
      <c r="G3" s="23"/>
      <c r="H3" s="23"/>
      <c r="J3" s="23"/>
      <c r="K3" s="28">
        <v>28.812557344538799</v>
      </c>
      <c r="L3" s="23"/>
      <c r="M3" s="28">
        <v>30.859188455759099</v>
      </c>
      <c r="N3" s="23"/>
      <c r="O3" s="23"/>
      <c r="P3" s="23"/>
      <c r="Q3" s="23"/>
      <c r="R3" s="28">
        <v>33.001266103749899</v>
      </c>
      <c r="S3" s="23"/>
      <c r="T3" s="23"/>
      <c r="U3" s="23"/>
      <c r="V3" s="23"/>
      <c r="X3" s="1"/>
      <c r="Y3" s="2">
        <v>34.848528485273697</v>
      </c>
      <c r="Z3" s="1"/>
      <c r="AA3" s="2">
        <v>28.479218620841699</v>
      </c>
      <c r="AB3" s="1"/>
      <c r="AC3" s="1"/>
      <c r="AD3" s="1"/>
      <c r="AE3" s="1"/>
    </row>
    <row r="4" spans="1:31" x14ac:dyDescent="0.35">
      <c r="A4" s="23" t="s">
        <v>34</v>
      </c>
      <c r="B4" s="28">
        <v>28.737714689625101</v>
      </c>
      <c r="C4" s="23">
        <f>AVERAGE(B3:B5)</f>
        <v>28.805309044351301</v>
      </c>
      <c r="D4" s="28">
        <v>32.7071873540702</v>
      </c>
      <c r="E4" s="23">
        <f>AVERAGE(D3:D5)</f>
        <v>32.707842041143238</v>
      </c>
      <c r="F4" s="23">
        <f>E4-C4</f>
        <v>3.9025329967919369</v>
      </c>
      <c r="G4" s="23">
        <f>F4-F7</f>
        <v>-1.8753384262166293</v>
      </c>
      <c r="H4" s="23">
        <f>2^-(G4)</f>
        <v>3.6688767139655418</v>
      </c>
      <c r="J4" s="23" t="s">
        <v>34</v>
      </c>
      <c r="K4" s="28">
        <v>28.737714689625101</v>
      </c>
      <c r="L4" s="23">
        <f>AVERAGE(K3:K5)</f>
        <v>28.805309044351301</v>
      </c>
      <c r="M4" s="28">
        <v>31.914259421225299</v>
      </c>
      <c r="N4" s="23">
        <f>AVERAGE(M3:M5)</f>
        <v>31.276734285957733</v>
      </c>
      <c r="O4" s="23">
        <f>N4-L4</f>
        <v>2.4714252416064326</v>
      </c>
      <c r="P4" s="23">
        <f>O4-O7</f>
        <v>-2.0573059366332025</v>
      </c>
      <c r="Q4" s="23">
        <f>2^-(P4)</f>
        <v>4.1620835802715304</v>
      </c>
      <c r="R4" s="28">
        <v>32.479825275045002</v>
      </c>
      <c r="S4" s="23">
        <f>AVERAGE(R3:R5)</f>
        <v>32.968369019382131</v>
      </c>
      <c r="T4" s="23">
        <f>S4-L4</f>
        <v>4.1630599750308299</v>
      </c>
      <c r="U4" s="23">
        <f>T4-T7</f>
        <v>-1.4761959704627046</v>
      </c>
      <c r="V4" s="23">
        <f>2^-(U4)</f>
        <v>2.78214183381158</v>
      </c>
      <c r="X4" s="1" t="s">
        <v>34</v>
      </c>
      <c r="Y4" s="2">
        <v>33.496977741461301</v>
      </c>
      <c r="Z4" s="1">
        <f>AVERAGE(Y3:Y5)</f>
        <v>34.056934332934532</v>
      </c>
      <c r="AA4" s="2">
        <v>28.321463312774199</v>
      </c>
      <c r="AB4" s="1">
        <f>AVERAGE(AA3:AA5)</f>
        <v>28.547815994370996</v>
      </c>
      <c r="AC4" s="1">
        <f>AB4-Z4</f>
        <v>-5.5091183385635354</v>
      </c>
      <c r="AD4" s="1">
        <f>AC4-AC7</f>
        <v>-1.981325236554131</v>
      </c>
      <c r="AE4" s="1">
        <f>2^-(AD4)</f>
        <v>3.9485562330984632</v>
      </c>
    </row>
    <row r="5" spans="1:31" x14ac:dyDescent="0.35">
      <c r="A5" s="23"/>
      <c r="B5" s="28">
        <v>28.865655098889999</v>
      </c>
      <c r="C5" s="23"/>
      <c r="D5" s="28">
        <v>33.040631291982002</v>
      </c>
      <c r="E5" s="23"/>
      <c r="F5" s="23"/>
      <c r="G5" s="23"/>
      <c r="H5" s="23"/>
      <c r="J5" s="23"/>
      <c r="K5" s="28">
        <v>28.865655098889999</v>
      </c>
      <c r="L5" s="23"/>
      <c r="M5" s="28">
        <v>31.056754980888801</v>
      </c>
      <c r="N5" s="23"/>
      <c r="O5" s="23"/>
      <c r="P5" s="23"/>
      <c r="Q5" s="23"/>
      <c r="R5" s="28">
        <v>33.424015679351498</v>
      </c>
      <c r="S5" s="23"/>
      <c r="T5" s="23"/>
      <c r="U5" s="23"/>
      <c r="V5" s="23"/>
      <c r="X5" s="1"/>
      <c r="Y5" s="2">
        <v>33.825296772068597</v>
      </c>
      <c r="Z5" s="1"/>
      <c r="AA5" s="2">
        <v>28.842766049497101</v>
      </c>
      <c r="AB5" s="1"/>
      <c r="AC5" s="1"/>
      <c r="AD5" s="1"/>
      <c r="AE5" s="1"/>
    </row>
    <row r="6" spans="1:31" x14ac:dyDescent="0.35">
      <c r="A6" s="23"/>
      <c r="B6" s="28">
        <v>28.664546546003798</v>
      </c>
      <c r="C6" s="23"/>
      <c r="D6" s="28">
        <v>34.596514974909397</v>
      </c>
      <c r="E6" s="23"/>
      <c r="F6" s="23"/>
      <c r="G6" s="23"/>
      <c r="H6" s="23"/>
      <c r="J6" s="23"/>
      <c r="K6" s="28">
        <v>28.664546546003798</v>
      </c>
      <c r="L6" s="23"/>
      <c r="M6" s="28">
        <v>34.053002557571098</v>
      </c>
      <c r="N6" s="23"/>
      <c r="O6" s="23"/>
      <c r="P6" s="23"/>
      <c r="Q6" s="23"/>
      <c r="R6" s="28">
        <v>32.983199599110797</v>
      </c>
      <c r="S6" s="23"/>
      <c r="T6" s="23"/>
      <c r="U6" s="23"/>
      <c r="V6" s="23"/>
      <c r="X6" s="1"/>
      <c r="Y6" s="2">
        <v>33.391912093158197</v>
      </c>
      <c r="Z6" s="1"/>
      <c r="AA6" s="2">
        <v>30.0628130107083</v>
      </c>
      <c r="AB6" s="1"/>
      <c r="AC6" s="1"/>
      <c r="AD6" s="1"/>
      <c r="AE6" s="1"/>
    </row>
    <row r="7" spans="1:31" x14ac:dyDescent="0.35">
      <c r="A7" s="23" t="s">
        <v>35</v>
      </c>
      <c r="B7" s="28">
        <v>28.5200917461529</v>
      </c>
      <c r="C7" s="23">
        <f>AVERAGE(B6:B8)</f>
        <v>28.555631286375064</v>
      </c>
      <c r="D7" s="28">
        <v>33.906086144652903</v>
      </c>
      <c r="E7" s="23">
        <f>AVERAGE(D6:D8)</f>
        <v>34.33350270938363</v>
      </c>
      <c r="F7" s="23">
        <f>E7-C7</f>
        <v>5.7778714230085662</v>
      </c>
      <c r="G7" s="23"/>
      <c r="H7" s="23"/>
      <c r="J7" s="23" t="s">
        <v>35</v>
      </c>
      <c r="K7" s="28">
        <v>28.5200917461529</v>
      </c>
      <c r="L7" s="23">
        <f>AVERAGE(K6:K8)</f>
        <v>28.555631286375064</v>
      </c>
      <c r="M7" s="28">
        <v>32.096187776073698</v>
      </c>
      <c r="N7" s="23">
        <f>AVERAGE(M6:M8)</f>
        <v>33.084362464614699</v>
      </c>
      <c r="O7" s="23">
        <f>N7-L7</f>
        <v>4.5287311782396351</v>
      </c>
      <c r="P7" s="23"/>
      <c r="Q7" s="23"/>
      <c r="R7" s="28">
        <v>35.746181520724903</v>
      </c>
      <c r="S7" s="23">
        <f>AVERAGE(R6:R8)</f>
        <v>34.194887231868599</v>
      </c>
      <c r="T7" s="23">
        <f>S7-L7</f>
        <v>5.6392559454935345</v>
      </c>
      <c r="U7" s="23"/>
      <c r="V7" s="23"/>
      <c r="X7" s="1" t="s">
        <v>35</v>
      </c>
      <c r="Y7" s="2">
        <v>32.892668311687501</v>
      </c>
      <c r="Z7" s="1">
        <f>AVERAGE(Y6:Y8)</f>
        <v>32.74841842113927</v>
      </c>
      <c r="AA7" s="2">
        <v>29.2496787182879</v>
      </c>
      <c r="AB7" s="1">
        <f>AVERAGE(AA6:AA8)</f>
        <v>29.220625319129866</v>
      </c>
      <c r="AC7" s="1">
        <f>AB7-Z7</f>
        <v>-3.5277931020094044</v>
      </c>
      <c r="AD7" s="1"/>
      <c r="AE7" s="1"/>
    </row>
    <row r="8" spans="1:31" x14ac:dyDescent="0.35">
      <c r="A8" s="23"/>
      <c r="B8" s="28">
        <v>28.482255566968501</v>
      </c>
      <c r="C8" s="23"/>
      <c r="D8" s="28">
        <v>34.497907008588598</v>
      </c>
      <c r="E8" s="23"/>
      <c r="F8" s="23"/>
      <c r="G8" s="23"/>
      <c r="H8" s="23"/>
      <c r="J8" s="23"/>
      <c r="K8" s="28">
        <v>28.482255566968501</v>
      </c>
      <c r="L8" s="23"/>
      <c r="M8" s="28">
        <v>33.103897060199301</v>
      </c>
      <c r="N8" s="23"/>
      <c r="O8" s="23"/>
      <c r="P8" s="23"/>
      <c r="Q8" s="23"/>
      <c r="R8" s="28">
        <v>33.855280575770102</v>
      </c>
      <c r="S8" s="23"/>
      <c r="T8" s="23"/>
      <c r="U8" s="23"/>
      <c r="V8" s="23"/>
      <c r="X8" s="1"/>
      <c r="Y8" s="2">
        <v>31.960674858572101</v>
      </c>
      <c r="Z8" s="1"/>
      <c r="AA8" s="2">
        <v>28.349384228393401</v>
      </c>
      <c r="AB8" s="1"/>
      <c r="AC8" s="1"/>
      <c r="AD8" s="1"/>
      <c r="AE8" s="1"/>
    </row>
    <row r="9" spans="1:31" x14ac:dyDescent="0.35">
      <c r="A9" s="23"/>
      <c r="B9" s="28">
        <v>30.3369353798515</v>
      </c>
      <c r="C9" s="23"/>
      <c r="D9" s="28">
        <v>33.768502452223501</v>
      </c>
      <c r="E9" s="23"/>
      <c r="F9" s="23"/>
      <c r="G9" s="23"/>
      <c r="H9" s="23"/>
      <c r="J9" s="23"/>
      <c r="K9" s="29">
        <v>31.9325376816996</v>
      </c>
      <c r="L9" s="23"/>
      <c r="M9" s="28">
        <v>32.278880277269103</v>
      </c>
      <c r="N9" s="23"/>
      <c r="O9" s="23"/>
      <c r="P9" s="23"/>
      <c r="Q9" s="23"/>
      <c r="R9" s="30">
        <v>42.000967377735499</v>
      </c>
      <c r="S9" s="23"/>
      <c r="T9" s="23"/>
      <c r="U9" s="23"/>
      <c r="V9" s="23"/>
      <c r="X9" s="1"/>
      <c r="Y9" s="31">
        <v>31.9325376816996</v>
      </c>
      <c r="Z9" s="1"/>
      <c r="AA9" s="2">
        <v>33.166574805405602</v>
      </c>
      <c r="AB9" s="1"/>
      <c r="AC9" s="1"/>
      <c r="AD9" s="1"/>
      <c r="AE9" s="1"/>
    </row>
    <row r="10" spans="1:31" x14ac:dyDescent="0.35">
      <c r="A10" s="23" t="s">
        <v>36</v>
      </c>
      <c r="B10" s="28">
        <v>30.5690268011512</v>
      </c>
      <c r="C10" s="23">
        <f>AVERAGE(B9:B11)</f>
        <v>30.392585012289533</v>
      </c>
      <c r="D10" s="28">
        <v>33.832280802310301</v>
      </c>
      <c r="E10" s="23">
        <f>AVERAGE(D9:D11)</f>
        <v>33.932539972531735</v>
      </c>
      <c r="F10" s="23">
        <f t="shared" ref="F10" si="0">E10-C10</f>
        <v>3.539954960242202</v>
      </c>
      <c r="G10" s="23">
        <f>F10-F13</f>
        <v>-1.6945324944922966</v>
      </c>
      <c r="H10" s="23">
        <f>2^-(G10)</f>
        <v>3.2367198367634833</v>
      </c>
      <c r="J10" s="23" t="s">
        <v>36</v>
      </c>
      <c r="K10" s="25">
        <v>33.8816623824328</v>
      </c>
      <c r="L10" s="23">
        <f>AVERAGE(K10:K11)</f>
        <v>33.702113435839848</v>
      </c>
      <c r="M10" s="28">
        <v>31.3037874758136</v>
      </c>
      <c r="N10" s="23">
        <f t="shared" ref="N10" si="1">AVERAGE(M9:M11)</f>
        <v>31.898857197960002</v>
      </c>
      <c r="O10" s="23">
        <f t="shared" ref="O10" si="2">N10-L10</f>
        <v>-1.8032562378798467</v>
      </c>
      <c r="P10" s="23">
        <f>O10-O13</f>
        <v>-2.1971155268987097</v>
      </c>
      <c r="Q10" s="23">
        <f>2^-(P10)</f>
        <v>4.5856159312394205</v>
      </c>
      <c r="R10" s="28">
        <v>32.8638550956125</v>
      </c>
      <c r="S10" s="23">
        <f>AVERAGE(R10:R11)</f>
        <v>33.422427062676846</v>
      </c>
      <c r="T10" s="23">
        <f>S10-L10</f>
        <v>-0.2796863731630026</v>
      </c>
      <c r="U10" s="23">
        <f>T10-T13</f>
        <v>-0.36106885022697099</v>
      </c>
      <c r="V10" s="23">
        <f>2^-(U10)</f>
        <v>1.2843771022929009</v>
      </c>
      <c r="X10" s="1" t="s">
        <v>36</v>
      </c>
      <c r="Y10" s="2">
        <v>33.8816623824328</v>
      </c>
      <c r="Z10" s="1">
        <f>AVERAGE(Y10:Y11)</f>
        <v>33.702113435839848</v>
      </c>
      <c r="AA10" s="2">
        <v>34.174004755675398</v>
      </c>
      <c r="AB10" s="1">
        <f t="shared" ref="AB10" si="3">AVERAGE(AA9:AA11)</f>
        <v>33.7947636818269</v>
      </c>
      <c r="AC10" s="1">
        <f t="shared" ref="AC10" si="4">AB10-Z10</f>
        <v>9.265024598705196E-2</v>
      </c>
      <c r="AD10" s="1">
        <f>AC10-AC13</f>
        <v>-1.5209482033136865</v>
      </c>
      <c r="AE10" s="1">
        <f>2^-(AD10)</f>
        <v>2.8697960338600117</v>
      </c>
    </row>
    <row r="11" spans="1:31" x14ac:dyDescent="0.35">
      <c r="A11" s="23"/>
      <c r="B11" s="28">
        <v>30.2717928558659</v>
      </c>
      <c r="C11" s="23"/>
      <c r="D11" s="28">
        <v>34.196836663061397</v>
      </c>
      <c r="E11" s="23"/>
      <c r="F11" s="23"/>
      <c r="G11" s="23"/>
      <c r="H11" s="23"/>
      <c r="J11" s="23"/>
      <c r="K11" s="25">
        <v>33.522564489246903</v>
      </c>
      <c r="L11" s="23"/>
      <c r="M11" s="28">
        <v>32.113903840797299</v>
      </c>
      <c r="N11" s="23"/>
      <c r="O11" s="23"/>
      <c r="P11" s="23"/>
      <c r="Q11" s="23"/>
      <c r="R11" s="28">
        <v>33.980999029741199</v>
      </c>
      <c r="S11" s="23"/>
      <c r="T11" s="23"/>
      <c r="U11" s="23"/>
      <c r="V11" s="23"/>
      <c r="X11" s="1"/>
      <c r="Y11" s="2">
        <v>33.522564489246903</v>
      </c>
      <c r="Z11" s="1"/>
      <c r="AA11" s="2">
        <v>34.043711484399701</v>
      </c>
      <c r="AB11" s="1"/>
      <c r="AC11" s="1"/>
      <c r="AD11" s="1"/>
      <c r="AE11" s="1"/>
    </row>
    <row r="12" spans="1:31" x14ac:dyDescent="0.35">
      <c r="A12" s="23"/>
      <c r="B12" s="28">
        <v>28.516051033042299</v>
      </c>
      <c r="C12" s="23"/>
      <c r="D12" s="28">
        <v>32.4984958343599</v>
      </c>
      <c r="E12" s="23"/>
      <c r="F12" s="23"/>
      <c r="G12" s="23"/>
      <c r="H12" s="23"/>
      <c r="J12" s="23"/>
      <c r="K12" s="25">
        <v>33.0242102937166</v>
      </c>
      <c r="L12" s="23"/>
      <c r="M12" s="28">
        <v>32.920937122345002</v>
      </c>
      <c r="N12" s="23"/>
      <c r="O12" s="23"/>
      <c r="P12" s="23"/>
      <c r="Q12" s="23"/>
      <c r="R12" s="28">
        <v>33.477100189262899</v>
      </c>
      <c r="S12" s="23"/>
      <c r="T12" s="23"/>
      <c r="U12" s="23"/>
      <c r="V12" s="23"/>
      <c r="X12" s="1"/>
      <c r="Y12" s="2">
        <v>33.0242102937166</v>
      </c>
      <c r="Z12" s="1"/>
      <c r="AA12" s="2">
        <v>34.195302717314597</v>
      </c>
      <c r="AB12" s="1"/>
      <c r="AC12" s="1"/>
      <c r="AD12" s="1"/>
      <c r="AE12" s="1"/>
    </row>
    <row r="13" spans="1:31" x14ac:dyDescent="0.35">
      <c r="A13" s="23" t="s">
        <v>37</v>
      </c>
      <c r="B13" s="28">
        <v>28.451410182414101</v>
      </c>
      <c r="C13" s="23">
        <f>AVERAGE(B12:B14)</f>
        <v>28.508212749263066</v>
      </c>
      <c r="D13" s="28">
        <v>34.713314516786703</v>
      </c>
      <c r="E13" s="23">
        <f>AVERAGE(D12:D14)</f>
        <v>33.742700203997565</v>
      </c>
      <c r="F13" s="23">
        <f t="shared" ref="F13" si="5">E13-C13</f>
        <v>5.2344874547344986</v>
      </c>
      <c r="G13" s="23"/>
      <c r="H13" s="23"/>
      <c r="J13" s="23" t="s">
        <v>37</v>
      </c>
      <c r="K13" s="25">
        <v>33.402264641718197</v>
      </c>
      <c r="L13" s="23">
        <f>AVERAGE(K12:K14)</f>
        <v>33.213148221237766</v>
      </c>
      <c r="M13" s="28">
        <v>34.027243018590198</v>
      </c>
      <c r="N13" s="23">
        <f>AVERAGE(M12:M14)</f>
        <v>33.607007510256629</v>
      </c>
      <c r="O13" s="23">
        <f t="shared" ref="O13" si="6">N13-L13</f>
        <v>0.39385928901886302</v>
      </c>
      <c r="P13" s="23"/>
      <c r="Q13" s="23"/>
      <c r="R13" s="28">
        <v>33.674960489180201</v>
      </c>
      <c r="S13" s="23">
        <f>AVERAGE(R12:R14)</f>
        <v>33.294530698301735</v>
      </c>
      <c r="T13" s="23">
        <f>S13-L13</f>
        <v>8.1382477063968395E-2</v>
      </c>
      <c r="U13" s="23"/>
      <c r="V13" s="23"/>
      <c r="X13" s="1" t="s">
        <v>37</v>
      </c>
      <c r="Y13" s="2">
        <v>33.402264641718197</v>
      </c>
      <c r="Z13" s="1">
        <f t="shared" ref="Z13" si="7">AVERAGE(Y12:Y14)</f>
        <v>33.213148221237766</v>
      </c>
      <c r="AA13" s="2">
        <v>34.998851977481102</v>
      </c>
      <c r="AB13" s="1">
        <f>AVERAGE(AA12:AA14)</f>
        <v>34.826746670538505</v>
      </c>
      <c r="AC13" s="1">
        <f t="shared" ref="AC13" si="8">AB13-Z13</f>
        <v>1.6135984493007385</v>
      </c>
      <c r="AD13" s="1"/>
      <c r="AE13" s="1"/>
    </row>
    <row r="14" spans="1:31" x14ac:dyDescent="0.35">
      <c r="A14" s="23"/>
      <c r="B14" s="28">
        <v>28.557177032332799</v>
      </c>
      <c r="C14" s="23"/>
      <c r="D14" s="28">
        <v>34.016290260846098</v>
      </c>
      <c r="E14" s="23"/>
      <c r="F14" s="23"/>
      <c r="G14" s="23"/>
      <c r="H14" s="23"/>
      <c r="J14" s="23"/>
      <c r="K14" s="25">
        <v>33.212969728278502</v>
      </c>
      <c r="L14" s="23"/>
      <c r="M14" s="28">
        <v>33.872842389834702</v>
      </c>
      <c r="N14" s="23"/>
      <c r="O14" s="23"/>
      <c r="P14" s="23"/>
      <c r="Q14" s="23"/>
      <c r="R14" s="28">
        <v>32.731531416462097</v>
      </c>
      <c r="S14" s="23"/>
      <c r="T14" s="23"/>
      <c r="U14" s="23"/>
      <c r="V14" s="23"/>
      <c r="X14" s="1"/>
      <c r="Y14" s="2">
        <v>33.212969728278502</v>
      </c>
      <c r="Z14" s="1"/>
      <c r="AA14" s="2">
        <v>35.286085316819801</v>
      </c>
      <c r="AB14" s="1"/>
      <c r="AC14" s="1"/>
      <c r="AD14" s="1"/>
      <c r="AE14" s="1"/>
    </row>
    <row r="15" spans="1:31" x14ac:dyDescent="0.35">
      <c r="A15" s="23"/>
      <c r="B15" s="25">
        <v>27.35362111081</v>
      </c>
      <c r="C15" s="23"/>
      <c r="D15" s="28">
        <v>32.390029087317401</v>
      </c>
      <c r="E15" s="23"/>
      <c r="F15" s="23"/>
      <c r="G15" s="23"/>
      <c r="H15" s="23"/>
      <c r="J15" s="23"/>
      <c r="K15" s="28">
        <v>30.875350013313799</v>
      </c>
      <c r="L15" s="23"/>
      <c r="M15" s="28">
        <v>36.405262355244901</v>
      </c>
      <c r="N15" s="23"/>
      <c r="O15" s="23"/>
      <c r="P15" s="23"/>
      <c r="Q15" s="23"/>
      <c r="R15" s="28">
        <v>38.209518873700901</v>
      </c>
      <c r="S15" s="23"/>
      <c r="T15" s="23"/>
      <c r="U15" s="23"/>
      <c r="V15" s="23"/>
      <c r="X15" s="1"/>
      <c r="Y15" s="2">
        <v>32.498083857482598</v>
      </c>
      <c r="Z15" s="1"/>
      <c r="AA15" s="2">
        <v>37.819383685893698</v>
      </c>
      <c r="AB15" s="1"/>
      <c r="AC15" s="1"/>
      <c r="AD15" s="1"/>
      <c r="AE15" s="1"/>
    </row>
    <row r="16" spans="1:31" x14ac:dyDescent="0.35">
      <c r="A16" s="23" t="s">
        <v>38</v>
      </c>
      <c r="B16" s="25">
        <v>27.2689453783996</v>
      </c>
      <c r="C16" s="23">
        <f>AVERAGE(B15:B17)</f>
        <v>27.289670557225936</v>
      </c>
      <c r="D16" s="28">
        <v>32.588772896694501</v>
      </c>
      <c r="E16" s="23">
        <f>AVERAGE(D15:D17)</f>
        <v>32.334921833597967</v>
      </c>
      <c r="F16" s="23">
        <f>E16-C16</f>
        <v>5.0452512763720314</v>
      </c>
      <c r="G16" s="23">
        <f>F16-F19</f>
        <v>-1.2258698265978509</v>
      </c>
      <c r="H16" s="23">
        <f>2^-(G16)</f>
        <v>2.3389642754107598</v>
      </c>
      <c r="J16" s="23" t="s">
        <v>38</v>
      </c>
      <c r="K16" s="28">
        <v>31.2713045656905</v>
      </c>
      <c r="L16" s="23">
        <f>AVERAGE(K15:K17)</f>
        <v>31.223164981500464</v>
      </c>
      <c r="M16" s="28">
        <v>35.463767453937798</v>
      </c>
      <c r="N16" s="23">
        <f>AVERAGE(M15:M17)</f>
        <v>35.934514904591353</v>
      </c>
      <c r="O16" s="23">
        <f t="shared" ref="O16" si="9">N16-L16</f>
        <v>4.7113499230908893</v>
      </c>
      <c r="P16" s="23">
        <f>O16-O19</f>
        <v>-2.8277544998310411</v>
      </c>
      <c r="Q16" s="23">
        <f>2^-(P16)</f>
        <v>7.0996824583679405</v>
      </c>
      <c r="R16" s="28"/>
      <c r="S16" s="23">
        <f>AVERAGE(R15:R17)</f>
        <v>38.765018873700896</v>
      </c>
      <c r="T16" s="23">
        <f>S16-L16</f>
        <v>7.5418538922004323</v>
      </c>
      <c r="U16" s="23">
        <f>T16-T19</f>
        <v>-1.4157707742842014</v>
      </c>
      <c r="V16" s="23">
        <f>2^-(U16)</f>
        <v>2.6680223911796066</v>
      </c>
      <c r="X16" s="1" t="s">
        <v>38</v>
      </c>
      <c r="Y16" s="2">
        <v>32.423875424856099</v>
      </c>
      <c r="Z16" s="1">
        <f>AVERAGE(Y15:Y17)</f>
        <v>32.651861230516097</v>
      </c>
      <c r="AA16" s="2">
        <v>37.9872021151767</v>
      </c>
      <c r="AB16" s="1">
        <f>AVERAGE(AA15:AA16)</f>
        <v>37.903292900535199</v>
      </c>
      <c r="AC16" s="1">
        <f t="shared" ref="AC16" si="10">AB16-Z16</f>
        <v>5.2514316700191017</v>
      </c>
      <c r="AD16" s="1">
        <f>AC16-AC19</f>
        <v>-2.5423840455785829</v>
      </c>
      <c r="AE16" s="1">
        <f>2^-(AD16)</f>
        <v>5.825508740677189</v>
      </c>
    </row>
    <row r="17" spans="1:31" x14ac:dyDescent="0.35">
      <c r="A17" s="23"/>
      <c r="B17" s="25">
        <v>27.2464451824682</v>
      </c>
      <c r="C17" s="23"/>
      <c r="D17" s="28">
        <v>32.025963516781999</v>
      </c>
      <c r="E17" s="23"/>
      <c r="F17" s="23"/>
      <c r="G17" s="23"/>
      <c r="H17" s="23"/>
      <c r="J17" s="23"/>
      <c r="K17" s="28">
        <v>31.5228403654971</v>
      </c>
      <c r="L17" s="23"/>
      <c r="M17" s="28"/>
      <c r="N17" s="23"/>
      <c r="O17" s="23"/>
      <c r="P17" s="23"/>
      <c r="Q17" s="23"/>
      <c r="R17" s="28">
        <v>39.320518873700898</v>
      </c>
      <c r="S17" s="23"/>
      <c r="T17" s="23"/>
      <c r="U17" s="23"/>
      <c r="V17" s="23"/>
      <c r="X17" s="1"/>
      <c r="Y17" s="2">
        <v>33.033624409209601</v>
      </c>
      <c r="Z17" s="1"/>
      <c r="AA17" s="31">
        <v>41.009175197271396</v>
      </c>
      <c r="AB17" s="1"/>
      <c r="AC17" s="1"/>
      <c r="AD17" s="1"/>
      <c r="AE17" s="1"/>
    </row>
    <row r="18" spans="1:31" x14ac:dyDescent="0.35">
      <c r="A18" s="23"/>
      <c r="B18" s="28">
        <v>28.465953574317702</v>
      </c>
      <c r="C18" s="23"/>
      <c r="D18" s="28">
        <v>35.598730584553898</v>
      </c>
      <c r="E18" s="23"/>
      <c r="F18" s="23"/>
      <c r="G18" s="23"/>
      <c r="H18" s="23"/>
      <c r="J18" s="23"/>
      <c r="K18" s="28">
        <v>28.550199331473401</v>
      </c>
      <c r="L18" s="23"/>
      <c r="M18" s="28">
        <v>36.108389271858698</v>
      </c>
      <c r="N18" s="23"/>
      <c r="O18" s="23"/>
      <c r="P18" s="23"/>
      <c r="Q18" s="23"/>
      <c r="R18" s="28">
        <v>36.587636374778</v>
      </c>
      <c r="S18" s="23"/>
      <c r="T18" s="23"/>
      <c r="U18" s="23"/>
      <c r="V18" s="23"/>
      <c r="X18" s="1"/>
      <c r="Y18" s="2">
        <v>29.818780912277301</v>
      </c>
      <c r="Z18" s="1"/>
      <c r="AA18" s="31">
        <v>39.231467828014303</v>
      </c>
      <c r="AB18" s="1"/>
      <c r="AC18" s="1"/>
      <c r="AD18" s="1"/>
      <c r="AE18" s="1"/>
    </row>
    <row r="19" spans="1:31" x14ac:dyDescent="0.35">
      <c r="A19" s="23" t="s">
        <v>39</v>
      </c>
      <c r="B19" s="28">
        <v>29.024806735818501</v>
      </c>
      <c r="C19" s="23">
        <f>AVERAGE(B18:B20)</f>
        <v>28.849856759539268</v>
      </c>
      <c r="D19" s="28">
        <v>34.643225140464402</v>
      </c>
      <c r="E19" s="23">
        <f>AVERAGE(D18:D19)</f>
        <v>35.12097786250915</v>
      </c>
      <c r="F19" s="23">
        <f>E19-C19</f>
        <v>6.2711211029698823</v>
      </c>
      <c r="G19" s="23"/>
      <c r="H19" s="23"/>
      <c r="J19" s="23" t="s">
        <v>39</v>
      </c>
      <c r="K19" s="28">
        <v>27.3319435876857</v>
      </c>
      <c r="L19" s="23">
        <f>AVERAGE(K18:K20)</f>
        <v>28.155891186777367</v>
      </c>
      <c r="M19" s="28"/>
      <c r="N19" s="23">
        <f>AVERAGE(M18:M20)</f>
        <v>35.694995609699298</v>
      </c>
      <c r="O19" s="23">
        <f t="shared" ref="O19" si="11">N19-L19</f>
        <v>7.5391044229219304</v>
      </c>
      <c r="P19" s="23"/>
      <c r="Q19" s="23"/>
      <c r="R19" s="28"/>
      <c r="S19" s="23">
        <f>AVERAGE(R18:R20)</f>
        <v>37.113515853262001</v>
      </c>
      <c r="T19" s="23">
        <f>S19-L19</f>
        <v>8.9576246664846337</v>
      </c>
      <c r="U19" s="23"/>
      <c r="V19" s="23"/>
      <c r="X19" s="1" t="s">
        <v>39</v>
      </c>
      <c r="Y19" s="2">
        <v>29.630201542417701</v>
      </c>
      <c r="Z19" s="1">
        <f>AVERAGE(Y18:Y20)</f>
        <v>29.651001598314867</v>
      </c>
      <c r="AA19" s="2">
        <v>37.509552418309298</v>
      </c>
      <c r="AB19" s="1">
        <f>AVERAGE(AA19:AA20)</f>
        <v>37.444817313912552</v>
      </c>
      <c r="AC19" s="1">
        <f t="shared" ref="AC19" si="12">AB19-Z19</f>
        <v>7.7938157155976846</v>
      </c>
      <c r="AD19" s="1"/>
      <c r="AE19" s="1"/>
    </row>
    <row r="20" spans="1:31" x14ac:dyDescent="0.35">
      <c r="A20" s="23"/>
      <c r="B20" s="28">
        <v>29.058809968481601</v>
      </c>
      <c r="C20" s="23"/>
      <c r="D20" s="30">
        <v>40.620839805739401</v>
      </c>
      <c r="E20" s="23"/>
      <c r="F20" s="23"/>
      <c r="G20" s="23"/>
      <c r="H20" s="23"/>
      <c r="J20" s="23"/>
      <c r="K20" s="28">
        <v>28.585530641173001</v>
      </c>
      <c r="L20" s="23"/>
      <c r="M20" s="28">
        <v>35.281601947539897</v>
      </c>
      <c r="N20" s="23"/>
      <c r="O20" s="23"/>
      <c r="P20" s="23"/>
      <c r="Q20" s="23"/>
      <c r="R20" s="28">
        <v>37.639395331746002</v>
      </c>
      <c r="S20" s="23"/>
      <c r="T20" s="23"/>
      <c r="U20" s="23"/>
      <c r="V20" s="23"/>
      <c r="X20" s="1"/>
      <c r="Y20" s="2">
        <v>29.504022340249598</v>
      </c>
      <c r="Z20" s="1"/>
      <c r="AA20" s="2">
        <v>37.380082209515798</v>
      </c>
      <c r="AB20" s="1"/>
      <c r="AC20" s="1"/>
      <c r="AD20" s="1"/>
      <c r="AE20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378F-8033-4916-B08D-9ADF0CB80ABE}">
  <dimension ref="A1:AF57"/>
  <sheetViews>
    <sheetView topLeftCell="A43" workbookViewId="0">
      <selection activeCell="C53" sqref="C53:F57"/>
    </sheetView>
  </sheetViews>
  <sheetFormatPr defaultRowHeight="14.5" x14ac:dyDescent="0.35"/>
  <cols>
    <col min="2" max="2" width="14.08984375" bestFit="1" customWidth="1"/>
  </cols>
  <sheetData>
    <row r="1" spans="1:32" x14ac:dyDescent="0.35">
      <c r="B1" t="s">
        <v>0</v>
      </c>
      <c r="J1" t="s">
        <v>13</v>
      </c>
      <c r="R1" t="s">
        <v>14</v>
      </c>
    </row>
    <row r="2" spans="1:32" x14ac:dyDescent="0.35">
      <c r="A2" t="s">
        <v>47</v>
      </c>
      <c r="B2" s="16" t="s">
        <v>40</v>
      </c>
      <c r="C2" s="13"/>
      <c r="D2" s="13"/>
      <c r="E2" s="13"/>
      <c r="F2" s="13"/>
      <c r="G2" s="13"/>
      <c r="H2" s="13"/>
      <c r="J2" s="16" t="s">
        <v>40</v>
      </c>
      <c r="K2" s="3"/>
      <c r="L2" s="3"/>
      <c r="M2" s="3"/>
      <c r="N2" s="3"/>
      <c r="O2" s="3"/>
      <c r="P2" s="3"/>
      <c r="Q2" t="s">
        <v>47</v>
      </c>
      <c r="R2" s="16" t="s">
        <v>40</v>
      </c>
      <c r="S2" s="13"/>
      <c r="T2" s="13"/>
      <c r="U2" s="13"/>
      <c r="V2" s="13"/>
      <c r="W2" s="13"/>
      <c r="X2" s="13"/>
      <c r="Y2" s="13" t="s">
        <v>48</v>
      </c>
      <c r="Z2" s="16" t="s">
        <v>42</v>
      </c>
      <c r="AA2" s="13"/>
      <c r="AB2" s="13"/>
      <c r="AC2" s="13"/>
      <c r="AD2" s="13"/>
      <c r="AE2" s="13"/>
      <c r="AF2" s="13"/>
    </row>
    <row r="3" spans="1:32" x14ac:dyDescent="0.35">
      <c r="B3" s="3"/>
      <c r="C3" s="3" t="s">
        <v>25</v>
      </c>
      <c r="D3" s="3"/>
      <c r="E3" s="3"/>
      <c r="F3" s="3" t="s">
        <v>26</v>
      </c>
      <c r="G3" s="3"/>
      <c r="H3" s="3"/>
      <c r="J3" s="3"/>
      <c r="K3" s="3" t="s">
        <v>25</v>
      </c>
      <c r="L3" s="3"/>
      <c r="M3" s="3"/>
      <c r="N3" s="3" t="s">
        <v>26</v>
      </c>
      <c r="O3" s="3"/>
      <c r="P3" s="3"/>
      <c r="R3" s="3"/>
      <c r="S3" s="3" t="s">
        <v>25</v>
      </c>
      <c r="T3" s="3"/>
      <c r="U3" s="3"/>
      <c r="V3" s="3" t="s">
        <v>26</v>
      </c>
      <c r="W3" s="3"/>
      <c r="X3" s="3"/>
      <c r="Y3" s="13"/>
      <c r="Z3" s="3"/>
      <c r="AA3" s="3" t="s">
        <v>25</v>
      </c>
      <c r="AB3" s="3"/>
      <c r="AC3" s="3"/>
      <c r="AD3" s="3" t="s">
        <v>26</v>
      </c>
      <c r="AE3" s="3"/>
      <c r="AF3" s="3"/>
    </row>
    <row r="4" spans="1:32" x14ac:dyDescent="0.35">
      <c r="B4" s="3"/>
      <c r="C4" s="7">
        <v>29.414369384589602</v>
      </c>
      <c r="D4" s="3"/>
      <c r="E4" s="3"/>
      <c r="F4" s="7">
        <v>29.460100240046401</v>
      </c>
      <c r="G4" s="3"/>
      <c r="H4" s="3"/>
      <c r="J4" s="3"/>
      <c r="K4" s="27">
        <v>29.606637947174399</v>
      </c>
      <c r="L4" s="23"/>
      <c r="M4" s="23"/>
      <c r="N4" s="4">
        <v>29.434905699829699</v>
      </c>
      <c r="O4" s="3"/>
      <c r="P4" s="3"/>
      <c r="R4" s="3"/>
      <c r="S4" s="7">
        <v>29.606637947174399</v>
      </c>
      <c r="T4" s="3"/>
      <c r="U4" s="3"/>
      <c r="V4" s="7">
        <v>29.189586550544</v>
      </c>
      <c r="W4" s="3"/>
      <c r="X4" s="3"/>
      <c r="Y4" s="13"/>
      <c r="Z4" s="3"/>
      <c r="AA4" s="7">
        <v>31.655901805945199</v>
      </c>
      <c r="AB4" s="3"/>
      <c r="AC4" s="3"/>
      <c r="AD4" s="7">
        <v>30.992465111713202</v>
      </c>
      <c r="AE4" s="3"/>
      <c r="AF4" s="3"/>
    </row>
    <row r="5" spans="1:32" x14ac:dyDescent="0.35">
      <c r="B5" s="3" t="s">
        <v>27</v>
      </c>
      <c r="C5" s="7">
        <v>29.491412280924099</v>
      </c>
      <c r="D5" s="3">
        <f>AVERAGE(C4:C6)</f>
        <v>29.521207300992064</v>
      </c>
      <c r="E5" s="3"/>
      <c r="F5" s="7">
        <v>30.6427287764486</v>
      </c>
      <c r="G5" s="3">
        <f>AVERAGE(F4:F6)</f>
        <v>30.059423949177035</v>
      </c>
      <c r="H5" s="3"/>
      <c r="J5" s="3" t="s">
        <v>27</v>
      </c>
      <c r="K5" s="27">
        <v>29.973995153696102</v>
      </c>
      <c r="L5" s="23">
        <f>AVERAGE(K4:K6)</f>
        <v>29.670550842748266</v>
      </c>
      <c r="M5" s="23"/>
      <c r="N5" s="4">
        <v>29.600475681171002</v>
      </c>
      <c r="O5" s="3">
        <f>AVERAGE(N4:N6)</f>
        <v>29.559262079672067</v>
      </c>
      <c r="P5" s="3"/>
      <c r="R5" s="3" t="s">
        <v>27</v>
      </c>
      <c r="S5" s="7">
        <v>29.973995153696102</v>
      </c>
      <c r="T5" s="3">
        <f>AVERAGE(S4:S6)</f>
        <v>29.670550842748266</v>
      </c>
      <c r="U5" s="3"/>
      <c r="V5" s="7">
        <v>29.127955039688</v>
      </c>
      <c r="W5" s="3">
        <f>AVERAGE(V4:V6)</f>
        <v>29.163272839717166</v>
      </c>
      <c r="X5" s="3"/>
      <c r="Y5" s="13"/>
      <c r="Z5" s="3" t="s">
        <v>27</v>
      </c>
      <c r="AA5" s="7">
        <v>32.331448146624403</v>
      </c>
      <c r="AB5" s="3">
        <f>AVERAGE(AA4:AA6)</f>
        <v>31.886715921659434</v>
      </c>
      <c r="AC5" s="3"/>
      <c r="AD5" s="7">
        <v>32.088193830313998</v>
      </c>
      <c r="AE5" s="3">
        <f>AVERAGE(AD4:AD6)</f>
        <v>31.470350890532469</v>
      </c>
      <c r="AF5" s="3"/>
    </row>
    <row r="6" spans="1:32" x14ac:dyDescent="0.35">
      <c r="B6" s="3"/>
      <c r="C6" s="7">
        <v>29.657840237462501</v>
      </c>
      <c r="D6" s="3"/>
      <c r="E6" s="3"/>
      <c r="F6" s="7">
        <v>30.075442831036099</v>
      </c>
      <c r="G6" s="3"/>
      <c r="H6" s="3"/>
      <c r="J6" s="3"/>
      <c r="K6" s="27">
        <v>29.431019427374299</v>
      </c>
      <c r="L6" s="23"/>
      <c r="M6" s="23"/>
      <c r="N6" s="4">
        <v>29.6424048580155</v>
      </c>
      <c r="O6" s="3"/>
      <c r="P6" s="3"/>
      <c r="R6" s="3"/>
      <c r="S6" s="7">
        <v>29.431019427374299</v>
      </c>
      <c r="T6" s="3"/>
      <c r="U6" s="3"/>
      <c r="V6" s="7">
        <v>29.172276928919501</v>
      </c>
      <c r="W6" s="3"/>
      <c r="X6" s="3"/>
      <c r="Y6" s="13"/>
      <c r="Z6" s="3"/>
      <c r="AA6" s="7">
        <v>31.6727978124087</v>
      </c>
      <c r="AB6" s="3"/>
      <c r="AC6" s="3"/>
      <c r="AD6" s="7">
        <v>31.330393729570201</v>
      </c>
      <c r="AE6" s="3"/>
      <c r="AF6" s="3"/>
    </row>
    <row r="7" spans="1:32" x14ac:dyDescent="0.35">
      <c r="B7" s="3"/>
      <c r="C7" s="7">
        <v>31.3758725899376</v>
      </c>
      <c r="D7" s="3"/>
      <c r="E7" s="3"/>
      <c r="F7" s="7">
        <v>31.232873461879599</v>
      </c>
      <c r="G7" s="3"/>
      <c r="H7" s="3"/>
      <c r="J7" s="3"/>
      <c r="K7" s="27">
        <v>29.894500086571401</v>
      </c>
      <c r="L7" s="23"/>
      <c r="M7" s="23"/>
      <c r="N7" s="4">
        <v>31.136202389148</v>
      </c>
      <c r="O7" s="3"/>
      <c r="P7" s="3"/>
      <c r="R7" s="3"/>
      <c r="S7" s="7">
        <v>29.894500086571401</v>
      </c>
      <c r="T7" s="3"/>
      <c r="U7" s="3"/>
      <c r="V7" s="7">
        <v>29.765828838629201</v>
      </c>
      <c r="W7" s="3"/>
      <c r="X7" s="3"/>
      <c r="Y7" s="13"/>
      <c r="Z7" s="3"/>
      <c r="AA7" s="7">
        <v>32.193834747178897</v>
      </c>
      <c r="AB7" s="3"/>
      <c r="AC7" s="3"/>
      <c r="AD7" s="7">
        <v>32.128079220199098</v>
      </c>
      <c r="AE7" s="3"/>
      <c r="AF7" s="3"/>
    </row>
    <row r="8" spans="1:32" x14ac:dyDescent="0.35">
      <c r="B8" s="3" t="s">
        <v>28</v>
      </c>
      <c r="C8" s="7">
        <v>31.431379816517499</v>
      </c>
      <c r="D8" s="3">
        <f>AVERAGE(C7:C9)</f>
        <v>31.454881160097898</v>
      </c>
      <c r="E8" s="3"/>
      <c r="F8" s="7">
        <v>31.491776377411799</v>
      </c>
      <c r="G8" s="3">
        <f>AVERAGE(F7:F9)</f>
        <v>31.339095241374466</v>
      </c>
      <c r="H8" s="3"/>
      <c r="J8" s="3" t="s">
        <v>28</v>
      </c>
      <c r="K8" s="27">
        <v>29.856748395878402</v>
      </c>
      <c r="L8" s="23">
        <f>AVERAGE(K7:K8)</f>
        <v>29.875624241224902</v>
      </c>
      <c r="M8" s="23"/>
      <c r="N8" s="4">
        <v>30.749373702113299</v>
      </c>
      <c r="O8" s="3">
        <f>AVERAGE(N7:N9)</f>
        <v>30.951826108275736</v>
      </c>
      <c r="P8" s="3"/>
      <c r="R8" s="3" t="s">
        <v>28</v>
      </c>
      <c r="S8" s="7">
        <v>29.856748395878402</v>
      </c>
      <c r="T8" s="3">
        <f>AVERAGE(S7:S8)</f>
        <v>29.875624241224902</v>
      </c>
      <c r="U8" s="3"/>
      <c r="V8" s="7">
        <v>29.8635135916476</v>
      </c>
      <c r="W8" s="3">
        <f>AVERAGE(V7:V9)</f>
        <v>29.863909812590801</v>
      </c>
      <c r="X8" s="3"/>
      <c r="Y8" s="13"/>
      <c r="Z8" s="3" t="s">
        <v>28</v>
      </c>
      <c r="AA8" s="7">
        <v>31.565153184916198</v>
      </c>
      <c r="AB8" s="3">
        <f>AVERAGE(AA7:AA9)</f>
        <v>31.9934357589546</v>
      </c>
      <c r="AC8" s="3"/>
      <c r="AD8" s="7">
        <v>32.6463531410378</v>
      </c>
      <c r="AE8" s="3">
        <f>AVERAGE(AD7:AD9)</f>
        <v>32.456026491581099</v>
      </c>
      <c r="AF8" s="3"/>
    </row>
    <row r="9" spans="1:32" x14ac:dyDescent="0.35">
      <c r="B9" s="3"/>
      <c r="C9" s="7">
        <v>31.557391073838598</v>
      </c>
      <c r="D9" s="3"/>
      <c r="E9" s="3"/>
      <c r="F9" s="7">
        <v>31.292635884831999</v>
      </c>
      <c r="G9" s="3"/>
      <c r="H9" s="3"/>
      <c r="J9" s="3"/>
      <c r="K9" s="26">
        <v>31.998441625708701</v>
      </c>
      <c r="L9" s="23"/>
      <c r="M9" s="23"/>
      <c r="N9" s="4">
        <v>30.9699022335659</v>
      </c>
      <c r="O9" s="3"/>
      <c r="P9" s="3"/>
      <c r="R9" s="3"/>
      <c r="S9" s="10">
        <v>31.998441625708701</v>
      </c>
      <c r="T9" s="3"/>
      <c r="U9" s="3"/>
      <c r="V9" s="7">
        <v>29.9623870074956</v>
      </c>
      <c r="W9" s="3"/>
      <c r="X9" s="3"/>
      <c r="Y9" s="13"/>
      <c r="Z9" s="3"/>
      <c r="AA9" s="7">
        <v>32.221319344768702</v>
      </c>
      <c r="AB9" s="3"/>
      <c r="AC9" s="3"/>
      <c r="AD9" s="7">
        <v>32.5936471135064</v>
      </c>
      <c r="AE9" s="3"/>
      <c r="AF9" s="3"/>
    </row>
    <row r="10" spans="1:32" x14ac:dyDescent="0.35">
      <c r="B10" s="13"/>
      <c r="C10" s="7">
        <v>31.3319269275868</v>
      </c>
      <c r="D10" s="3"/>
      <c r="E10" s="3"/>
      <c r="F10" s="7">
        <v>31.673828142292201</v>
      </c>
      <c r="G10" s="3"/>
      <c r="H10" s="3"/>
      <c r="J10" s="3"/>
      <c r="K10" s="27">
        <v>29.3787144714132</v>
      </c>
      <c r="L10" s="23"/>
      <c r="M10" s="23"/>
      <c r="N10" s="4">
        <v>31.349271613616601</v>
      </c>
      <c r="O10" s="3"/>
      <c r="P10" s="3"/>
      <c r="R10" s="3"/>
      <c r="S10" s="7">
        <v>29.586280608441601</v>
      </c>
      <c r="T10" s="3"/>
      <c r="U10" s="3"/>
      <c r="V10" s="7">
        <v>29.704804517502499</v>
      </c>
      <c r="W10" s="3"/>
      <c r="X10" s="3"/>
      <c r="Y10" s="13"/>
      <c r="Z10" s="3"/>
      <c r="AA10" s="7">
        <v>32.048251795342402</v>
      </c>
      <c r="AB10" s="3"/>
      <c r="AC10" s="3"/>
      <c r="AD10" s="7">
        <v>32.356501969512401</v>
      </c>
      <c r="AE10" s="3"/>
      <c r="AF10" s="3"/>
    </row>
    <row r="11" spans="1:32" x14ac:dyDescent="0.35">
      <c r="B11" s="3" t="s">
        <v>41</v>
      </c>
      <c r="C11" s="7">
        <v>31.3613463833317</v>
      </c>
      <c r="D11" s="3">
        <f>AVERAGE(C10:C12)</f>
        <v>31.563057536735801</v>
      </c>
      <c r="E11" s="3">
        <f>2^(D8-D11)</f>
        <v>0.92776004626176611</v>
      </c>
      <c r="F11" s="7">
        <v>31.239268103550899</v>
      </c>
      <c r="G11" s="3">
        <f>AVERAGE(F10:F12)</f>
        <v>31.419262463119498</v>
      </c>
      <c r="H11" s="3">
        <f>2^(G8-G11)</f>
        <v>0.94594799621876546</v>
      </c>
      <c r="J11" s="3" t="s">
        <v>41</v>
      </c>
      <c r="K11" s="27">
        <v>30.185245262576998</v>
      </c>
      <c r="L11" s="23">
        <f>AVERAGE(K10:K12)</f>
        <v>29.83409622073383</v>
      </c>
      <c r="M11" s="23">
        <f>2^(L8-L11)</f>
        <v>1.0292033231811863</v>
      </c>
      <c r="N11" s="4">
        <v>31.3877503730976</v>
      </c>
      <c r="O11" s="3">
        <f>AVERAGE(N10:N12)</f>
        <v>31.263409695998366</v>
      </c>
      <c r="P11" s="3">
        <f>2^(O8-O11)</f>
        <v>0.80575682710669028</v>
      </c>
      <c r="R11" s="3" t="s">
        <v>45</v>
      </c>
      <c r="S11" s="7">
        <v>29.880595023417801</v>
      </c>
      <c r="T11" s="3">
        <f>AVERAGE(S10:S12)</f>
        <v>29.605064612285034</v>
      </c>
      <c r="U11" s="3">
        <f>2^(T8-T11)</f>
        <v>1.2062756575746052</v>
      </c>
      <c r="V11" s="7">
        <v>30.721384203006401</v>
      </c>
      <c r="W11" s="3">
        <f>AVERAGE(V10:V12)</f>
        <v>30.215455601555302</v>
      </c>
      <c r="X11" s="3">
        <f>2^(W8-W11)</f>
        <v>0.78374389819811696</v>
      </c>
      <c r="Y11" s="13"/>
      <c r="Z11" s="3" t="s">
        <v>45</v>
      </c>
      <c r="AA11" s="7">
        <v>32.178473757477903</v>
      </c>
      <c r="AB11" s="3">
        <f>AVERAGE(AA10:AA12)</f>
        <v>32.086504122028465</v>
      </c>
      <c r="AC11" s="3">
        <f>2^(AB8-AB11)</f>
        <v>0.93752667007334178</v>
      </c>
      <c r="AD11" s="7">
        <v>32.018024242973901</v>
      </c>
      <c r="AE11" s="3">
        <f>AVERAGE(AD10:AD12)</f>
        <v>32.240557763000197</v>
      </c>
      <c r="AF11" s="3">
        <f>2^(AE8-AE11)</f>
        <v>1.1610810859092084</v>
      </c>
    </row>
    <row r="12" spans="1:32" x14ac:dyDescent="0.35">
      <c r="B12" s="3"/>
      <c r="C12" s="7">
        <v>31.995899299288901</v>
      </c>
      <c r="D12" s="3"/>
      <c r="E12" s="3"/>
      <c r="F12" s="7">
        <v>31.344691143515401</v>
      </c>
      <c r="G12" s="3"/>
      <c r="H12" s="3"/>
      <c r="J12" s="3"/>
      <c r="K12" s="27">
        <v>29.938328928211298</v>
      </c>
      <c r="L12" s="23"/>
      <c r="M12" s="23"/>
      <c r="N12" s="4">
        <v>31.053207101280901</v>
      </c>
      <c r="O12" s="3"/>
      <c r="P12" s="3"/>
      <c r="R12" s="13"/>
      <c r="S12" s="7">
        <v>29.348318204995699</v>
      </c>
      <c r="T12" s="3"/>
      <c r="U12" s="3"/>
      <c r="V12" s="7">
        <v>30.220178084156998</v>
      </c>
      <c r="W12" s="3"/>
      <c r="X12" s="3"/>
      <c r="Y12" s="13"/>
      <c r="Z12" s="13"/>
      <c r="AA12" s="7">
        <v>32.032786813265098</v>
      </c>
      <c r="AB12" s="3"/>
      <c r="AC12" s="3"/>
      <c r="AD12" s="7">
        <v>32.347147076514297</v>
      </c>
      <c r="AE12" s="3"/>
      <c r="AF12" s="3"/>
    </row>
    <row r="13" spans="1:32" x14ac:dyDescent="0.35">
      <c r="A13" t="s">
        <v>48</v>
      </c>
      <c r="B13" s="16" t="s">
        <v>42</v>
      </c>
      <c r="C13" s="13"/>
      <c r="D13" s="13"/>
      <c r="E13" s="13"/>
      <c r="F13" s="13"/>
      <c r="G13" s="13"/>
      <c r="H13" s="13"/>
      <c r="J13" s="16" t="s">
        <v>42</v>
      </c>
      <c r="K13" s="3"/>
      <c r="L13" s="3"/>
      <c r="M13" s="3"/>
      <c r="N13" s="3"/>
      <c r="O13" s="3"/>
      <c r="P13" s="3"/>
    </row>
    <row r="14" spans="1:32" x14ac:dyDescent="0.35">
      <c r="B14" s="3"/>
      <c r="C14" s="3" t="s">
        <v>25</v>
      </c>
      <c r="D14" s="3"/>
      <c r="E14" s="3"/>
      <c r="F14" s="3" t="s">
        <v>26</v>
      </c>
      <c r="G14" s="3"/>
      <c r="H14" s="3"/>
      <c r="J14" s="3"/>
      <c r="K14" s="3" t="s">
        <v>25</v>
      </c>
      <c r="L14" s="3"/>
      <c r="M14" s="3"/>
      <c r="N14" s="3" t="s">
        <v>26</v>
      </c>
      <c r="O14" s="3"/>
      <c r="P14" s="3"/>
      <c r="Q14" t="s">
        <v>49</v>
      </c>
      <c r="R14" s="16" t="s">
        <v>43</v>
      </c>
      <c r="S14" s="13"/>
      <c r="T14" s="13"/>
      <c r="U14" s="13"/>
      <c r="V14" s="13"/>
      <c r="W14" s="13"/>
      <c r="X14" s="13"/>
      <c r="Y14" s="13" t="s">
        <v>50</v>
      </c>
      <c r="Z14" s="16" t="s">
        <v>44</v>
      </c>
      <c r="AA14" s="13"/>
      <c r="AB14" s="13"/>
      <c r="AC14" s="13"/>
      <c r="AD14" s="13"/>
      <c r="AE14" s="13"/>
      <c r="AF14" s="13"/>
    </row>
    <row r="15" spans="1:32" x14ac:dyDescent="0.35">
      <c r="B15" s="3"/>
      <c r="C15" s="7">
        <v>32.664835217165098</v>
      </c>
      <c r="D15" s="3"/>
      <c r="E15" s="3"/>
      <c r="F15" s="7">
        <v>30.1949381195207</v>
      </c>
      <c r="G15" s="3"/>
      <c r="H15" s="3"/>
      <c r="J15" s="3"/>
      <c r="K15" s="27">
        <v>31.655901805945199</v>
      </c>
      <c r="L15" s="23"/>
      <c r="M15" s="23"/>
      <c r="N15" s="4">
        <v>30.413357140244599</v>
      </c>
      <c r="O15" s="3"/>
      <c r="P15" s="3"/>
      <c r="R15" s="3"/>
      <c r="S15" s="3" t="s">
        <v>25</v>
      </c>
      <c r="T15" s="3"/>
      <c r="U15" s="3"/>
      <c r="V15" s="3" t="s">
        <v>26</v>
      </c>
      <c r="W15" s="3"/>
      <c r="X15" s="3"/>
      <c r="Y15" s="13"/>
      <c r="Z15" s="3"/>
      <c r="AA15" s="3" t="s">
        <v>25</v>
      </c>
      <c r="AB15" s="3"/>
      <c r="AC15" s="3"/>
      <c r="AD15" s="3" t="s">
        <v>26</v>
      </c>
      <c r="AE15" s="3"/>
      <c r="AF15" s="3"/>
    </row>
    <row r="16" spans="1:32" x14ac:dyDescent="0.35">
      <c r="B16" s="3" t="s">
        <v>27</v>
      </c>
      <c r="C16" s="7">
        <v>33.291409587294403</v>
      </c>
      <c r="D16" s="3">
        <f>AVERAGE(C15:C17)</f>
        <v>32.680112883406132</v>
      </c>
      <c r="E16" s="3"/>
      <c r="F16" s="7">
        <v>32.504468002783298</v>
      </c>
      <c r="G16" s="3">
        <f>AVERAGE(F15:F17)</f>
        <v>31.328141459251267</v>
      </c>
      <c r="H16" s="3"/>
      <c r="J16" s="3" t="s">
        <v>27</v>
      </c>
      <c r="K16" s="27">
        <v>32.331448146624403</v>
      </c>
      <c r="L16" s="23">
        <f>AVERAGE(K15:K17)</f>
        <v>31.886715921659434</v>
      </c>
      <c r="M16" s="23"/>
      <c r="N16" s="4">
        <v>31.052240439016199</v>
      </c>
      <c r="O16" s="3">
        <f>AVERAGE(N15:N17)</f>
        <v>30.824985545421566</v>
      </c>
      <c r="P16" s="3"/>
      <c r="R16" s="3"/>
      <c r="S16" s="7">
        <v>34.291302274875299</v>
      </c>
      <c r="T16" s="3"/>
      <c r="U16" s="3"/>
      <c r="V16" s="7">
        <v>35.710443884305597</v>
      </c>
      <c r="W16" s="3"/>
      <c r="X16" s="3"/>
      <c r="Y16" s="13"/>
      <c r="Z16" s="3"/>
      <c r="AA16" s="7">
        <v>35.4187153100698</v>
      </c>
      <c r="AB16" s="3"/>
      <c r="AC16" s="3"/>
      <c r="AD16" s="7">
        <v>36.570521449742301</v>
      </c>
      <c r="AE16" s="3"/>
      <c r="AF16" s="3"/>
    </row>
    <row r="17" spans="1:32" x14ac:dyDescent="0.35">
      <c r="B17" s="3"/>
      <c r="C17" s="7">
        <v>32.0840938457589</v>
      </c>
      <c r="D17" s="3"/>
      <c r="E17" s="3"/>
      <c r="F17" s="7">
        <v>31.285018255449799</v>
      </c>
      <c r="G17" s="3"/>
      <c r="H17" s="3"/>
      <c r="J17" s="3"/>
      <c r="K17" s="27">
        <v>31.6727978124087</v>
      </c>
      <c r="L17" s="23"/>
      <c r="M17" s="23"/>
      <c r="N17" s="4">
        <v>31.009359057003898</v>
      </c>
      <c r="O17" s="3"/>
      <c r="P17" s="3"/>
      <c r="R17" s="3" t="s">
        <v>27</v>
      </c>
      <c r="S17" s="7">
        <v>33.740396885019301</v>
      </c>
      <c r="T17" s="3">
        <f>AVERAGE(S16:S18)</f>
        <v>34.282341495018869</v>
      </c>
      <c r="U17" s="3"/>
      <c r="V17" s="7">
        <v>36.026686728230501</v>
      </c>
      <c r="W17" s="3">
        <f>AVERAGE(V16:V18)</f>
        <v>35.382719068124665</v>
      </c>
      <c r="X17" s="3"/>
      <c r="Y17" s="13"/>
      <c r="Z17" s="3" t="s">
        <v>27</v>
      </c>
      <c r="AA17" s="7">
        <v>35.010938934395398</v>
      </c>
      <c r="AB17" s="3">
        <f>AVERAGE(AA16:AA18)</f>
        <v>35.135213629348897</v>
      </c>
      <c r="AC17" s="3"/>
      <c r="AD17" s="7">
        <v>37.453137622969997</v>
      </c>
      <c r="AE17" s="3">
        <f>AVERAGE(AD16:AD18)</f>
        <v>36.855294045620496</v>
      </c>
      <c r="AF17" s="3"/>
    </row>
    <row r="18" spans="1:32" x14ac:dyDescent="0.35">
      <c r="B18" s="3"/>
      <c r="C18" s="7">
        <v>32.85965803677</v>
      </c>
      <c r="D18" s="3"/>
      <c r="E18" s="3"/>
      <c r="F18" s="7">
        <v>33.279744676025999</v>
      </c>
      <c r="G18" s="3"/>
      <c r="H18" s="3"/>
      <c r="J18" s="3"/>
      <c r="K18" s="27">
        <v>32.193834747178897</v>
      </c>
      <c r="L18" s="23"/>
      <c r="M18" s="23"/>
      <c r="N18" s="4">
        <v>31.8975755626279</v>
      </c>
      <c r="O18" s="3"/>
      <c r="P18" s="3"/>
      <c r="R18" s="3"/>
      <c r="S18" s="7">
        <v>34.815325325162</v>
      </c>
      <c r="T18" s="3"/>
      <c r="U18" s="3"/>
      <c r="V18" s="7">
        <v>34.411026591837903</v>
      </c>
      <c r="W18" s="3"/>
      <c r="X18" s="3"/>
      <c r="Y18" s="13"/>
      <c r="Z18" s="3"/>
      <c r="AA18" s="7">
        <v>34.9759866435815</v>
      </c>
      <c r="AB18" s="3"/>
      <c r="AC18" s="3"/>
      <c r="AD18" s="7">
        <v>36.542223064149198</v>
      </c>
      <c r="AE18" s="3"/>
      <c r="AF18" s="3"/>
    </row>
    <row r="19" spans="1:32" x14ac:dyDescent="0.35">
      <c r="B19" s="3" t="s">
        <v>28</v>
      </c>
      <c r="C19" s="7">
        <v>32.648151532327098</v>
      </c>
      <c r="D19" s="3">
        <f>AVERAGE(C18:C20)</f>
        <v>32.658352420488967</v>
      </c>
      <c r="E19" s="3"/>
      <c r="F19" s="7">
        <v>32.351653333448702</v>
      </c>
      <c r="G19" s="3">
        <f>AVERAGE(F18:F20)</f>
        <v>32.665611576934133</v>
      </c>
      <c r="H19" s="3"/>
      <c r="J19" s="3" t="s">
        <v>28</v>
      </c>
      <c r="K19" s="27">
        <v>31.565153184916198</v>
      </c>
      <c r="L19" s="23">
        <f>AVERAGE(K18:K20)</f>
        <v>31.9934357589546</v>
      </c>
      <c r="M19" s="23"/>
      <c r="N19" s="4">
        <v>32.747315239764397</v>
      </c>
      <c r="O19" s="3">
        <f>AVERAGE(N18:N20)</f>
        <v>32.375540873702995</v>
      </c>
      <c r="P19" s="3"/>
      <c r="R19" s="3"/>
      <c r="S19" s="7">
        <v>37.001750205060098</v>
      </c>
      <c r="T19" s="3"/>
      <c r="U19" s="3"/>
      <c r="V19" s="7">
        <v>36.9896904487249</v>
      </c>
      <c r="W19" s="3"/>
      <c r="X19" s="3"/>
      <c r="Y19" s="13"/>
      <c r="Z19" s="3"/>
      <c r="AA19" s="7">
        <v>37.159356453968897</v>
      </c>
      <c r="AB19" s="3"/>
      <c r="AC19" s="3"/>
      <c r="AD19" s="7">
        <v>36.7021096200424</v>
      </c>
      <c r="AE19" s="3"/>
      <c r="AF19" s="3"/>
    </row>
    <row r="20" spans="1:32" x14ac:dyDescent="0.35">
      <c r="B20" s="3"/>
      <c r="C20" s="7">
        <v>32.467247692369803</v>
      </c>
      <c r="D20" s="3"/>
      <c r="E20" s="3"/>
      <c r="F20" s="7">
        <v>32.365436721327697</v>
      </c>
      <c r="G20" s="3"/>
      <c r="H20" s="3"/>
      <c r="J20" s="3"/>
      <c r="K20" s="27">
        <v>32.221319344768702</v>
      </c>
      <c r="L20" s="23"/>
      <c r="M20" s="23"/>
      <c r="N20" s="4">
        <v>32.481731818716703</v>
      </c>
      <c r="O20" s="3"/>
      <c r="P20" s="3"/>
      <c r="R20" s="3" t="s">
        <v>28</v>
      </c>
      <c r="S20" s="7">
        <v>36.207731875656101</v>
      </c>
      <c r="T20" s="3">
        <f>AVERAGE(S19:S21)</f>
        <v>36.425068550575766</v>
      </c>
      <c r="U20" s="3"/>
      <c r="V20" s="7">
        <v>35.813990109898299</v>
      </c>
      <c r="W20" s="3">
        <f>AVERAGE(V19:V21)</f>
        <v>35.755119490908896</v>
      </c>
      <c r="X20" s="3"/>
      <c r="Y20" s="13"/>
      <c r="Z20" s="3" t="s">
        <v>28</v>
      </c>
      <c r="AA20" s="7">
        <v>36.334583616623497</v>
      </c>
      <c r="AB20" s="3">
        <f>AVERAGE(AA19:AA21)</f>
        <v>36.66536359622927</v>
      </c>
      <c r="AC20" s="3"/>
      <c r="AD20" s="7">
        <v>37.750990859656902</v>
      </c>
      <c r="AE20" s="3">
        <f>AVERAGE(AD19:AD21)</f>
        <v>37.337845101438035</v>
      </c>
      <c r="AF20" s="3"/>
    </row>
    <row r="21" spans="1:32" x14ac:dyDescent="0.35">
      <c r="B21" s="13"/>
      <c r="C21" s="7">
        <v>33.192096446319098</v>
      </c>
      <c r="D21" s="3"/>
      <c r="E21" s="3"/>
      <c r="F21" s="7">
        <v>32.365570210217001</v>
      </c>
      <c r="G21" s="3"/>
      <c r="H21" s="3"/>
      <c r="J21" s="3"/>
      <c r="K21" s="27">
        <v>31.585991571057502</v>
      </c>
      <c r="L21" s="23"/>
      <c r="M21" s="23"/>
      <c r="N21" s="4">
        <v>31.849764278933399</v>
      </c>
      <c r="O21" s="3"/>
      <c r="P21" s="3"/>
      <c r="R21" s="3"/>
      <c r="S21" s="7">
        <v>36.065723571011098</v>
      </c>
      <c r="T21" s="3"/>
      <c r="U21" s="3"/>
      <c r="V21" s="7">
        <v>34.461677914103497</v>
      </c>
      <c r="W21" s="3"/>
      <c r="X21" s="3"/>
      <c r="Y21" s="13"/>
      <c r="Z21" s="3"/>
      <c r="AA21" s="7">
        <v>36.5021507180954</v>
      </c>
      <c r="AB21" s="3"/>
      <c r="AC21" s="3"/>
      <c r="AD21" s="7">
        <v>37.560434824614802</v>
      </c>
      <c r="AE21" s="3"/>
      <c r="AF21" s="3"/>
    </row>
    <row r="22" spans="1:32" x14ac:dyDescent="0.35">
      <c r="B22" s="3" t="s">
        <v>41</v>
      </c>
      <c r="C22" s="7">
        <v>33.4577442351965</v>
      </c>
      <c r="D22" s="3">
        <f>AVERAGE(C21:C23)</f>
        <v>33.247286189444104</v>
      </c>
      <c r="E22" s="3">
        <f>2^(D19-D22)</f>
        <v>0.66483407450124199</v>
      </c>
      <c r="F22" s="7">
        <v>32.996937640119498</v>
      </c>
      <c r="G22" s="3">
        <f>AVERAGE(F21:F23)</f>
        <v>32.647811801989867</v>
      </c>
      <c r="H22" s="3">
        <f>2^(G19-G22)</f>
        <v>1.012414289244419</v>
      </c>
      <c r="J22" s="3" t="s">
        <v>41</v>
      </c>
      <c r="K22" s="27">
        <v>32.202974868853801</v>
      </c>
      <c r="L22" s="23">
        <f>AVERAGE(K21:K23)</f>
        <v>31.974833272773537</v>
      </c>
      <c r="M22" s="23">
        <f>2^(L19-L22)</f>
        <v>1.0129777502881712</v>
      </c>
      <c r="N22" s="4">
        <v>32.551620046616897</v>
      </c>
      <c r="O22" s="3">
        <f>AVERAGE(N21:N23)</f>
        <v>32.613452108926033</v>
      </c>
      <c r="P22" s="3">
        <f>2^(O19-O22)</f>
        <v>0.84797213625631596</v>
      </c>
      <c r="R22" s="3"/>
      <c r="S22" s="7">
        <v>35.214608602269003</v>
      </c>
      <c r="T22" s="3"/>
      <c r="U22" s="3"/>
      <c r="V22" s="7">
        <v>36.118355676048203</v>
      </c>
      <c r="W22" s="3"/>
      <c r="X22" s="3"/>
      <c r="Y22" s="13"/>
      <c r="Z22" s="3"/>
      <c r="AA22" s="7">
        <v>37.607350878345102</v>
      </c>
      <c r="AB22" s="3"/>
      <c r="AC22" s="3"/>
      <c r="AD22" s="7">
        <v>37.763321384450897</v>
      </c>
      <c r="AE22" s="3"/>
      <c r="AF22" s="3"/>
    </row>
    <row r="23" spans="1:32" x14ac:dyDescent="0.35">
      <c r="B23" s="3"/>
      <c r="C23" s="7">
        <v>33.092017886816699</v>
      </c>
      <c r="D23" s="3"/>
      <c r="E23" s="3"/>
      <c r="F23" s="7">
        <v>32.580927555633103</v>
      </c>
      <c r="G23" s="3"/>
      <c r="H23" s="3"/>
      <c r="J23" s="3"/>
      <c r="K23" s="27">
        <v>32.135533378409299</v>
      </c>
      <c r="L23" s="23"/>
      <c r="M23" s="23"/>
      <c r="N23" s="4">
        <v>33.438972001227803</v>
      </c>
      <c r="O23" s="3"/>
      <c r="P23" s="3"/>
      <c r="R23" s="3" t="s">
        <v>45</v>
      </c>
      <c r="S23" s="7">
        <v>35.214383011227</v>
      </c>
      <c r="T23" s="3">
        <f>AVERAGE(S22:S24)</f>
        <v>35.201341652870575</v>
      </c>
      <c r="U23" s="3">
        <f>2^(T20-T23)</f>
        <v>2.3354926384214725</v>
      </c>
      <c r="V23" s="7">
        <v>36.2991232419892</v>
      </c>
      <c r="W23" s="3">
        <f>AVERAGE(V22:V24)</f>
        <v>35.842492972679132</v>
      </c>
      <c r="X23" s="3">
        <f>2^(W20-W23)</f>
        <v>0.94123476817879204</v>
      </c>
      <c r="Y23" s="13"/>
      <c r="Z23" s="3" t="s">
        <v>45</v>
      </c>
      <c r="AA23" s="7">
        <v>35.792002952800097</v>
      </c>
      <c r="AB23" s="3">
        <f>AVERAGE(AA22:AA24)</f>
        <v>36.803430894275564</v>
      </c>
      <c r="AC23" s="3">
        <f>2^(AB20-AB23)</f>
        <v>0.90873572525454938</v>
      </c>
      <c r="AD23" s="7">
        <v>37.878432333738601</v>
      </c>
      <c r="AE23" s="3">
        <f>AVERAGE(AD22:AD23)</f>
        <v>37.820876859094753</v>
      </c>
      <c r="AF23" s="3">
        <f>2^(AE20-AE23)</f>
        <v>0.71547251033476367</v>
      </c>
    </row>
    <row r="24" spans="1:32" x14ac:dyDescent="0.35">
      <c r="A24" t="s">
        <v>49</v>
      </c>
      <c r="B24" s="16" t="s">
        <v>43</v>
      </c>
      <c r="C24" s="13"/>
      <c r="D24" s="13"/>
      <c r="E24" s="13"/>
      <c r="F24" s="13"/>
      <c r="G24" s="13"/>
      <c r="H24" s="13"/>
      <c r="J24" s="16" t="s">
        <v>43</v>
      </c>
      <c r="K24" s="3"/>
      <c r="L24" s="3"/>
      <c r="M24" s="3"/>
      <c r="N24" s="3"/>
      <c r="O24" s="3"/>
      <c r="P24" s="3"/>
      <c r="R24" s="13"/>
      <c r="S24" s="7">
        <v>35.1750333451157</v>
      </c>
      <c r="T24" s="3"/>
      <c r="U24" s="3"/>
      <c r="V24" s="7">
        <v>35.11</v>
      </c>
      <c r="W24" s="3"/>
      <c r="X24" s="3"/>
      <c r="Y24" s="13"/>
      <c r="Z24" s="13"/>
      <c r="AA24" s="7">
        <v>37.010938851681502</v>
      </c>
      <c r="AB24" s="3"/>
      <c r="AC24" s="3"/>
      <c r="AD24" s="10">
        <v>39.5208572594468</v>
      </c>
      <c r="AE24" s="3"/>
      <c r="AF24" s="3"/>
    </row>
    <row r="25" spans="1:32" x14ac:dyDescent="0.35">
      <c r="B25" s="3"/>
      <c r="C25" s="3" t="s">
        <v>25</v>
      </c>
      <c r="D25" s="3"/>
      <c r="E25" s="3"/>
      <c r="F25" s="3" t="s">
        <v>26</v>
      </c>
      <c r="G25" s="3"/>
      <c r="H25" s="3"/>
      <c r="J25" s="3"/>
      <c r="K25" s="3" t="s">
        <v>25</v>
      </c>
      <c r="L25" s="3"/>
      <c r="M25" s="3"/>
      <c r="N25" s="3" t="s">
        <v>26</v>
      </c>
      <c r="O25" s="3"/>
      <c r="P25" s="3"/>
    </row>
    <row r="26" spans="1:32" x14ac:dyDescent="0.35">
      <c r="B26" s="3"/>
      <c r="C26" s="7">
        <v>33.426331915015901</v>
      </c>
      <c r="D26" s="3"/>
      <c r="E26" s="3"/>
      <c r="F26" s="7">
        <v>34.819131532621</v>
      </c>
      <c r="G26" s="3"/>
      <c r="H26" s="3"/>
      <c r="J26" s="3"/>
      <c r="K26" s="27">
        <v>34.291302274875299</v>
      </c>
      <c r="L26" s="23"/>
      <c r="M26" s="23"/>
      <c r="N26" s="4">
        <v>34.064586652521598</v>
      </c>
      <c r="O26" s="3"/>
      <c r="P26" s="3"/>
    </row>
    <row r="27" spans="1:32" x14ac:dyDescent="0.35">
      <c r="B27" s="3" t="s">
        <v>27</v>
      </c>
      <c r="C27" s="7">
        <v>31.407683380973801</v>
      </c>
      <c r="D27" s="3">
        <f>AVERAGE(C26:C28)</f>
        <v>32.954129358485666</v>
      </c>
      <c r="E27" s="3"/>
      <c r="F27" s="7">
        <v>36.3548637961105</v>
      </c>
      <c r="G27" s="3">
        <f>AVERAGE(F26:F28)</f>
        <v>35.446138664970839</v>
      </c>
      <c r="H27" s="3"/>
      <c r="J27" s="3" t="s">
        <v>27</v>
      </c>
      <c r="K27" s="27">
        <v>33.740396885019301</v>
      </c>
      <c r="L27" s="23">
        <f>AVERAGE(K26:K28)</f>
        <v>34.282341495018869</v>
      </c>
      <c r="M27" s="23"/>
      <c r="N27" s="4">
        <v>35.163402302892599</v>
      </c>
      <c r="O27" s="3">
        <f>AVERAGE(N26:N28)</f>
        <v>34.635346159141527</v>
      </c>
      <c r="P27" s="3"/>
    </row>
    <row r="28" spans="1:32" x14ac:dyDescent="0.35">
      <c r="B28" s="3"/>
      <c r="C28" s="7">
        <v>34.028372779467297</v>
      </c>
      <c r="D28" s="3"/>
      <c r="E28" s="3"/>
      <c r="F28" s="7">
        <v>35.164420666181002</v>
      </c>
      <c r="G28" s="3"/>
      <c r="H28" s="3"/>
      <c r="J28" s="3"/>
      <c r="K28" s="27">
        <v>34.815325325162</v>
      </c>
      <c r="L28" s="23"/>
      <c r="M28" s="23"/>
      <c r="N28" s="4">
        <v>34.678049522010397</v>
      </c>
      <c r="O28" s="3"/>
      <c r="P28" s="3"/>
    </row>
    <row r="29" spans="1:32" x14ac:dyDescent="0.35">
      <c r="B29" s="3"/>
      <c r="C29" s="7">
        <v>40.089924228093899</v>
      </c>
      <c r="D29" s="3"/>
      <c r="E29" s="3"/>
      <c r="F29" s="7">
        <v>40.673692113848098</v>
      </c>
      <c r="G29" s="3"/>
      <c r="H29" s="3"/>
      <c r="J29" s="3"/>
      <c r="K29" s="27">
        <v>37.001750205060098</v>
      </c>
      <c r="L29" s="23"/>
      <c r="M29" s="23"/>
      <c r="N29" s="4">
        <v>36.3765114065096</v>
      </c>
      <c r="O29" s="3"/>
      <c r="P29" s="3"/>
    </row>
    <row r="30" spans="1:32" x14ac:dyDescent="0.35">
      <c r="B30" s="3" t="s">
        <v>28</v>
      </c>
      <c r="C30" s="7">
        <v>38.520576519744097</v>
      </c>
      <c r="D30" s="3">
        <f>AVERAGE(C29:C31)</f>
        <v>38.802126764300297</v>
      </c>
      <c r="E30" s="3"/>
      <c r="F30" s="7">
        <v>40.144663660944602</v>
      </c>
      <c r="G30" s="3">
        <f>AVERAGE(F29:F31)</f>
        <v>40.025809156652436</v>
      </c>
      <c r="H30" s="3"/>
      <c r="J30" s="3" t="s">
        <v>28</v>
      </c>
      <c r="K30" s="27">
        <v>36.207731875656101</v>
      </c>
      <c r="L30" s="23">
        <f>AVERAGE(K29:K31)</f>
        <v>36.425068550575766</v>
      </c>
      <c r="M30" s="23"/>
      <c r="N30" s="4">
        <v>38.293160983879901</v>
      </c>
      <c r="O30" s="3">
        <f>AVERAGE(N29:N31)</f>
        <v>37.375177007348569</v>
      </c>
      <c r="P30" s="3"/>
    </row>
    <row r="31" spans="1:32" x14ac:dyDescent="0.35">
      <c r="B31" s="3"/>
      <c r="C31" s="7">
        <v>37.795879545062903</v>
      </c>
      <c r="D31" s="3"/>
      <c r="E31" s="3"/>
      <c r="F31" s="7">
        <v>39.2590716951646</v>
      </c>
      <c r="G31" s="3"/>
      <c r="H31" s="3"/>
      <c r="J31" s="3"/>
      <c r="K31" s="27">
        <v>36.065723571011098</v>
      </c>
      <c r="L31" s="23"/>
      <c r="M31" s="23"/>
      <c r="N31" s="4">
        <v>37.455858631656199</v>
      </c>
      <c r="O31" s="3"/>
      <c r="P31" s="3"/>
    </row>
    <row r="32" spans="1:32" x14ac:dyDescent="0.35">
      <c r="B32" s="13"/>
      <c r="C32" s="7">
        <v>36.6782112564646</v>
      </c>
      <c r="D32" s="3"/>
      <c r="E32" s="3"/>
      <c r="F32" s="7">
        <v>38.2278046643601</v>
      </c>
      <c r="G32" s="3"/>
      <c r="H32" s="3"/>
      <c r="J32" s="3"/>
      <c r="K32" s="27">
        <v>33.9218436233473</v>
      </c>
      <c r="L32" s="23"/>
      <c r="M32" s="23"/>
      <c r="N32" s="17">
        <v>38.101546894868001</v>
      </c>
      <c r="O32" s="3"/>
      <c r="P32" s="3"/>
    </row>
    <row r="33" spans="1:16" x14ac:dyDescent="0.35">
      <c r="B33" s="3" t="s">
        <v>41</v>
      </c>
      <c r="C33" s="10">
        <v>38.458938211036902</v>
      </c>
      <c r="D33" s="3">
        <f>AVERAGE(C32:C34)</f>
        <v>36.944299795570501</v>
      </c>
      <c r="E33" s="3">
        <f>2^(D30-D33)</f>
        <v>3.6246130049165934</v>
      </c>
      <c r="F33" s="7">
        <v>40.806139803143601</v>
      </c>
      <c r="G33" s="3">
        <f>AVERAGE(F32:F34)</f>
        <v>39.516972233751851</v>
      </c>
      <c r="H33" s="3">
        <f>2^(G30-G33)</f>
        <v>1.4229026123099577</v>
      </c>
      <c r="J33" s="3" t="s">
        <v>41</v>
      </c>
      <c r="K33" s="27">
        <v>35.980597931733797</v>
      </c>
      <c r="L33" s="23">
        <f>AVERAGE(K32:K34)</f>
        <v>34.894954017412168</v>
      </c>
      <c r="M33" s="23">
        <f>2^(L30-L33)</f>
        <v>2.8880876624277785</v>
      </c>
      <c r="N33" s="4">
        <v>36.434982819746303</v>
      </c>
      <c r="O33" s="3">
        <f>AVERAGE(N33:N34)</f>
        <v>36.351339701140148</v>
      </c>
      <c r="P33" s="3">
        <f>2^(O30-O33)</f>
        <v>2.0333200346433999</v>
      </c>
    </row>
    <row r="34" spans="1:16" x14ac:dyDescent="0.35">
      <c r="B34" s="3"/>
      <c r="C34" s="7">
        <v>35.695749919210002</v>
      </c>
      <c r="D34" s="3"/>
      <c r="E34" s="3"/>
      <c r="F34" s="7"/>
      <c r="G34" s="3"/>
      <c r="H34" s="3"/>
      <c r="J34" s="3"/>
      <c r="K34" s="27">
        <v>34.7824204971554</v>
      </c>
      <c r="L34" s="23"/>
      <c r="M34" s="23"/>
      <c r="N34" s="4">
        <v>36.267696582534001</v>
      </c>
      <c r="O34" s="3"/>
      <c r="P34" s="3"/>
    </row>
    <row r="35" spans="1:16" x14ac:dyDescent="0.35">
      <c r="A35" t="s">
        <v>50</v>
      </c>
      <c r="B35" s="16" t="s">
        <v>44</v>
      </c>
      <c r="C35" s="13"/>
      <c r="D35" s="13"/>
      <c r="E35" s="13"/>
      <c r="F35" s="13"/>
      <c r="G35" s="13"/>
      <c r="H35" s="13"/>
      <c r="J35" s="16" t="s">
        <v>44</v>
      </c>
      <c r="K35" s="3"/>
      <c r="L35" s="3"/>
      <c r="M35" s="3"/>
      <c r="N35" s="3"/>
      <c r="O35" s="3"/>
      <c r="P35" s="3"/>
    </row>
    <row r="36" spans="1:16" x14ac:dyDescent="0.35">
      <c r="B36" s="3"/>
      <c r="C36" s="3" t="s">
        <v>25</v>
      </c>
      <c r="D36" s="3"/>
      <c r="E36" s="3"/>
      <c r="F36" s="3" t="s">
        <v>26</v>
      </c>
      <c r="G36" s="3"/>
      <c r="H36" s="3"/>
      <c r="J36" s="3"/>
      <c r="K36" s="3" t="s">
        <v>25</v>
      </c>
      <c r="L36" s="3"/>
      <c r="M36" s="3"/>
      <c r="N36" s="3" t="s">
        <v>26</v>
      </c>
      <c r="O36" s="3"/>
      <c r="P36" s="3"/>
    </row>
    <row r="37" spans="1:16" x14ac:dyDescent="0.35">
      <c r="B37" s="3"/>
      <c r="C37" s="7">
        <v>34.985910717121797</v>
      </c>
      <c r="D37" s="3"/>
      <c r="E37" s="3"/>
      <c r="F37" s="7">
        <v>36.882755868413099</v>
      </c>
      <c r="G37" s="3"/>
      <c r="H37" s="3"/>
      <c r="J37" s="3"/>
      <c r="K37" s="27">
        <v>35.4187153100698</v>
      </c>
      <c r="L37" s="23"/>
      <c r="M37" s="23"/>
      <c r="N37" s="4">
        <v>35.6958041100374</v>
      </c>
      <c r="O37" s="3"/>
      <c r="P37" s="3"/>
    </row>
    <row r="38" spans="1:16" x14ac:dyDescent="0.35">
      <c r="B38" s="3" t="s">
        <v>27</v>
      </c>
      <c r="C38" s="7">
        <v>35.515447468443497</v>
      </c>
      <c r="D38" s="3">
        <f>AVERAGE(C37:C39)</f>
        <v>35.214768108519102</v>
      </c>
      <c r="E38" s="3"/>
      <c r="F38" s="7">
        <v>36.562742217016599</v>
      </c>
      <c r="G38" s="3">
        <f>AVERAGE(F37:F39)</f>
        <v>36.782655369569603</v>
      </c>
      <c r="H38" s="3"/>
      <c r="J38" s="3" t="s">
        <v>27</v>
      </c>
      <c r="K38" s="27">
        <v>35.010938934395398</v>
      </c>
      <c r="L38" s="23">
        <f>AVERAGE(K37:K39)</f>
        <v>35.135213629348897</v>
      </c>
      <c r="M38" s="23"/>
      <c r="N38" s="4">
        <v>35.775801821951802</v>
      </c>
      <c r="O38" s="3">
        <f>AVERAGE(N37:N39)</f>
        <v>35.499065162832373</v>
      </c>
      <c r="P38" s="3"/>
    </row>
    <row r="39" spans="1:16" x14ac:dyDescent="0.35">
      <c r="B39" s="3"/>
      <c r="C39" s="7">
        <v>35.142946139991999</v>
      </c>
      <c r="D39" s="3"/>
      <c r="E39" s="3"/>
      <c r="F39" s="7">
        <v>36.902468023279098</v>
      </c>
      <c r="G39" s="3"/>
      <c r="H39" s="3"/>
      <c r="J39" s="3"/>
      <c r="K39" s="27">
        <v>34.9759866435815</v>
      </c>
      <c r="L39" s="23"/>
      <c r="M39" s="23"/>
      <c r="N39" s="4">
        <v>35.025589556507903</v>
      </c>
      <c r="O39" s="3"/>
      <c r="P39" s="3"/>
    </row>
    <row r="40" spans="1:16" x14ac:dyDescent="0.35">
      <c r="B40" s="3"/>
      <c r="C40" s="7">
        <v>40.235790417802903</v>
      </c>
      <c r="D40" s="3"/>
      <c r="E40" s="3"/>
      <c r="F40" s="7">
        <v>40.154701618085703</v>
      </c>
      <c r="G40" s="3"/>
      <c r="H40" s="3"/>
      <c r="J40" s="3"/>
      <c r="K40" s="27">
        <v>37.159356453968897</v>
      </c>
      <c r="L40" s="23"/>
      <c r="M40" s="23"/>
      <c r="N40" s="17">
        <v>43.8523276267277</v>
      </c>
      <c r="O40" s="3"/>
      <c r="P40" s="3"/>
    </row>
    <row r="41" spans="1:16" x14ac:dyDescent="0.35">
      <c r="B41" s="3" t="s">
        <v>28</v>
      </c>
      <c r="C41" s="7"/>
      <c r="D41" s="3">
        <f>AVERAGE(C40:C42)</f>
        <v>39.895876064988251</v>
      </c>
      <c r="E41" s="3"/>
      <c r="F41" s="7">
        <v>41.754701618085697</v>
      </c>
      <c r="G41" s="3">
        <f>AVERAGE(F40:F42)</f>
        <v>40.9547016180857</v>
      </c>
      <c r="H41" s="3"/>
      <c r="J41" s="3" t="s">
        <v>28</v>
      </c>
      <c r="K41" s="27">
        <v>36.334583616623497</v>
      </c>
      <c r="L41" s="23">
        <f>AVERAGE(K40:K42)</f>
        <v>36.66536359622927</v>
      </c>
      <c r="M41" s="23"/>
      <c r="N41" s="4">
        <v>38.702063454306199</v>
      </c>
      <c r="O41" s="3">
        <f>AVERAGE(N41:N42)</f>
        <v>38.567057406918195</v>
      </c>
      <c r="P41" s="3"/>
    </row>
    <row r="42" spans="1:16" x14ac:dyDescent="0.35">
      <c r="B42" s="3"/>
      <c r="C42" s="7">
        <v>39.555961712173598</v>
      </c>
      <c r="D42" s="3"/>
      <c r="E42" s="3"/>
      <c r="F42" s="7"/>
      <c r="G42" s="3"/>
      <c r="H42" s="3"/>
      <c r="J42" s="3"/>
      <c r="K42" s="27">
        <v>36.5021507180954</v>
      </c>
      <c r="L42" s="23"/>
      <c r="M42" s="23"/>
      <c r="N42" s="4">
        <v>38.432051359530199</v>
      </c>
      <c r="O42" s="3"/>
      <c r="P42" s="3"/>
    </row>
    <row r="43" spans="1:16" x14ac:dyDescent="0.35">
      <c r="B43" s="13"/>
      <c r="C43" s="7">
        <v>39.389399153393001</v>
      </c>
      <c r="D43" s="3"/>
      <c r="E43" s="3"/>
      <c r="F43" s="7">
        <v>41.650184502405097</v>
      </c>
      <c r="G43" s="3"/>
      <c r="H43" s="3"/>
      <c r="J43" s="3"/>
      <c r="K43" s="27">
        <v>36.046656395720603</v>
      </c>
      <c r="L43" s="23"/>
      <c r="M43" s="23"/>
      <c r="N43" s="4">
        <v>38.4870485745246</v>
      </c>
      <c r="O43" s="3"/>
      <c r="P43" s="3"/>
    </row>
    <row r="44" spans="1:16" x14ac:dyDescent="0.35">
      <c r="B44" s="3" t="s">
        <v>41</v>
      </c>
      <c r="C44" s="10">
        <v>36.1976042058904</v>
      </c>
      <c r="D44" s="3">
        <f>AVERAGE(C43,C45)</f>
        <v>39.463135466663303</v>
      </c>
      <c r="E44" s="3">
        <f>2^(D41-D44)</f>
        <v>1.3497952653358902</v>
      </c>
      <c r="F44" s="7">
        <v>41.335491825419801</v>
      </c>
      <c r="G44" s="3">
        <f>AVERAGE(F43:F45)</f>
        <v>41.418714040344838</v>
      </c>
      <c r="H44" s="3">
        <f>2^(G41-G44)</f>
        <v>0.72496717411612122</v>
      </c>
      <c r="J44" s="3" t="s">
        <v>41</v>
      </c>
      <c r="K44" s="27">
        <v>36.999128003351103</v>
      </c>
      <c r="L44" s="23">
        <f>AVERAGE(K43:K45)</f>
        <v>36.520761354662802</v>
      </c>
      <c r="M44" s="23">
        <f>2^(L41-L44)</f>
        <v>1.1054258397205581</v>
      </c>
      <c r="N44" s="4">
        <v>37.800761203259903</v>
      </c>
      <c r="O44" s="3">
        <f>AVERAGE(N43:N45)</f>
        <v>38.154195747821234</v>
      </c>
      <c r="P44" s="3">
        <f>2^(O41-O44)</f>
        <v>1.331323945654282</v>
      </c>
    </row>
    <row r="45" spans="1:16" x14ac:dyDescent="0.35">
      <c r="B45" s="3"/>
      <c r="C45" s="7">
        <v>39.536871779933598</v>
      </c>
      <c r="D45" s="3"/>
      <c r="E45" s="3"/>
      <c r="F45" s="7">
        <v>41.270465793209603</v>
      </c>
      <c r="G45" s="3"/>
      <c r="H45" s="3"/>
      <c r="J45" s="3"/>
      <c r="K45" s="27">
        <v>36.516499664916701</v>
      </c>
      <c r="L45" s="23"/>
      <c r="M45" s="23"/>
      <c r="N45" s="4">
        <v>38.174777465679199</v>
      </c>
      <c r="O45" s="3"/>
      <c r="P45" s="3"/>
    </row>
    <row r="47" spans="1:16" x14ac:dyDescent="0.35">
      <c r="B47" s="3" t="s">
        <v>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x14ac:dyDescent="0.35">
      <c r="B48" s="3"/>
      <c r="C48" s="3"/>
      <c r="D48" s="3" t="s">
        <v>25</v>
      </c>
      <c r="E48" s="3"/>
      <c r="F48" s="3"/>
      <c r="G48" s="3" t="s">
        <v>46</v>
      </c>
      <c r="H48" s="3"/>
      <c r="I48" s="3" t="s">
        <v>26</v>
      </c>
      <c r="J48" s="3"/>
      <c r="K48" s="3"/>
      <c r="L48" s="3" t="s">
        <v>46</v>
      </c>
      <c r="M48" s="3"/>
    </row>
    <row r="49" spans="2:13" x14ac:dyDescent="0.35">
      <c r="B49" s="16" t="s">
        <v>40</v>
      </c>
      <c r="C49" s="3" t="s">
        <v>47</v>
      </c>
      <c r="D49" s="3">
        <v>0.92776004626176611</v>
      </c>
      <c r="E49" s="3">
        <v>1.0292033231811863</v>
      </c>
      <c r="F49" s="3">
        <v>1.2062756575746052</v>
      </c>
      <c r="G49" s="3">
        <f t="shared" ref="G49:G52" si="0">AVERAGE(D49:E49)</f>
        <v>0.97848168472147623</v>
      </c>
      <c r="H49" s="3">
        <f t="shared" ref="H49:H52" si="1">_xlfn.STDEV.P(D49:E49)</f>
        <v>5.0721638459710117E-2</v>
      </c>
      <c r="I49" s="3">
        <v>0.94594799621876546</v>
      </c>
      <c r="J49" s="3">
        <v>0.80575682710669028</v>
      </c>
      <c r="K49" s="3">
        <v>0.78374389819811696</v>
      </c>
      <c r="L49" s="3">
        <f t="shared" ref="L49:L52" si="2">AVERAGE(I49:K49)</f>
        <v>0.84514957384119083</v>
      </c>
      <c r="M49" s="3">
        <f t="shared" ref="M49:M52" si="3">_xlfn.STDEV.P(I49:K49)</f>
        <v>7.1839560712926687E-2</v>
      </c>
    </row>
    <row r="50" spans="2:13" x14ac:dyDescent="0.35">
      <c r="B50" s="16" t="s">
        <v>42</v>
      </c>
      <c r="C50" s="3" t="s">
        <v>48</v>
      </c>
      <c r="D50" s="3">
        <v>0.66483407450124199</v>
      </c>
      <c r="E50" s="3">
        <v>1.0129777502881712</v>
      </c>
      <c r="F50" s="3">
        <v>0.93752667007334178</v>
      </c>
      <c r="G50" s="3">
        <f t="shared" si="0"/>
        <v>0.83890591239470658</v>
      </c>
      <c r="H50" s="3">
        <f t="shared" si="1"/>
        <v>0.17407183789346473</v>
      </c>
      <c r="I50" s="3">
        <v>1.012414289244419</v>
      </c>
      <c r="J50" s="3">
        <v>0.84797213625631596</v>
      </c>
      <c r="K50" s="3">
        <v>1.1610810859092084</v>
      </c>
      <c r="L50" s="3">
        <f t="shared" si="2"/>
        <v>1.0071558371366478</v>
      </c>
      <c r="M50" s="3">
        <f t="shared" si="3"/>
        <v>0.12788026190441318</v>
      </c>
    </row>
    <row r="51" spans="2:13" x14ac:dyDescent="0.35">
      <c r="B51" s="16" t="s">
        <v>43</v>
      </c>
      <c r="C51" s="3" t="s">
        <v>49</v>
      </c>
      <c r="D51" s="3">
        <v>3.9210701280135107</v>
      </c>
      <c r="E51" s="3">
        <v>2.8880876624277785</v>
      </c>
      <c r="F51" s="3">
        <v>2.3354926384214725</v>
      </c>
      <c r="G51" s="3">
        <f t="shared" si="0"/>
        <v>3.4045788952206446</v>
      </c>
      <c r="H51" s="3">
        <f t="shared" si="1"/>
        <v>0.51649123279286524</v>
      </c>
      <c r="I51" s="3">
        <v>1.4229026123099577</v>
      </c>
      <c r="J51" s="3">
        <v>2.0333200346433999</v>
      </c>
      <c r="K51" s="3">
        <v>0.94123476817879204</v>
      </c>
      <c r="L51" s="3">
        <f>AVERAGE(I51:K51)</f>
        <v>1.4658191383773833</v>
      </c>
      <c r="M51" s="3">
        <f t="shared" si="3"/>
        <v>0.4468735305538839</v>
      </c>
    </row>
    <row r="52" spans="2:13" x14ac:dyDescent="0.35">
      <c r="B52" s="16" t="s">
        <v>44</v>
      </c>
      <c r="C52" s="3" t="s">
        <v>50</v>
      </c>
      <c r="D52" s="3">
        <v>1.3497952653358902</v>
      </c>
      <c r="E52" s="3">
        <v>1.1054258397205581</v>
      </c>
      <c r="F52" s="3">
        <v>0.90873572525454938</v>
      </c>
      <c r="G52" s="3">
        <f t="shared" si="0"/>
        <v>1.2276105525282242</v>
      </c>
      <c r="H52" s="3">
        <f t="shared" si="1"/>
        <v>0.12218471280766607</v>
      </c>
      <c r="I52" s="3">
        <v>0.72496717411612122</v>
      </c>
      <c r="J52" s="3">
        <v>1.331323945654282</v>
      </c>
      <c r="K52" s="3">
        <v>0.71547251033476367</v>
      </c>
      <c r="L52" s="3">
        <f t="shared" si="2"/>
        <v>0.92392121003505567</v>
      </c>
      <c r="M52" s="3">
        <f t="shared" si="3"/>
        <v>0.28810331353249191</v>
      </c>
    </row>
    <row r="53" spans="2:13" x14ac:dyDescent="0.35">
      <c r="D53" s="3" t="s">
        <v>51</v>
      </c>
    </row>
    <row r="54" spans="2:13" x14ac:dyDescent="0.35">
      <c r="C54" s="3" t="s">
        <v>47</v>
      </c>
      <c r="D54">
        <f>D49/I49</f>
        <v>0.98077278029056358</v>
      </c>
      <c r="E54">
        <f t="shared" ref="E54:F54" si="4">E49/J49</f>
        <v>1.2773125694470964</v>
      </c>
      <c r="F54">
        <f t="shared" si="4"/>
        <v>1.5391196797167019</v>
      </c>
    </row>
    <row r="55" spans="2:13" x14ac:dyDescent="0.35">
      <c r="C55" s="3" t="s">
        <v>48</v>
      </c>
      <c r="D55">
        <f t="shared" ref="D55:D57" si="5">D50/I50</f>
        <v>0.65668183624454601</v>
      </c>
      <c r="E55">
        <f t="shared" ref="E55:E57" si="6">E50/J50</f>
        <v>1.1945884858438074</v>
      </c>
      <c r="F55">
        <f t="shared" ref="F55:F57" si="7">F50/K50</f>
        <v>0.80746011751555857</v>
      </c>
    </row>
    <row r="56" spans="2:13" x14ac:dyDescent="0.35">
      <c r="C56" s="3" t="s">
        <v>49</v>
      </c>
      <c r="D56">
        <f t="shared" si="5"/>
        <v>2.7556841164610675</v>
      </c>
      <c r="E56">
        <f t="shared" si="6"/>
        <v>1.4203802712907838</v>
      </c>
      <c r="F56">
        <f t="shared" si="7"/>
        <v>2.4813072332001176</v>
      </c>
    </row>
    <row r="57" spans="2:13" x14ac:dyDescent="0.35">
      <c r="C57" s="3" t="s">
        <v>50</v>
      </c>
      <c r="D57">
        <f t="shared" si="5"/>
        <v>1.8618708729558113</v>
      </c>
      <c r="E57">
        <f t="shared" si="6"/>
        <v>0.83032070693905691</v>
      </c>
      <c r="F57">
        <f t="shared" si="7"/>
        <v>1.2701196931093264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DCE8-FFF2-4781-8657-DE49F43DD06F}">
  <dimension ref="A1:X58"/>
  <sheetViews>
    <sheetView tabSelected="1" topLeftCell="A46" workbookViewId="0">
      <selection activeCell="C50" sqref="C50:C53"/>
    </sheetView>
  </sheetViews>
  <sheetFormatPr defaultRowHeight="14.5" x14ac:dyDescent="0.35"/>
  <cols>
    <col min="2" max="2" width="14.08984375" bestFit="1" customWidth="1"/>
  </cols>
  <sheetData>
    <row r="1" spans="1:24" x14ac:dyDescent="0.35">
      <c r="B1" t="s">
        <v>0</v>
      </c>
      <c r="J1" t="s">
        <v>13</v>
      </c>
      <c r="R1" t="s">
        <v>14</v>
      </c>
    </row>
    <row r="2" spans="1:24" x14ac:dyDescent="0.35">
      <c r="A2" t="s">
        <v>47</v>
      </c>
      <c r="B2" s="16" t="s">
        <v>40</v>
      </c>
      <c r="C2" s="13"/>
      <c r="D2" s="13"/>
      <c r="E2" s="13"/>
      <c r="F2" s="13"/>
      <c r="G2" s="13"/>
      <c r="H2" s="13"/>
      <c r="I2" s="16"/>
      <c r="J2" s="16" t="s">
        <v>40</v>
      </c>
      <c r="K2" s="13"/>
      <c r="L2" s="13"/>
      <c r="M2" s="13"/>
      <c r="N2" s="13"/>
      <c r="O2" s="13"/>
      <c r="P2" s="13"/>
      <c r="R2" s="16" t="s">
        <v>40</v>
      </c>
      <c r="S2" s="13"/>
      <c r="T2" s="13"/>
      <c r="U2" s="13"/>
      <c r="V2" s="13"/>
      <c r="W2" s="13"/>
      <c r="X2" s="13"/>
    </row>
    <row r="3" spans="1:24" x14ac:dyDescent="0.35">
      <c r="B3" s="3"/>
      <c r="C3" s="3" t="s">
        <v>25</v>
      </c>
      <c r="D3" s="3"/>
      <c r="E3" s="3"/>
      <c r="F3" s="3" t="s">
        <v>26</v>
      </c>
      <c r="G3" s="3"/>
      <c r="H3" s="3"/>
      <c r="I3" s="16"/>
      <c r="J3" s="3"/>
      <c r="K3" s="3" t="s">
        <v>25</v>
      </c>
      <c r="L3" s="3"/>
      <c r="M3" s="3"/>
      <c r="N3" s="3" t="s">
        <v>26</v>
      </c>
      <c r="O3" s="3"/>
      <c r="P3" s="3"/>
      <c r="R3" s="3"/>
      <c r="S3" s="3" t="s">
        <v>25</v>
      </c>
      <c r="T3" s="3"/>
      <c r="U3" s="3"/>
      <c r="V3" s="3" t="s">
        <v>26</v>
      </c>
      <c r="W3" s="3"/>
      <c r="X3" s="3"/>
    </row>
    <row r="4" spans="1:24" x14ac:dyDescent="0.35">
      <c r="B4" s="3"/>
      <c r="C4" s="7">
        <v>29.414369384589602</v>
      </c>
      <c r="D4" s="3"/>
      <c r="E4" s="3"/>
      <c r="F4" s="7">
        <v>29.460100240046401</v>
      </c>
      <c r="G4" s="3"/>
      <c r="H4" s="3"/>
      <c r="I4" s="16"/>
      <c r="J4" s="3"/>
      <c r="K4" s="7">
        <v>29.363801911232599</v>
      </c>
      <c r="L4" s="3"/>
      <c r="M4" s="3"/>
      <c r="N4" s="7">
        <v>29.434905699829699</v>
      </c>
      <c r="O4" s="3"/>
      <c r="P4" s="3"/>
      <c r="R4" s="3"/>
      <c r="S4" s="7">
        <v>28.528838811565699</v>
      </c>
      <c r="T4" s="3"/>
      <c r="U4" s="3"/>
      <c r="V4" s="7">
        <v>29.198746560888601</v>
      </c>
      <c r="W4" s="3"/>
      <c r="X4" s="3"/>
    </row>
    <row r="5" spans="1:24" x14ac:dyDescent="0.35">
      <c r="B5" s="3" t="s">
        <v>27</v>
      </c>
      <c r="C5" s="7">
        <v>29.491412280924099</v>
      </c>
      <c r="D5" s="3">
        <f>AVERAGE(C4:C6)</f>
        <v>29.521207300992064</v>
      </c>
      <c r="E5" s="3"/>
      <c r="F5" s="7">
        <v>30.6427287764486</v>
      </c>
      <c r="G5" s="3">
        <f>AVERAGE(F4:F6)</f>
        <v>30.059423949177035</v>
      </c>
      <c r="H5" s="3"/>
      <c r="I5" s="16"/>
      <c r="J5" s="3" t="s">
        <v>27</v>
      </c>
      <c r="K5" s="7">
        <v>29.2327545424066</v>
      </c>
      <c r="L5" s="3">
        <f>AVERAGE(K4:K6)</f>
        <v>29.334613267890063</v>
      </c>
      <c r="M5" s="3"/>
      <c r="N5" s="7">
        <v>29.600475681171002</v>
      </c>
      <c r="O5" s="3">
        <f>AVERAGE(N4:N6)</f>
        <v>29.559262079672067</v>
      </c>
      <c r="P5" s="3"/>
      <c r="R5" s="3" t="s">
        <v>27</v>
      </c>
      <c r="S5" s="7">
        <v>29.286725013229699</v>
      </c>
      <c r="T5" s="3">
        <f>AVERAGE(S4:S6)</f>
        <v>28.780055687830998</v>
      </c>
      <c r="U5" s="3"/>
      <c r="V5" s="7">
        <v>29.174641445440301</v>
      </c>
      <c r="W5" s="3">
        <f>AVERAGE(V4:V6)</f>
        <v>29.148465274135432</v>
      </c>
      <c r="X5" s="3"/>
    </row>
    <row r="6" spans="1:24" x14ac:dyDescent="0.35">
      <c r="B6" s="3"/>
      <c r="C6" s="7">
        <v>29.657840237462501</v>
      </c>
      <c r="D6" s="3"/>
      <c r="E6" s="3"/>
      <c r="F6" s="7">
        <v>30.075442831036099</v>
      </c>
      <c r="G6" s="3"/>
      <c r="H6" s="3"/>
      <c r="I6" s="16"/>
      <c r="J6" s="3"/>
      <c r="K6" s="7">
        <v>29.407283350031001</v>
      </c>
      <c r="L6" s="3"/>
      <c r="M6" s="3"/>
      <c r="N6" s="7">
        <v>29.6424048580155</v>
      </c>
      <c r="O6" s="3"/>
      <c r="P6" s="3"/>
      <c r="R6" s="3"/>
      <c r="S6" s="7">
        <v>28.524603238697601</v>
      </c>
      <c r="T6" s="3"/>
      <c r="U6" s="3"/>
      <c r="V6" s="7">
        <v>29.072007816077399</v>
      </c>
      <c r="W6" s="3"/>
      <c r="X6" s="3"/>
    </row>
    <row r="7" spans="1:24" x14ac:dyDescent="0.35">
      <c r="B7" s="3"/>
      <c r="C7" s="7">
        <v>31.3758725899376</v>
      </c>
      <c r="D7" s="3"/>
      <c r="E7" s="3"/>
      <c r="F7" s="7">
        <v>31.232873461879599</v>
      </c>
      <c r="G7" s="3"/>
      <c r="H7" s="3"/>
      <c r="I7" s="16"/>
      <c r="J7" s="3"/>
      <c r="K7" s="7">
        <v>30.727011238392201</v>
      </c>
      <c r="L7" s="3"/>
      <c r="M7" s="3"/>
      <c r="N7" s="7">
        <v>31.136202389148</v>
      </c>
      <c r="O7" s="3"/>
      <c r="P7" s="3"/>
      <c r="R7" s="3"/>
      <c r="S7" s="7">
        <v>29.364420917799901</v>
      </c>
      <c r="T7" s="3"/>
      <c r="U7" s="3"/>
      <c r="V7" s="7">
        <v>29.1396222703614</v>
      </c>
      <c r="W7" s="3"/>
      <c r="X7" s="3"/>
    </row>
    <row r="8" spans="1:24" x14ac:dyDescent="0.35">
      <c r="B8" s="3" t="s">
        <v>28</v>
      </c>
      <c r="C8" s="7">
        <v>31.431379816517499</v>
      </c>
      <c r="D8" s="3">
        <f>AVERAGE(C7:C9)</f>
        <v>31.454881160097898</v>
      </c>
      <c r="E8" s="3"/>
      <c r="F8" s="7">
        <v>31.491776377411799</v>
      </c>
      <c r="G8" s="3">
        <f>AVERAGE(F7:F9)</f>
        <v>31.339095241374466</v>
      </c>
      <c r="H8" s="3"/>
      <c r="I8" s="16"/>
      <c r="J8" s="3" t="s">
        <v>28</v>
      </c>
      <c r="K8" s="7">
        <v>30.847396267286001</v>
      </c>
      <c r="L8" s="3">
        <f>AVERAGE(K7:K9)</f>
        <v>30.849455680224498</v>
      </c>
      <c r="M8" s="3"/>
      <c r="N8" s="7">
        <v>30.749373702113299</v>
      </c>
      <c r="O8" s="3">
        <f>AVERAGE(N7:N9)</f>
        <v>30.951826108275736</v>
      </c>
      <c r="P8" s="3"/>
      <c r="R8" s="3" t="s">
        <v>28</v>
      </c>
      <c r="S8" s="7">
        <v>29.065082326831401</v>
      </c>
      <c r="T8" s="3">
        <f>AVERAGE(S7:S9)</f>
        <v>29.286034754431636</v>
      </c>
      <c r="U8" s="3"/>
      <c r="V8" s="7">
        <v>29.243163041258299</v>
      </c>
      <c r="W8" s="3">
        <f>AVERAGE(V7:V9)</f>
        <v>29.079169074834301</v>
      </c>
      <c r="X8" s="3"/>
    </row>
    <row r="9" spans="1:24" x14ac:dyDescent="0.35">
      <c r="B9" s="3"/>
      <c r="C9" s="7">
        <v>31.557391073838598</v>
      </c>
      <c r="D9" s="3"/>
      <c r="E9" s="3"/>
      <c r="F9" s="7">
        <v>31.292635884831999</v>
      </c>
      <c r="G9" s="3"/>
      <c r="H9" s="3"/>
      <c r="I9" s="16"/>
      <c r="J9" s="3"/>
      <c r="K9" s="7">
        <v>30.973959534995299</v>
      </c>
      <c r="L9" s="3"/>
      <c r="M9" s="3"/>
      <c r="N9" s="7">
        <v>30.9699022335659</v>
      </c>
      <c r="O9" s="3"/>
      <c r="P9" s="3"/>
      <c r="R9" s="3"/>
      <c r="S9" s="7">
        <v>29.428601018663599</v>
      </c>
      <c r="T9" s="3"/>
      <c r="U9" s="3"/>
      <c r="V9" s="7">
        <v>28.8547219128832</v>
      </c>
      <c r="W9" s="3"/>
      <c r="X9" s="3"/>
    </row>
    <row r="10" spans="1:24" x14ac:dyDescent="0.35">
      <c r="B10" s="3"/>
      <c r="C10" s="7">
        <v>30.971915928391098</v>
      </c>
      <c r="D10" s="3"/>
      <c r="E10" s="3"/>
      <c r="F10" s="7">
        <v>31.055237081520801</v>
      </c>
      <c r="G10" s="3"/>
      <c r="H10" s="3"/>
      <c r="I10" s="16"/>
      <c r="J10" s="3"/>
      <c r="K10" s="7">
        <v>29.357705270594298</v>
      </c>
      <c r="L10" s="3"/>
      <c r="M10" s="3"/>
      <c r="N10" s="7">
        <v>30.9044276645667</v>
      </c>
      <c r="O10" s="3"/>
      <c r="P10" s="3"/>
      <c r="R10" s="3"/>
      <c r="S10" s="7">
        <v>29.2293729201735</v>
      </c>
      <c r="T10" s="3"/>
      <c r="U10" s="3"/>
      <c r="V10" s="7">
        <v>29.1498284281877</v>
      </c>
      <c r="W10" s="3"/>
      <c r="X10" s="3"/>
    </row>
    <row r="11" spans="1:24" x14ac:dyDescent="0.35">
      <c r="B11" s="3" t="s">
        <v>52</v>
      </c>
      <c r="C11" s="7">
        <v>31.287926203956999</v>
      </c>
      <c r="D11" s="3">
        <f>AVERAGE(C10:C12)</f>
        <v>31.174765242443531</v>
      </c>
      <c r="E11" s="3">
        <f>2^(D8-D11)</f>
        <v>1.2142924464393183</v>
      </c>
      <c r="F11" s="7">
        <v>31.4830836785789</v>
      </c>
      <c r="G11" s="3">
        <f>AVERAGE(F10:F12)</f>
        <v>31.347501228030499</v>
      </c>
      <c r="H11" s="3">
        <f>2^(G8-G11)</f>
        <v>0.99419035568153658</v>
      </c>
      <c r="I11" s="16"/>
      <c r="J11" s="3" t="s">
        <v>52</v>
      </c>
      <c r="K11" s="7">
        <v>29.3731613899017</v>
      </c>
      <c r="L11" s="3">
        <f>AVERAGE(K10:K12)</f>
        <v>29.364136451256901</v>
      </c>
      <c r="M11" s="3">
        <f>2^(L8-L11)</f>
        <v>2.7997911798929143</v>
      </c>
      <c r="N11" s="7">
        <v>30.727750744951202</v>
      </c>
      <c r="O11" s="3">
        <f>AVERAGE(N10:N12)</f>
        <v>30.992215538663004</v>
      </c>
      <c r="P11" s="3">
        <f>2^(O8-O11)</f>
        <v>0.97239243159016353</v>
      </c>
      <c r="R11" s="3" t="s">
        <v>52</v>
      </c>
      <c r="S11" s="7">
        <v>28.8603170994976</v>
      </c>
      <c r="T11" s="3">
        <f>AVERAGE(S10:S12)</f>
        <v>29.017583053563232</v>
      </c>
      <c r="U11" s="3">
        <f>2^(T8-T11)</f>
        <v>1.2045144498717273</v>
      </c>
      <c r="V11" s="7">
        <v>29.276935375704099</v>
      </c>
      <c r="W11" s="3">
        <f>AVERAGE(V10:V12)</f>
        <v>29.161662977016004</v>
      </c>
      <c r="X11" s="3">
        <f>2^(W8-W11)</f>
        <v>0.94442366512849973</v>
      </c>
    </row>
    <row r="12" spans="1:24" x14ac:dyDescent="0.35">
      <c r="B12" s="3"/>
      <c r="C12" s="7">
        <v>31.264453594982498</v>
      </c>
      <c r="D12" s="3"/>
      <c r="E12" s="3"/>
      <c r="F12" s="7">
        <v>31.504182923991799</v>
      </c>
      <c r="G12" s="3"/>
      <c r="H12" s="3"/>
      <c r="I12" s="16"/>
      <c r="J12" s="3"/>
      <c r="K12" s="7">
        <v>29.3615426932747</v>
      </c>
      <c r="L12" s="3"/>
      <c r="M12" s="3"/>
      <c r="N12" s="7">
        <v>31.344468206471099</v>
      </c>
      <c r="O12" s="3"/>
      <c r="P12" s="3"/>
      <c r="R12" s="3"/>
      <c r="S12" s="7">
        <v>28.963059141018601</v>
      </c>
      <c r="T12" s="3"/>
      <c r="U12" s="3"/>
      <c r="V12" s="7">
        <v>29.058225127156199</v>
      </c>
      <c r="W12" s="3"/>
      <c r="X12" s="3"/>
    </row>
    <row r="13" spans="1:24" x14ac:dyDescent="0.35">
      <c r="A13" t="s">
        <v>48</v>
      </c>
      <c r="B13" s="16" t="s">
        <v>42</v>
      </c>
      <c r="C13" s="13"/>
      <c r="D13" s="13"/>
      <c r="E13" s="13"/>
      <c r="F13" s="13"/>
      <c r="G13" s="13"/>
      <c r="H13" s="13"/>
      <c r="I13" s="16"/>
      <c r="J13" s="16" t="s">
        <v>42</v>
      </c>
      <c r="K13" s="13"/>
      <c r="L13" s="13"/>
      <c r="M13" s="13"/>
      <c r="N13" s="13"/>
      <c r="O13" s="13"/>
      <c r="P13" s="13"/>
      <c r="R13" s="16" t="s">
        <v>42</v>
      </c>
      <c r="S13" s="13"/>
      <c r="T13" s="13"/>
      <c r="U13" s="13"/>
      <c r="V13" s="13"/>
      <c r="W13" s="13"/>
      <c r="X13" s="13"/>
    </row>
    <row r="14" spans="1:24" x14ac:dyDescent="0.35">
      <c r="B14" s="3"/>
      <c r="C14" s="3" t="s">
        <v>25</v>
      </c>
      <c r="D14" s="3"/>
      <c r="E14" s="3"/>
      <c r="F14" s="3" t="s">
        <v>26</v>
      </c>
      <c r="G14" s="3"/>
      <c r="H14" s="3"/>
      <c r="I14" s="16"/>
      <c r="J14" s="3"/>
      <c r="K14" s="3" t="s">
        <v>25</v>
      </c>
      <c r="L14" s="3"/>
      <c r="M14" s="3"/>
      <c r="N14" s="3" t="s">
        <v>26</v>
      </c>
      <c r="O14" s="3"/>
      <c r="P14" s="3"/>
      <c r="R14" s="3"/>
      <c r="S14" s="3" t="s">
        <v>25</v>
      </c>
      <c r="T14" s="3"/>
      <c r="U14" s="3"/>
      <c r="V14" s="3" t="s">
        <v>26</v>
      </c>
      <c r="W14" s="3"/>
      <c r="X14" s="3"/>
    </row>
    <row r="15" spans="1:24" x14ac:dyDescent="0.35">
      <c r="B15" s="3"/>
      <c r="C15" s="7">
        <v>32.664835217165098</v>
      </c>
      <c r="D15" s="3"/>
      <c r="E15" s="3"/>
      <c r="F15" s="7">
        <v>30.1949381195207</v>
      </c>
      <c r="G15" s="3"/>
      <c r="H15" s="3"/>
      <c r="I15" s="16"/>
      <c r="J15" s="3"/>
      <c r="K15" s="7">
        <v>31.299191220580902</v>
      </c>
      <c r="L15" s="3"/>
      <c r="M15" s="3"/>
      <c r="N15" s="7">
        <v>30.413357140244599</v>
      </c>
      <c r="O15" s="3"/>
      <c r="P15" s="3"/>
      <c r="R15" s="3"/>
      <c r="S15" s="7">
        <v>31.984354891478201</v>
      </c>
      <c r="T15" s="3"/>
      <c r="U15" s="3"/>
      <c r="V15" s="7">
        <v>30.974040090680599</v>
      </c>
      <c r="W15" s="3"/>
      <c r="X15" s="3"/>
    </row>
    <row r="16" spans="1:24" x14ac:dyDescent="0.35">
      <c r="B16" s="3" t="s">
        <v>27</v>
      </c>
      <c r="C16" s="7">
        <v>33.291409587294403</v>
      </c>
      <c r="D16" s="3">
        <f>AVERAGE(C15:C17)</f>
        <v>32.680112883406132</v>
      </c>
      <c r="E16" s="3"/>
      <c r="F16" s="7">
        <v>32.504468002783298</v>
      </c>
      <c r="G16" s="3">
        <f>AVERAGE(F15:F17)</f>
        <v>31.328141459251267</v>
      </c>
      <c r="H16" s="3"/>
      <c r="I16" s="16"/>
      <c r="J16" s="3" t="s">
        <v>27</v>
      </c>
      <c r="K16" s="7">
        <v>31.4915366654458</v>
      </c>
      <c r="L16" s="3">
        <f>AVERAGE(K15:K17)</f>
        <v>31.541024351538368</v>
      </c>
      <c r="M16" s="3"/>
      <c r="N16" s="7">
        <v>31.052240439016199</v>
      </c>
      <c r="O16" s="3">
        <f>AVERAGE(N15:N17)</f>
        <v>30.824985545421566</v>
      </c>
      <c r="P16" s="3"/>
      <c r="R16" s="3" t="s">
        <v>27</v>
      </c>
      <c r="S16" s="7">
        <v>31.553055048612698</v>
      </c>
      <c r="T16" s="3">
        <f>AVERAGE(S15:S17)</f>
        <v>31.920237842018398</v>
      </c>
      <c r="U16" s="3"/>
      <c r="V16" s="7">
        <v>31.5206848387642</v>
      </c>
      <c r="W16" s="3">
        <f>AVERAGE(V15:V17)</f>
        <v>31.26227530274927</v>
      </c>
      <c r="X16" s="3"/>
    </row>
    <row r="17" spans="1:24" x14ac:dyDescent="0.35">
      <c r="B17" s="3"/>
      <c r="C17" s="7">
        <v>32.0840938457589</v>
      </c>
      <c r="D17" s="3"/>
      <c r="E17" s="3"/>
      <c r="F17" s="7">
        <v>31.285018255449799</v>
      </c>
      <c r="G17" s="3"/>
      <c r="H17" s="3"/>
      <c r="I17" s="16"/>
      <c r="J17" s="3"/>
      <c r="K17" s="7">
        <v>31.8323451685884</v>
      </c>
      <c r="L17" s="3"/>
      <c r="M17" s="3"/>
      <c r="N17" s="7">
        <v>31.009359057003898</v>
      </c>
      <c r="O17" s="3"/>
      <c r="P17" s="3"/>
      <c r="R17" s="3"/>
      <c r="S17" s="7">
        <v>32.223303585964302</v>
      </c>
      <c r="T17" s="3"/>
      <c r="U17" s="3"/>
      <c r="V17" s="7">
        <v>31.292100978802999</v>
      </c>
      <c r="W17" s="3"/>
      <c r="X17" s="3"/>
    </row>
    <row r="18" spans="1:24" x14ac:dyDescent="0.35">
      <c r="B18" s="3"/>
      <c r="C18" s="7">
        <v>32.85965803677</v>
      </c>
      <c r="D18" s="3"/>
      <c r="E18" s="3"/>
      <c r="F18" s="7">
        <v>33.279744676025999</v>
      </c>
      <c r="G18" s="3"/>
      <c r="H18" s="3"/>
      <c r="I18" s="16"/>
      <c r="J18" s="3"/>
      <c r="K18" s="7">
        <v>32.842133390266902</v>
      </c>
      <c r="L18" s="3"/>
      <c r="M18" s="3"/>
      <c r="N18" s="7">
        <v>31.8975755626279</v>
      </c>
      <c r="O18" s="3"/>
      <c r="P18" s="3"/>
      <c r="R18" s="3"/>
      <c r="S18" s="7">
        <v>32.072857199332397</v>
      </c>
      <c r="T18" s="3"/>
      <c r="U18" s="3"/>
      <c r="V18" s="7">
        <v>31.542428598130801</v>
      </c>
      <c r="W18" s="3"/>
      <c r="X18" s="3"/>
    </row>
    <row r="19" spans="1:24" x14ac:dyDescent="0.35">
      <c r="B19" s="3" t="s">
        <v>28</v>
      </c>
      <c r="C19" s="7">
        <v>32.648151532327098</v>
      </c>
      <c r="D19" s="3">
        <f>AVERAGE(C18:C20)</f>
        <v>32.658352420488967</v>
      </c>
      <c r="E19" s="3"/>
      <c r="F19" s="7">
        <v>32.351653333448702</v>
      </c>
      <c r="G19" s="3">
        <f>AVERAGE(F18:F20)</f>
        <v>32.665611576934133</v>
      </c>
      <c r="H19" s="3"/>
      <c r="I19" s="16"/>
      <c r="J19" s="3" t="s">
        <v>28</v>
      </c>
      <c r="K19" s="7">
        <v>32.943615886182201</v>
      </c>
      <c r="L19" s="3">
        <f>AVERAGE(K18:K20)</f>
        <v>33.002052451857701</v>
      </c>
      <c r="M19" s="3"/>
      <c r="N19" s="7">
        <v>32.747315239764397</v>
      </c>
      <c r="O19" s="3">
        <f>AVERAGE(N18:N20)</f>
        <v>32.375540873702995</v>
      </c>
      <c r="P19" s="3"/>
      <c r="R19" s="3" t="s">
        <v>28</v>
      </c>
      <c r="S19" s="7">
        <v>31.933031561676401</v>
      </c>
      <c r="T19" s="3">
        <f>AVERAGE(S18:S20)</f>
        <v>31.822332644759268</v>
      </c>
      <c r="U19" s="3"/>
      <c r="V19" s="7">
        <v>31.8655653772507</v>
      </c>
      <c r="W19" s="3">
        <f>AVERAGE(V18:V20)</f>
        <v>31.777177355078397</v>
      </c>
      <c r="X19" s="3"/>
    </row>
    <row r="20" spans="1:24" x14ac:dyDescent="0.35">
      <c r="B20" s="3"/>
      <c r="C20" s="7">
        <v>32.467247692369803</v>
      </c>
      <c r="D20" s="3"/>
      <c r="E20" s="3"/>
      <c r="F20" s="7">
        <v>32.365436721327697</v>
      </c>
      <c r="G20" s="3"/>
      <c r="H20" s="3"/>
      <c r="I20" s="16"/>
      <c r="J20" s="3"/>
      <c r="K20" s="7">
        <v>33.220408079123999</v>
      </c>
      <c r="L20" s="3"/>
      <c r="M20" s="3"/>
      <c r="N20" s="7">
        <v>32.481731818716703</v>
      </c>
      <c r="O20" s="3"/>
      <c r="P20" s="3"/>
      <c r="R20" s="3"/>
      <c r="S20" s="7">
        <v>31.461109173269001</v>
      </c>
      <c r="T20" s="3"/>
      <c r="U20" s="3"/>
      <c r="V20" s="7">
        <v>31.9235380898537</v>
      </c>
      <c r="W20" s="3"/>
      <c r="X20" s="3"/>
    </row>
    <row r="21" spans="1:24" x14ac:dyDescent="0.35">
      <c r="B21" s="3"/>
      <c r="C21" s="7">
        <v>32.152214742893399</v>
      </c>
      <c r="D21" s="3"/>
      <c r="E21" s="3"/>
      <c r="F21" s="7">
        <v>32.6875041785948</v>
      </c>
      <c r="G21" s="3"/>
      <c r="H21" s="3"/>
      <c r="I21" s="16"/>
      <c r="J21" s="3"/>
      <c r="K21" s="10">
        <v>31.193229879780102</v>
      </c>
      <c r="L21" s="3"/>
      <c r="M21" s="3"/>
      <c r="N21" s="7">
        <v>31.486537395383799</v>
      </c>
      <c r="O21" s="3"/>
      <c r="P21" s="3"/>
      <c r="R21" s="3"/>
      <c r="S21" s="7">
        <v>31.2941816226407</v>
      </c>
      <c r="T21" s="3"/>
      <c r="U21" s="3"/>
      <c r="V21" s="7">
        <v>31.317424664053402</v>
      </c>
      <c r="W21" s="3"/>
      <c r="X21" s="3"/>
    </row>
    <row r="22" spans="1:24" x14ac:dyDescent="0.35">
      <c r="B22" s="3" t="s">
        <v>52</v>
      </c>
      <c r="C22" s="7">
        <v>33.083165949740199</v>
      </c>
      <c r="D22" s="3">
        <f>AVERAGE(C21:C23)</f>
        <v>32.759922422703902</v>
      </c>
      <c r="E22" s="3">
        <f>2^(D19-D22)</f>
        <v>0.93201817756209804</v>
      </c>
      <c r="F22" s="7">
        <v>32.984667588525298</v>
      </c>
      <c r="G22" s="3">
        <f>AVERAGE(F21:F23)</f>
        <v>32.58168099858856</v>
      </c>
      <c r="H22" s="3">
        <f>2^(G19-G22)</f>
        <v>1.0599017803069688</v>
      </c>
      <c r="I22" s="16"/>
      <c r="J22" s="3" t="s">
        <v>52</v>
      </c>
      <c r="K22" s="7">
        <v>32.912136542985102</v>
      </c>
      <c r="L22" s="3">
        <f>AVERAGE(K22:K23)</f>
        <v>32.950399371932804</v>
      </c>
      <c r="M22" s="3">
        <f>2^(L19-L22)</f>
        <v>1.0364518389269788</v>
      </c>
      <c r="N22" s="7">
        <v>31.948788899450602</v>
      </c>
      <c r="O22" s="3">
        <f>AVERAGE(N21:N22)</f>
        <v>31.717663147417198</v>
      </c>
      <c r="P22" s="3">
        <f>2^(O19-O22)</f>
        <v>1.5777599550753445</v>
      </c>
      <c r="R22" s="3" t="s">
        <v>52</v>
      </c>
      <c r="S22" s="7">
        <v>31.711716202933101</v>
      </c>
      <c r="T22" s="3">
        <f>AVERAGE(S21:S23)</f>
        <v>31.635347769249165</v>
      </c>
      <c r="U22" s="3">
        <f>2^(T19-T22)</f>
        <v>1.1383820947864425</v>
      </c>
      <c r="V22" s="7">
        <v>31.4398600242558</v>
      </c>
      <c r="W22" s="3">
        <f>AVERAGE(V21:V23)</f>
        <v>31.341194648323466</v>
      </c>
      <c r="X22" s="3">
        <f>2^(W19-W22)</f>
        <v>1.3528320148749067</v>
      </c>
    </row>
    <row r="23" spans="1:24" x14ac:dyDescent="0.35">
      <c r="B23" s="3"/>
      <c r="C23" s="7">
        <v>33.0443865754781</v>
      </c>
      <c r="D23" s="3"/>
      <c r="E23" s="3"/>
      <c r="F23" s="7">
        <v>32.072871228645603</v>
      </c>
      <c r="G23" s="3"/>
      <c r="H23" s="3"/>
      <c r="I23" s="16"/>
      <c r="J23" s="3"/>
      <c r="K23" s="7">
        <v>32.988662200880498</v>
      </c>
      <c r="L23" s="3"/>
      <c r="M23" s="3"/>
      <c r="N23" s="10">
        <v>33.141651279085501</v>
      </c>
      <c r="O23" s="3"/>
      <c r="P23" s="3"/>
      <c r="R23" s="3"/>
      <c r="S23" s="7">
        <v>31.900145482173698</v>
      </c>
      <c r="T23" s="3"/>
      <c r="U23" s="3"/>
      <c r="V23" s="7">
        <v>31.266299256661199</v>
      </c>
      <c r="W23" s="3"/>
      <c r="X23" s="3"/>
    </row>
    <row r="24" spans="1:24" x14ac:dyDescent="0.35">
      <c r="A24" t="s">
        <v>49</v>
      </c>
      <c r="B24" s="16" t="s">
        <v>43</v>
      </c>
      <c r="C24" s="13"/>
      <c r="D24" s="13"/>
      <c r="E24" s="13"/>
      <c r="F24" s="13"/>
      <c r="G24" s="13"/>
      <c r="H24" s="13"/>
      <c r="I24" s="16"/>
      <c r="J24" s="16" t="s">
        <v>43</v>
      </c>
      <c r="K24" s="13"/>
      <c r="L24" s="13"/>
      <c r="M24" s="13"/>
      <c r="N24" s="13"/>
      <c r="O24" s="13"/>
      <c r="P24" s="13"/>
      <c r="R24" s="16" t="s">
        <v>43</v>
      </c>
      <c r="S24" s="13"/>
      <c r="T24" s="13"/>
      <c r="U24" s="13"/>
      <c r="V24" s="13"/>
      <c r="W24" s="13"/>
      <c r="X24" s="13"/>
    </row>
    <row r="25" spans="1:24" x14ac:dyDescent="0.35">
      <c r="B25" s="3"/>
      <c r="C25" s="3" t="s">
        <v>25</v>
      </c>
      <c r="D25" s="3"/>
      <c r="E25" s="3"/>
      <c r="F25" s="3" t="s">
        <v>26</v>
      </c>
      <c r="G25" s="3"/>
      <c r="H25" s="3"/>
      <c r="I25" s="16"/>
      <c r="J25" s="3"/>
      <c r="K25" s="3" t="s">
        <v>25</v>
      </c>
      <c r="L25" s="3"/>
      <c r="M25" s="3"/>
      <c r="N25" s="3" t="s">
        <v>26</v>
      </c>
      <c r="O25" s="3"/>
      <c r="P25" s="3"/>
      <c r="R25" s="3"/>
      <c r="S25" s="3" t="s">
        <v>25</v>
      </c>
      <c r="T25" s="3"/>
      <c r="U25" s="3"/>
      <c r="V25" s="3" t="s">
        <v>26</v>
      </c>
      <c r="W25" s="3"/>
      <c r="X25" s="3"/>
    </row>
    <row r="26" spans="1:24" x14ac:dyDescent="0.35">
      <c r="B26" s="3"/>
      <c r="C26" s="7">
        <v>33.426331915015901</v>
      </c>
      <c r="D26" s="3"/>
      <c r="E26" s="3"/>
      <c r="F26" s="7">
        <v>34.819131532621</v>
      </c>
      <c r="G26" s="3"/>
      <c r="H26" s="3"/>
      <c r="I26" s="16"/>
      <c r="J26" s="3"/>
      <c r="K26" s="7">
        <v>33.317661533772998</v>
      </c>
      <c r="L26" s="3"/>
      <c r="M26" s="3"/>
      <c r="N26" s="7">
        <v>34.064586652521598</v>
      </c>
      <c r="O26" s="3"/>
      <c r="P26" s="3"/>
      <c r="R26" s="3"/>
      <c r="S26" s="7">
        <v>34.360400502312899</v>
      </c>
      <c r="T26" s="3"/>
      <c r="U26" s="3"/>
      <c r="V26" s="7">
        <v>35.252971743092402</v>
      </c>
      <c r="W26" s="3"/>
      <c r="X26" s="3"/>
    </row>
    <row r="27" spans="1:24" x14ac:dyDescent="0.35">
      <c r="B27" s="3" t="s">
        <v>27</v>
      </c>
      <c r="C27" s="7">
        <v>31.407683380973801</v>
      </c>
      <c r="D27" s="3">
        <f>AVERAGE(C26:C28)</f>
        <v>32.954129358485666</v>
      </c>
      <c r="E27" s="3"/>
      <c r="F27" s="7">
        <v>36.3548637961105</v>
      </c>
      <c r="G27" s="3">
        <f>AVERAGE(F26:F28)</f>
        <v>35.446138664970839</v>
      </c>
      <c r="H27" s="3"/>
      <c r="I27" s="16"/>
      <c r="J27" s="3" t="s">
        <v>27</v>
      </c>
      <c r="K27" s="7">
        <v>33.316739362700901</v>
      </c>
      <c r="L27" s="3">
        <f>AVERAGE(K26:K28)</f>
        <v>33.48868982251463</v>
      </c>
      <c r="M27" s="3"/>
      <c r="N27" s="7">
        <v>35.163402302892599</v>
      </c>
      <c r="O27" s="3">
        <f>AVERAGE(N26:N28)</f>
        <v>34.635346159141527</v>
      </c>
      <c r="P27" s="3"/>
      <c r="R27" s="3" t="s">
        <v>27</v>
      </c>
      <c r="S27" s="7">
        <v>35.014204301489698</v>
      </c>
      <c r="T27" s="3">
        <f>AVERAGE(S26:S28)</f>
        <v>34.53623091367043</v>
      </c>
      <c r="U27" s="3"/>
      <c r="V27" s="7">
        <v>34.698421126807098</v>
      </c>
      <c r="W27" s="3">
        <f>AVERAGE(V26:V28)</f>
        <v>35.163206645340971</v>
      </c>
      <c r="X27" s="3"/>
    </row>
    <row r="28" spans="1:24" x14ac:dyDescent="0.35">
      <c r="B28" s="3"/>
      <c r="C28" s="7">
        <v>34.028372779467297</v>
      </c>
      <c r="D28" s="3"/>
      <c r="E28" s="3"/>
      <c r="F28" s="7">
        <v>35.164420666181002</v>
      </c>
      <c r="G28" s="3"/>
      <c r="H28" s="3"/>
      <c r="I28" s="16"/>
      <c r="J28" s="3"/>
      <c r="K28" s="7">
        <v>33.831668571069997</v>
      </c>
      <c r="L28" s="3"/>
      <c r="M28" s="3"/>
      <c r="N28" s="7">
        <v>34.678049522010397</v>
      </c>
      <c r="O28" s="3"/>
      <c r="P28" s="3"/>
      <c r="R28" s="3"/>
      <c r="S28" s="7">
        <v>34.234087937208699</v>
      </c>
      <c r="T28" s="3"/>
      <c r="U28" s="3"/>
      <c r="V28" s="7">
        <v>35.538227066123397</v>
      </c>
      <c r="W28" s="3"/>
      <c r="X28" s="3"/>
    </row>
    <row r="29" spans="1:24" x14ac:dyDescent="0.35">
      <c r="B29" s="3"/>
      <c r="C29" s="10">
        <v>40.089924228093899</v>
      </c>
      <c r="D29" s="3"/>
      <c r="E29" s="3"/>
      <c r="F29" s="7">
        <v>40.673692113848098</v>
      </c>
      <c r="G29" s="3"/>
      <c r="H29" s="3"/>
      <c r="I29" s="16"/>
      <c r="J29" s="3"/>
      <c r="K29" s="7">
        <v>36.318715223272598</v>
      </c>
      <c r="L29" s="3"/>
      <c r="M29" s="3"/>
      <c r="N29" s="7">
        <v>36.3765114065096</v>
      </c>
      <c r="O29" s="3"/>
      <c r="P29" s="3"/>
      <c r="R29" s="3"/>
      <c r="S29" s="7">
        <v>35.992887783254801</v>
      </c>
      <c r="T29" s="3"/>
      <c r="U29" s="3"/>
      <c r="V29" s="7">
        <v>36.291219784232801</v>
      </c>
      <c r="W29" s="3"/>
      <c r="X29" s="3"/>
    </row>
    <row r="30" spans="1:24" x14ac:dyDescent="0.35">
      <c r="B30" s="3" t="s">
        <v>28</v>
      </c>
      <c r="C30" s="7">
        <v>38.520576519744097</v>
      </c>
      <c r="D30" s="3">
        <f>AVERAGE(C30:C31)</f>
        <v>38.1582280324035</v>
      </c>
      <c r="E30" s="3"/>
      <c r="F30" s="7">
        <v>40.144663660944602</v>
      </c>
      <c r="G30" s="3">
        <f>AVERAGE(F29:F31)</f>
        <v>40.025809156652436</v>
      </c>
      <c r="H30" s="3"/>
      <c r="I30" s="16"/>
      <c r="J30" s="3" t="s">
        <v>28</v>
      </c>
      <c r="K30" s="7">
        <v>36.668743287540501</v>
      </c>
      <c r="L30" s="3">
        <f>AVERAGE(K29:K30)</f>
        <v>36.493729255406549</v>
      </c>
      <c r="M30" s="3"/>
      <c r="N30" s="7">
        <v>38.293160983879901</v>
      </c>
      <c r="O30" s="3">
        <f>AVERAGE(N29:N31)</f>
        <v>37.375177007348569</v>
      </c>
      <c r="P30" s="3"/>
      <c r="R30" s="3" t="s">
        <v>28</v>
      </c>
      <c r="S30" s="7">
        <v>35.4685073717501</v>
      </c>
      <c r="T30" s="3">
        <f>AVERAGE(S29:S31)</f>
        <v>35.920711053689466</v>
      </c>
      <c r="U30" s="3"/>
      <c r="V30" s="7">
        <v>35.376692993132302</v>
      </c>
      <c r="W30" s="3">
        <f>AVERAGE(V29:V31)</f>
        <v>35.516323560755168</v>
      </c>
      <c r="X30" s="3"/>
    </row>
    <row r="31" spans="1:24" x14ac:dyDescent="0.35">
      <c r="B31" s="3"/>
      <c r="C31" s="7">
        <v>37.795879545062903</v>
      </c>
      <c r="D31" s="3"/>
      <c r="E31" s="3"/>
      <c r="F31" s="7">
        <v>39.2590716951646</v>
      </c>
      <c r="G31" s="3"/>
      <c r="H31" s="3"/>
      <c r="I31" s="16"/>
      <c r="J31" s="3"/>
      <c r="K31" s="10">
        <v>37.757991963165402</v>
      </c>
      <c r="L31" s="3"/>
      <c r="M31" s="3"/>
      <c r="N31" s="7">
        <v>37.455858631656199</v>
      </c>
      <c r="O31" s="3"/>
      <c r="P31" s="3"/>
      <c r="R31" s="3"/>
      <c r="S31" s="7">
        <v>36.300738006063497</v>
      </c>
      <c r="T31" s="3"/>
      <c r="U31" s="3"/>
      <c r="V31" s="7">
        <v>34.881057904900402</v>
      </c>
      <c r="W31" s="3"/>
      <c r="X31" s="3"/>
    </row>
    <row r="32" spans="1:24" x14ac:dyDescent="0.35">
      <c r="B32" s="3"/>
      <c r="C32" s="7">
        <v>37.3555762360022</v>
      </c>
      <c r="D32" s="3"/>
      <c r="E32" s="3"/>
      <c r="F32" s="10">
        <v>37.907918217732799</v>
      </c>
      <c r="G32" s="3"/>
      <c r="H32" s="3"/>
      <c r="I32" s="16"/>
      <c r="J32" s="3"/>
      <c r="K32" s="7">
        <v>32.714602198197497</v>
      </c>
      <c r="L32" s="3"/>
      <c r="M32" s="3"/>
      <c r="N32" s="7">
        <v>34.8747602804482</v>
      </c>
      <c r="O32" s="3"/>
      <c r="P32" s="3"/>
      <c r="R32" s="3"/>
      <c r="S32" s="7">
        <v>35.396787313921102</v>
      </c>
      <c r="T32" s="3"/>
      <c r="U32" s="3"/>
      <c r="V32" s="7">
        <v>35.216406805902899</v>
      </c>
      <c r="W32" s="3"/>
      <c r="X32" s="3"/>
    </row>
    <row r="33" spans="1:24" x14ac:dyDescent="0.35">
      <c r="B33" s="3" t="s">
        <v>52</v>
      </c>
      <c r="C33" s="7">
        <v>36.571530731624598</v>
      </c>
      <c r="D33" s="3">
        <f>AVERAGE(C32:C34)</f>
        <v>37.422240688318197</v>
      </c>
      <c r="E33" s="3">
        <f>2^(D30-D33)</f>
        <v>1.6655369309215351</v>
      </c>
      <c r="F33" s="7">
        <v>40.045999427718698</v>
      </c>
      <c r="G33" s="3">
        <f>AVERAGE(F33:F34)</f>
        <v>39.990635523771701</v>
      </c>
      <c r="H33" s="3">
        <f>2^(G30-G33)</f>
        <v>1.0246801390859266</v>
      </c>
      <c r="I33" s="16"/>
      <c r="J33" s="3" t="s">
        <v>52</v>
      </c>
      <c r="K33" s="7">
        <v>33.3852119166691</v>
      </c>
      <c r="L33" s="3">
        <f>AVERAGE(K32:K34)</f>
        <v>33.3266913160816</v>
      </c>
      <c r="M33" s="3">
        <f>2^(L30-L33)</f>
        <v>8.9820075781518156</v>
      </c>
      <c r="N33" s="7">
        <v>34.8973814026917</v>
      </c>
      <c r="O33" s="3">
        <f>AVERAGE(N32:N34)</f>
        <v>34.759979911151994</v>
      </c>
      <c r="P33" s="3">
        <f>2^(O30-O33)</f>
        <v>6.1270689909824849</v>
      </c>
      <c r="R33" s="3" t="s">
        <v>52</v>
      </c>
      <c r="S33" s="7">
        <v>35.042197155572403</v>
      </c>
      <c r="T33" s="3">
        <f>AVERAGE(S32:S34)</f>
        <v>34.983435783130936</v>
      </c>
      <c r="U33" s="3">
        <f>2^(T30-T33)</f>
        <v>1.9149082517971971</v>
      </c>
      <c r="V33" s="7">
        <v>35.236657123328598</v>
      </c>
      <c r="W33" s="3">
        <f>AVERAGE(V32:V34)</f>
        <v>35.15847423645446</v>
      </c>
      <c r="X33" s="3">
        <f>2^(W30-W33)</f>
        <v>1.2815140752817518</v>
      </c>
    </row>
    <row r="34" spans="1:24" x14ac:dyDescent="0.35">
      <c r="B34" s="3"/>
      <c r="C34" s="7">
        <v>38.339615097327801</v>
      </c>
      <c r="D34" s="3"/>
      <c r="E34" s="3"/>
      <c r="F34" s="7">
        <v>39.935271619824697</v>
      </c>
      <c r="G34" s="3"/>
      <c r="H34" s="3"/>
      <c r="I34" s="16"/>
      <c r="J34" s="3"/>
      <c r="K34" s="7">
        <v>33.880259833378197</v>
      </c>
      <c r="L34" s="3"/>
      <c r="M34" s="3"/>
      <c r="N34" s="7">
        <v>34.507798050316097</v>
      </c>
      <c r="O34" s="3"/>
      <c r="P34" s="3"/>
      <c r="R34" s="3"/>
      <c r="S34" s="7">
        <v>34.511322879899303</v>
      </c>
      <c r="T34" s="3"/>
      <c r="U34" s="3"/>
      <c r="V34" s="7">
        <v>35.022358780131903</v>
      </c>
      <c r="W34" s="3"/>
      <c r="X34" s="3"/>
    </row>
    <row r="35" spans="1:24" x14ac:dyDescent="0.35">
      <c r="A35" t="s">
        <v>50</v>
      </c>
      <c r="B35" s="16" t="s">
        <v>44</v>
      </c>
      <c r="C35" s="13"/>
      <c r="D35" s="13"/>
      <c r="E35" s="13"/>
      <c r="F35" s="13"/>
      <c r="G35" s="13"/>
      <c r="H35" s="13"/>
      <c r="I35" s="16"/>
      <c r="J35" s="16" t="s">
        <v>44</v>
      </c>
      <c r="K35" s="13"/>
      <c r="L35" s="13"/>
      <c r="M35" s="13"/>
      <c r="N35" s="13"/>
      <c r="O35" s="13"/>
      <c r="P35" s="13"/>
      <c r="R35" s="16" t="s">
        <v>44</v>
      </c>
      <c r="S35" s="13"/>
      <c r="T35" s="13"/>
      <c r="U35" s="13"/>
      <c r="V35" s="13"/>
      <c r="W35" s="13"/>
      <c r="X35" s="13"/>
    </row>
    <row r="36" spans="1:24" x14ac:dyDescent="0.35">
      <c r="B36" s="3"/>
      <c r="C36" s="3" t="s">
        <v>25</v>
      </c>
      <c r="D36" s="3"/>
      <c r="E36" s="3"/>
      <c r="F36" s="3" t="s">
        <v>26</v>
      </c>
      <c r="G36" s="3"/>
      <c r="H36" s="3"/>
      <c r="I36" s="16"/>
      <c r="J36" s="3"/>
      <c r="K36" s="3" t="s">
        <v>25</v>
      </c>
      <c r="L36" s="3"/>
      <c r="M36" s="3"/>
      <c r="N36" s="3" t="s">
        <v>26</v>
      </c>
      <c r="O36" s="3"/>
      <c r="P36" s="3"/>
      <c r="R36" s="3"/>
      <c r="S36" s="3" t="s">
        <v>25</v>
      </c>
      <c r="T36" s="3"/>
      <c r="U36" s="3"/>
      <c r="V36" s="3" t="s">
        <v>26</v>
      </c>
      <c r="W36" s="3"/>
      <c r="X36" s="3"/>
    </row>
    <row r="37" spans="1:24" x14ac:dyDescent="0.35">
      <c r="B37" s="3"/>
      <c r="C37" s="7">
        <v>34.985910717121797</v>
      </c>
      <c r="D37" s="3"/>
      <c r="E37" s="3"/>
      <c r="F37" s="7">
        <v>36.882755868413099</v>
      </c>
      <c r="G37" s="3"/>
      <c r="H37" s="3"/>
      <c r="I37" s="16"/>
      <c r="J37" s="3"/>
      <c r="K37" s="7">
        <v>33.4116790801843</v>
      </c>
      <c r="L37" s="3"/>
      <c r="M37" s="3"/>
      <c r="N37" s="7">
        <v>35.6958041100374</v>
      </c>
      <c r="O37" s="3"/>
      <c r="P37" s="3"/>
      <c r="R37" s="3"/>
      <c r="S37" s="7">
        <v>35.4825107075321</v>
      </c>
      <c r="T37" s="3"/>
      <c r="U37" s="3"/>
      <c r="V37" s="7">
        <v>38.151967118166098</v>
      </c>
      <c r="W37" s="3"/>
      <c r="X37" s="3"/>
    </row>
    <row r="38" spans="1:24" x14ac:dyDescent="0.35">
      <c r="B38" s="3" t="s">
        <v>27</v>
      </c>
      <c r="C38" s="7">
        <v>35.515447468443497</v>
      </c>
      <c r="D38" s="3">
        <f>AVERAGE(C37:C39)</f>
        <v>35.214768108519102</v>
      </c>
      <c r="E38" s="3"/>
      <c r="F38" s="7">
        <v>36.562742217016599</v>
      </c>
      <c r="G38" s="3">
        <f>AVERAGE(F37:F39)</f>
        <v>36.782655369569603</v>
      </c>
      <c r="H38" s="3"/>
      <c r="I38" s="16"/>
      <c r="J38" s="3" t="s">
        <v>27</v>
      </c>
      <c r="K38" s="7">
        <v>33.889326271062998</v>
      </c>
      <c r="L38" s="3">
        <f>AVERAGE(K37:K39)</f>
        <v>33.713277208997432</v>
      </c>
      <c r="M38" s="3"/>
      <c r="N38" s="7">
        <v>35.775801821951802</v>
      </c>
      <c r="O38" s="3">
        <f>AVERAGE(N37:N39)</f>
        <v>35.499065162832373</v>
      </c>
      <c r="P38" s="3"/>
      <c r="R38" s="3" t="s">
        <v>27</v>
      </c>
      <c r="S38" s="7">
        <v>35.455159404657302</v>
      </c>
      <c r="T38" s="3">
        <f>AVERAGE(S37:S39)</f>
        <v>35.150380442346439</v>
      </c>
      <c r="U38" s="3"/>
      <c r="V38" s="7">
        <v>39.423201262626897</v>
      </c>
      <c r="W38" s="3">
        <f>AVERAGE(V37:V39)</f>
        <v>38.323311997226931</v>
      </c>
      <c r="X38" s="3"/>
    </row>
    <row r="39" spans="1:24" x14ac:dyDescent="0.35">
      <c r="B39" s="3"/>
      <c r="C39" s="7">
        <v>35.142946139991999</v>
      </c>
      <c r="D39" s="3"/>
      <c r="E39" s="3"/>
      <c r="F39" s="7">
        <v>36.902468023279098</v>
      </c>
      <c r="G39" s="3"/>
      <c r="H39" s="3"/>
      <c r="I39" s="16"/>
      <c r="J39" s="3"/>
      <c r="K39" s="7">
        <v>33.838826275744999</v>
      </c>
      <c r="L39" s="3"/>
      <c r="M39" s="3"/>
      <c r="N39" s="7">
        <v>35.025589556507903</v>
      </c>
      <c r="O39" s="3"/>
      <c r="P39" s="3"/>
      <c r="R39" s="3"/>
      <c r="S39" s="7">
        <v>34.513471214849901</v>
      </c>
      <c r="T39" s="3"/>
      <c r="U39" s="3"/>
      <c r="V39" s="7">
        <v>37.394767610887797</v>
      </c>
      <c r="W39" s="3"/>
      <c r="X39" s="3"/>
    </row>
    <row r="40" spans="1:24" x14ac:dyDescent="0.35">
      <c r="B40" s="3"/>
      <c r="C40" s="7">
        <v>40.235790417802903</v>
      </c>
      <c r="D40" s="3"/>
      <c r="E40" s="3"/>
      <c r="F40" s="7"/>
      <c r="G40" s="3"/>
      <c r="H40" s="3"/>
      <c r="I40" s="16"/>
      <c r="J40" s="3"/>
      <c r="K40" s="7">
        <v>36.526923740305101</v>
      </c>
      <c r="L40" s="3"/>
      <c r="M40" s="3"/>
      <c r="N40" s="10">
        <v>43.8523276267277</v>
      </c>
      <c r="O40" s="3"/>
      <c r="P40" s="3"/>
      <c r="R40" s="3"/>
      <c r="S40" s="7">
        <v>37.006922493995702</v>
      </c>
      <c r="T40" s="3"/>
      <c r="U40" s="3"/>
      <c r="V40" s="7">
        <v>37.170230283276297</v>
      </c>
      <c r="W40" s="3"/>
      <c r="X40" s="3"/>
    </row>
    <row r="41" spans="1:24" x14ac:dyDescent="0.35">
      <c r="B41" s="3" t="s">
        <v>28</v>
      </c>
      <c r="C41" s="7"/>
      <c r="D41" s="3">
        <f>AVERAGE(C40:C42)</f>
        <v>39.895876064988251</v>
      </c>
      <c r="E41" s="3"/>
      <c r="F41" s="7">
        <v>40.9547016180857</v>
      </c>
      <c r="G41" s="3">
        <f>AVERAGE(F40:F42)</f>
        <v>40.9547016180857</v>
      </c>
      <c r="H41" s="3"/>
      <c r="I41" s="16"/>
      <c r="J41" s="3" t="s">
        <v>28</v>
      </c>
      <c r="K41" s="7">
        <v>37.293532851735002</v>
      </c>
      <c r="L41" s="3">
        <f>AVERAGE(K40:K42)</f>
        <v>36.463160795806637</v>
      </c>
      <c r="M41" s="3"/>
      <c r="N41" s="7">
        <v>38.702063454306199</v>
      </c>
      <c r="O41" s="3">
        <f>AVERAGE(N41:N42)</f>
        <v>38.567057406918195</v>
      </c>
      <c r="P41" s="3"/>
      <c r="R41" s="3" t="s">
        <v>28</v>
      </c>
      <c r="S41" s="7">
        <v>37.239850658741297</v>
      </c>
      <c r="T41" s="3">
        <f>AVERAGE(S40:S41)</f>
        <v>37.123386576368503</v>
      </c>
      <c r="U41" s="3"/>
      <c r="V41" s="10">
        <v>40.024490813575397</v>
      </c>
      <c r="W41" s="3">
        <f>AVERAGE(V40,V42)</f>
        <v>37.567559910866152</v>
      </c>
      <c r="X41" s="3"/>
    </row>
    <row r="42" spans="1:24" x14ac:dyDescent="0.35">
      <c r="B42" s="3"/>
      <c r="C42" s="7">
        <v>39.555961712173598</v>
      </c>
      <c r="D42" s="3"/>
      <c r="E42" s="3"/>
      <c r="F42" s="7"/>
      <c r="G42" s="3"/>
      <c r="H42" s="3"/>
      <c r="I42" s="16"/>
      <c r="J42" s="3"/>
      <c r="K42" s="7">
        <v>35.569025795379801</v>
      </c>
      <c r="L42" s="3"/>
      <c r="M42" s="3"/>
      <c r="N42" s="7">
        <v>38.432051359530199</v>
      </c>
      <c r="O42" s="3"/>
      <c r="P42" s="3"/>
      <c r="R42" s="3"/>
      <c r="S42" s="10">
        <v>36.068327587146598</v>
      </c>
      <c r="T42" s="3"/>
      <c r="U42" s="3"/>
      <c r="V42" s="7">
        <v>37.964889538455999</v>
      </c>
      <c r="W42" s="3"/>
      <c r="X42" s="3"/>
    </row>
    <row r="43" spans="1:24" x14ac:dyDescent="0.35">
      <c r="B43" s="3"/>
      <c r="C43" s="7">
        <v>38.402274508637902</v>
      </c>
      <c r="D43" s="3"/>
      <c r="E43" s="3"/>
      <c r="F43" s="7">
        <v>39.437695623244203</v>
      </c>
      <c r="G43" s="3"/>
      <c r="H43" s="3"/>
      <c r="I43" s="16"/>
      <c r="J43" s="3"/>
      <c r="K43" s="7">
        <v>33.490353604093301</v>
      </c>
      <c r="L43" s="3"/>
      <c r="M43" s="3"/>
      <c r="N43" s="7">
        <v>37.191179576687503</v>
      </c>
      <c r="O43" s="3"/>
      <c r="P43" s="3"/>
      <c r="R43" s="3"/>
      <c r="S43" s="7">
        <v>36.520910324012902</v>
      </c>
      <c r="T43" s="3"/>
      <c r="U43" s="3"/>
      <c r="V43" s="7">
        <v>37.413225902736997</v>
      </c>
      <c r="W43" s="3"/>
      <c r="X43" s="3"/>
    </row>
    <row r="44" spans="1:24" x14ac:dyDescent="0.35">
      <c r="B44" s="3" t="s">
        <v>52</v>
      </c>
      <c r="C44" s="7">
        <v>37.250794958937497</v>
      </c>
      <c r="D44" s="3">
        <f>AVERAGE(C43:C45)</f>
        <v>37.904071454907765</v>
      </c>
      <c r="E44" s="3">
        <f>2^(D41-D44)</f>
        <v>3.9773419709938675</v>
      </c>
      <c r="F44" s="7">
        <v>41.053703732626801</v>
      </c>
      <c r="G44" s="3">
        <f>AVERAGE(F43:F44)</f>
        <v>40.245699677935505</v>
      </c>
      <c r="H44" s="3">
        <f>2^(G41-G44)</f>
        <v>1.6346728552988978</v>
      </c>
      <c r="I44" s="16"/>
      <c r="J44" s="3" t="s">
        <v>52</v>
      </c>
      <c r="K44" s="7">
        <v>34.263980891234901</v>
      </c>
      <c r="L44" s="3">
        <f>AVERAGE(K43:K45)</f>
        <v>33.842870391021371</v>
      </c>
      <c r="M44" s="3">
        <f>2^(L41-L44)</f>
        <v>6.1487383001559319</v>
      </c>
      <c r="N44" s="7">
        <v>38.1156312135939</v>
      </c>
      <c r="O44" s="3">
        <f>AVERAGE(N43:N45)</f>
        <v>37.699146674667304</v>
      </c>
      <c r="P44" s="3">
        <f>2^(O41-O44)</f>
        <v>1.8250180493446706</v>
      </c>
      <c r="R44" s="3" t="s">
        <v>52</v>
      </c>
      <c r="S44" s="7">
        <v>34.855331242787202</v>
      </c>
      <c r="T44" s="3">
        <f>AVERAGE(S43:S45)</f>
        <v>35.559370004040296</v>
      </c>
      <c r="U44" s="3">
        <f>2^(T41-T44)</f>
        <v>2.9567588268262623</v>
      </c>
      <c r="V44" s="7">
        <v>38.249419375250497</v>
      </c>
      <c r="W44" s="3">
        <f>AVERAGE(V43:V44)</f>
        <v>37.831322638993747</v>
      </c>
      <c r="X44" s="3">
        <f>2^(W41-W44)</f>
        <v>0.83291274405252536</v>
      </c>
    </row>
    <row r="45" spans="1:24" x14ac:dyDescent="0.35">
      <c r="B45" s="3"/>
      <c r="C45" s="7">
        <v>38.059144897147902</v>
      </c>
      <c r="D45" s="3"/>
      <c r="E45" s="3"/>
      <c r="F45" s="10">
        <v>44.431400889015002</v>
      </c>
      <c r="G45" s="3"/>
      <c r="H45" s="3"/>
      <c r="I45" s="16"/>
      <c r="J45" s="3"/>
      <c r="K45" s="7">
        <v>33.774276677735898</v>
      </c>
      <c r="L45" s="3"/>
      <c r="M45" s="3"/>
      <c r="N45" s="7">
        <v>37.790629233720502</v>
      </c>
      <c r="O45" s="3"/>
      <c r="P45" s="3"/>
      <c r="R45" s="3"/>
      <c r="S45" s="7">
        <v>35.3018684453208</v>
      </c>
      <c r="T45" s="3"/>
      <c r="U45" s="3"/>
      <c r="V45" s="10">
        <v>35.165465239524799</v>
      </c>
      <c r="W45" s="3"/>
      <c r="X45" s="3"/>
    </row>
    <row r="47" spans="1:24" x14ac:dyDescent="0.35">
      <c r="B47" s="3" t="s">
        <v>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24" x14ac:dyDescent="0.35">
      <c r="B48" s="3"/>
      <c r="C48" s="3"/>
      <c r="D48" s="3" t="s">
        <v>25</v>
      </c>
      <c r="E48" s="3"/>
      <c r="F48" s="3"/>
      <c r="G48" s="3" t="s">
        <v>46</v>
      </c>
      <c r="H48" s="3"/>
      <c r="I48" s="3" t="s">
        <v>26</v>
      </c>
      <c r="J48" s="3"/>
      <c r="K48" s="3"/>
      <c r="L48" s="3" t="s">
        <v>46</v>
      </c>
      <c r="M48" s="3"/>
    </row>
    <row r="49" spans="2:13" x14ac:dyDescent="0.35">
      <c r="B49" s="3"/>
      <c r="C49" s="3" t="s">
        <v>53</v>
      </c>
      <c r="D49" s="3">
        <v>2.2182075722618162</v>
      </c>
      <c r="E49" s="3">
        <v>1.9542308714768508</v>
      </c>
      <c r="F49" s="3">
        <v>4.2664331554978565</v>
      </c>
      <c r="G49" s="3">
        <f>AVERAGE(D49:F49)</f>
        <v>2.8129571997455081</v>
      </c>
      <c r="H49" s="3">
        <f>_xlfn.STDEV.P(D49:F49)</f>
        <v>1.0333973711668969</v>
      </c>
      <c r="I49" s="3">
        <v>2.2130228226644943</v>
      </c>
      <c r="J49" s="3">
        <v>11.917016861334808</v>
      </c>
      <c r="K49" s="3">
        <v>3.6281244383406093</v>
      </c>
      <c r="L49" s="3">
        <f>AVERAGE(I49:K49)</f>
        <v>5.919388040779971</v>
      </c>
      <c r="M49" s="3">
        <f>_xlfn.STDEV.P(I49:K49)</f>
        <v>4.2801317540106005</v>
      </c>
    </row>
    <row r="50" spans="2:13" x14ac:dyDescent="0.35">
      <c r="B50" s="16" t="s">
        <v>40</v>
      </c>
      <c r="C50" s="3" t="s">
        <v>47</v>
      </c>
      <c r="D50" s="3">
        <v>1.2142924464393183</v>
      </c>
      <c r="E50" s="3">
        <v>2.7997911798929143</v>
      </c>
      <c r="F50" s="3">
        <v>1.2045144498717273</v>
      </c>
      <c r="G50" s="3">
        <f t="shared" ref="G50:G53" si="0">AVERAGE(D50:F50)</f>
        <v>1.7395326920679866</v>
      </c>
      <c r="H50" s="3">
        <f t="shared" ref="H50:H53" si="1">_xlfn.STDEV.P(D50:F50)</f>
        <v>0.74972659374726802</v>
      </c>
      <c r="I50" s="3">
        <v>0.99419035568153658</v>
      </c>
      <c r="J50" s="3">
        <v>0.97239243159016353</v>
      </c>
      <c r="K50" s="3">
        <v>0.94442366512849973</v>
      </c>
      <c r="L50" s="3">
        <f t="shared" ref="L50:L53" si="2">AVERAGE(I50:K50)</f>
        <v>0.97033548413339998</v>
      </c>
      <c r="M50" s="3">
        <f t="shared" ref="M50:M53" si="3">_xlfn.STDEV.P(I50:K50)</f>
        <v>2.0369162096665411E-2</v>
      </c>
    </row>
    <row r="51" spans="2:13" x14ac:dyDescent="0.35">
      <c r="B51" s="16" t="s">
        <v>42</v>
      </c>
      <c r="C51" s="3" t="s">
        <v>48</v>
      </c>
      <c r="D51" s="3">
        <v>0.93201817756209804</v>
      </c>
      <c r="E51" s="3">
        <v>1.0364518389269788</v>
      </c>
      <c r="F51" s="3">
        <v>1.1383820947864425</v>
      </c>
      <c r="G51" s="3">
        <f t="shared" si="0"/>
        <v>1.0356173704251732</v>
      </c>
      <c r="H51" s="3">
        <f t="shared" si="1"/>
        <v>8.4249782734851023E-2</v>
      </c>
      <c r="I51" s="3">
        <v>1.0599017803069688</v>
      </c>
      <c r="J51" s="3">
        <v>1.5777599550753445</v>
      </c>
      <c r="K51" s="3">
        <v>1.3528320148749067</v>
      </c>
      <c r="L51" s="3">
        <f t="shared" si="2"/>
        <v>1.3301645834190732</v>
      </c>
      <c r="M51" s="3">
        <f t="shared" si="3"/>
        <v>0.21202143229748019</v>
      </c>
    </row>
    <row r="52" spans="2:13" x14ac:dyDescent="0.35">
      <c r="B52" s="16" t="s">
        <v>43</v>
      </c>
      <c r="C52" s="3" t="s">
        <v>49</v>
      </c>
      <c r="D52" s="3">
        <v>1.6655369309215351</v>
      </c>
      <c r="E52" s="3">
        <v>8.9820075781518156</v>
      </c>
      <c r="F52" s="3">
        <v>1.9149082517971971</v>
      </c>
      <c r="G52" s="3">
        <f t="shared" si="0"/>
        <v>4.1874842536235155</v>
      </c>
      <c r="H52" s="3">
        <f t="shared" si="1"/>
        <v>3.3917681668026045</v>
      </c>
      <c r="I52" s="3">
        <v>1.0246801390859266</v>
      </c>
      <c r="J52" s="3">
        <v>6.1270689909824849</v>
      </c>
      <c r="K52" s="3">
        <v>1.2815140752817518</v>
      </c>
      <c r="L52" s="3">
        <f t="shared" si="2"/>
        <v>2.8110877351167214</v>
      </c>
      <c r="M52" s="3">
        <f t="shared" si="3"/>
        <v>2.3470960333477726</v>
      </c>
    </row>
    <row r="53" spans="2:13" x14ac:dyDescent="0.35">
      <c r="B53" s="16" t="s">
        <v>44</v>
      </c>
      <c r="C53" s="3" t="s">
        <v>50</v>
      </c>
      <c r="D53" s="3">
        <v>3.9773419709938675</v>
      </c>
      <c r="E53" s="3">
        <v>6.1487383001559319</v>
      </c>
      <c r="F53" s="3">
        <v>2.9567588268262623</v>
      </c>
      <c r="G53" s="3">
        <f t="shared" si="0"/>
        <v>4.3609463659920209</v>
      </c>
      <c r="H53" s="3">
        <f t="shared" si="1"/>
        <v>1.3310515863872205</v>
      </c>
      <c r="I53" s="3">
        <v>1.6346728552988978</v>
      </c>
      <c r="J53" s="3">
        <v>1.8250180493446706</v>
      </c>
      <c r="K53" s="3">
        <v>0.83291274405252536</v>
      </c>
      <c r="L53" s="3">
        <f t="shared" si="2"/>
        <v>1.430867882898698</v>
      </c>
      <c r="M53" s="3">
        <f t="shared" si="3"/>
        <v>0.42989966602955909</v>
      </c>
    </row>
    <row r="54" spans="2:13" x14ac:dyDescent="0.35">
      <c r="D54" s="3" t="s">
        <v>51</v>
      </c>
    </row>
    <row r="55" spans="2:13" x14ac:dyDescent="0.35">
      <c r="C55" s="3" t="s">
        <v>47</v>
      </c>
      <c r="D55">
        <f>D50/I50</f>
        <v>1.2213882779087084</v>
      </c>
      <c r="E55">
        <f t="shared" ref="E55:F58" si="4">E50/J50</f>
        <v>2.8792811306792943</v>
      </c>
      <c r="F55">
        <f t="shared" si="4"/>
        <v>1.2753963018364636</v>
      </c>
    </row>
    <row r="56" spans="2:13" x14ac:dyDescent="0.35">
      <c r="C56" s="3" t="s">
        <v>48</v>
      </c>
      <c r="D56">
        <f t="shared" ref="D56:D58" si="5">D51/I51</f>
        <v>0.87934391174639492</v>
      </c>
      <c r="E56">
        <f t="shared" si="4"/>
        <v>0.65691351564153744</v>
      </c>
      <c r="F56">
        <f t="shared" si="4"/>
        <v>0.84148074725427469</v>
      </c>
    </row>
    <row r="57" spans="2:13" x14ac:dyDescent="0.35">
      <c r="C57" s="3" t="s">
        <v>49</v>
      </c>
      <c r="D57">
        <f t="shared" si="5"/>
        <v>1.62542130699175</v>
      </c>
      <c r="E57">
        <f t="shared" si="4"/>
        <v>1.4659550253752793</v>
      </c>
      <c r="F57">
        <f t="shared" si="4"/>
        <v>1.4942545608609006</v>
      </c>
    </row>
    <row r="58" spans="2:13" x14ac:dyDescent="0.35">
      <c r="C58" s="3" t="s">
        <v>50</v>
      </c>
      <c r="D58">
        <f t="shared" si="5"/>
        <v>2.4331118964268943</v>
      </c>
      <c r="E58">
        <f t="shared" si="4"/>
        <v>3.3691383503652621</v>
      </c>
      <c r="F58">
        <f t="shared" si="4"/>
        <v>3.5499022531942463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2024-05-10T12:12:34Z</dcterms:modified>
</cp:coreProperties>
</file>