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s\PhD\DACs\Biorxiv Figs\Raw Data\Figure 7\"/>
    </mc:Choice>
  </mc:AlternateContent>
  <xr:revisionPtr revIDLastSave="0" documentId="13_ncr:1_{B5FC4F99-2241-4AF0-B494-2271AB3087CA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C" sheetId="1" r:id="rId1"/>
    <sheet name="D" sheetId="2" r:id="rId2"/>
    <sheet name="E" sheetId="3" r:id="rId3"/>
    <sheet name="F" sheetId="4" r:id="rId4"/>
    <sheet name="G" sheetId="5" r:id="rId5"/>
    <sheet name="H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6" l="1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K54" i="6"/>
  <c r="J54" i="6"/>
  <c r="F54" i="6"/>
  <c r="E54" i="6"/>
  <c r="K53" i="6"/>
  <c r="J53" i="6"/>
  <c r="F53" i="6"/>
  <c r="E53" i="6"/>
  <c r="K52" i="6"/>
  <c r="J52" i="6"/>
  <c r="F52" i="6"/>
  <c r="E52" i="6"/>
  <c r="K51" i="6"/>
  <c r="J51" i="6"/>
  <c r="F51" i="6"/>
  <c r="E51" i="6"/>
  <c r="K50" i="6"/>
  <c r="J50" i="6"/>
  <c r="F50" i="6"/>
  <c r="E50" i="6"/>
  <c r="K49" i="6"/>
  <c r="J49" i="6"/>
  <c r="F49" i="6"/>
  <c r="E49" i="6"/>
  <c r="K48" i="6"/>
  <c r="J48" i="6"/>
  <c r="F48" i="6"/>
  <c r="E48" i="6"/>
  <c r="AJ33" i="6"/>
  <c r="AF33" i="6"/>
  <c r="AC33" i="6"/>
  <c r="AJ30" i="6"/>
  <c r="AF30" i="6"/>
  <c r="AC30" i="6"/>
  <c r="AJ27" i="6"/>
  <c r="AF27" i="6"/>
  <c r="AC27" i="6"/>
  <c r="AJ23" i="6"/>
  <c r="AF23" i="6"/>
  <c r="AC23" i="6"/>
  <c r="AJ20" i="6"/>
  <c r="AF20" i="6"/>
  <c r="AC20" i="6"/>
  <c r="AJ17" i="6"/>
  <c r="AF17" i="6"/>
  <c r="AC17" i="6"/>
  <c r="AJ13" i="6"/>
  <c r="AF13" i="6"/>
  <c r="AC13" i="6"/>
  <c r="AJ10" i="6"/>
  <c r="AF10" i="6"/>
  <c r="AC10" i="6"/>
  <c r="AJ7" i="6"/>
  <c r="AF7" i="6"/>
  <c r="AC7" i="6"/>
  <c r="AJ4" i="6"/>
  <c r="AF4" i="6"/>
  <c r="AC4" i="6"/>
  <c r="W41" i="6"/>
  <c r="S41" i="6"/>
  <c r="P41" i="6"/>
  <c r="W38" i="6"/>
  <c r="S38" i="6"/>
  <c r="P38" i="6"/>
  <c r="W34" i="6"/>
  <c r="S34" i="6"/>
  <c r="P34" i="6"/>
  <c r="W31" i="6"/>
  <c r="S31" i="6"/>
  <c r="P31" i="6"/>
  <c r="W28" i="6"/>
  <c r="S28" i="6"/>
  <c r="P28" i="6"/>
  <c r="W25" i="6"/>
  <c r="S25" i="6"/>
  <c r="P25" i="6"/>
  <c r="W21" i="6"/>
  <c r="S21" i="6"/>
  <c r="P21" i="6"/>
  <c r="W18" i="6"/>
  <c r="S18" i="6"/>
  <c r="P18" i="6"/>
  <c r="W14" i="6"/>
  <c r="S14" i="6"/>
  <c r="P14" i="6"/>
  <c r="W11" i="6"/>
  <c r="S11" i="6"/>
  <c r="P11" i="6"/>
  <c r="W7" i="6"/>
  <c r="S7" i="6"/>
  <c r="P7" i="6"/>
  <c r="W4" i="6"/>
  <c r="S4" i="6"/>
  <c r="P4" i="6"/>
  <c r="AK23" i="6" l="1"/>
  <c r="AK20" i="6"/>
  <c r="AK10" i="6"/>
  <c r="T14" i="6"/>
  <c r="T41" i="6"/>
  <c r="AD7" i="6"/>
  <c r="AG10" i="6"/>
  <c r="Q7" i="6"/>
  <c r="X14" i="6"/>
  <c r="X41" i="6"/>
  <c r="AG7" i="6"/>
  <c r="T7" i="6"/>
  <c r="Q21" i="6"/>
  <c r="X34" i="6"/>
  <c r="Q41" i="6"/>
  <c r="AK7" i="6"/>
  <c r="AD23" i="6"/>
  <c r="X7" i="6"/>
  <c r="Q28" i="6"/>
  <c r="AD10" i="6"/>
  <c r="AG23" i="6"/>
  <c r="AD33" i="6"/>
  <c r="T28" i="6"/>
  <c r="Q34" i="6"/>
  <c r="AD20" i="6"/>
  <c r="X28" i="6"/>
  <c r="T34" i="6"/>
  <c r="AG20" i="6"/>
  <c r="Q31" i="6"/>
  <c r="AD13" i="6"/>
  <c r="T31" i="6"/>
  <c r="AG13" i="6"/>
  <c r="X31" i="6"/>
  <c r="AK13" i="6"/>
  <c r="AD30" i="6"/>
  <c r="AG30" i="6"/>
  <c r="AK30" i="6"/>
  <c r="Q14" i="6"/>
  <c r="T21" i="6"/>
  <c r="AG33" i="6"/>
  <c r="X21" i="6"/>
  <c r="AK33" i="6"/>
  <c r="AL7" i="6" l="1"/>
  <c r="U14" i="6"/>
  <c r="AL20" i="6"/>
  <c r="Y41" i="6"/>
  <c r="AH10" i="6"/>
  <c r="Y7" i="6"/>
  <c r="Y14" i="6"/>
  <c r="AL23" i="6"/>
  <c r="Y21" i="6"/>
  <c r="Y28" i="6"/>
  <c r="AL10" i="6"/>
  <c r="AH7" i="6"/>
  <c r="AL30" i="6"/>
  <c r="U21" i="6"/>
  <c r="AL33" i="6"/>
  <c r="U28" i="6"/>
  <c r="AH33" i="6"/>
  <c r="U7" i="6"/>
  <c r="U41" i="6"/>
  <c r="U34" i="6"/>
  <c r="AH23" i="6"/>
  <c r="AH13" i="6"/>
  <c r="U31" i="6"/>
  <c r="AH20" i="6"/>
  <c r="Y34" i="6"/>
  <c r="AL13" i="6"/>
  <c r="Y31" i="6"/>
  <c r="AH30" i="6"/>
  <c r="J29" i="6" l="1"/>
  <c r="F29" i="6"/>
  <c r="C29" i="6"/>
  <c r="J26" i="6"/>
  <c r="F26" i="6"/>
  <c r="C26" i="6"/>
  <c r="J23" i="6"/>
  <c r="F23" i="6"/>
  <c r="C23" i="6"/>
  <c r="J20" i="6"/>
  <c r="F20" i="6"/>
  <c r="C20" i="6"/>
  <c r="J17" i="6"/>
  <c r="F17" i="6"/>
  <c r="C17" i="6"/>
  <c r="J13" i="6"/>
  <c r="F13" i="6"/>
  <c r="C13" i="6"/>
  <c r="J10" i="6"/>
  <c r="F10" i="6"/>
  <c r="C10" i="6"/>
  <c r="J7" i="6"/>
  <c r="F7" i="6"/>
  <c r="C7" i="6"/>
  <c r="J4" i="6"/>
  <c r="F4" i="6"/>
  <c r="C4" i="6"/>
  <c r="D29" i="6" l="1"/>
  <c r="D20" i="6"/>
  <c r="G10" i="6"/>
  <c r="D13" i="6"/>
  <c r="K10" i="6"/>
  <c r="K20" i="6"/>
  <c r="L20" i="6" s="1"/>
  <c r="K13" i="6"/>
  <c r="D7" i="6"/>
  <c r="K7" i="6"/>
  <c r="K29" i="6"/>
  <c r="L29" i="6" s="1"/>
  <c r="D10" i="6"/>
  <c r="G20" i="6"/>
  <c r="H20" i="6" s="1"/>
  <c r="D26" i="6"/>
  <c r="G26" i="6"/>
  <c r="G13" i="6"/>
  <c r="D23" i="6"/>
  <c r="K26" i="6"/>
  <c r="G23" i="6"/>
  <c r="G7" i="6"/>
  <c r="K23" i="6"/>
  <c r="G29" i="6"/>
  <c r="H29" i="6" s="1"/>
  <c r="L13" i="6" l="1"/>
  <c r="H26" i="6"/>
  <c r="L10" i="6"/>
  <c r="H13" i="6"/>
  <c r="H7" i="6"/>
  <c r="L26" i="6"/>
  <c r="H23" i="6"/>
  <c r="L7" i="6"/>
  <c r="H10" i="6"/>
  <c r="L23" i="6"/>
  <c r="Q55" i="5"/>
  <c r="P55" i="5"/>
  <c r="O55" i="5"/>
  <c r="L55" i="5"/>
  <c r="K55" i="5"/>
  <c r="G55" i="5"/>
  <c r="F55" i="5"/>
  <c r="Q54" i="5"/>
  <c r="P54" i="5"/>
  <c r="O54" i="5"/>
  <c r="L54" i="5"/>
  <c r="K54" i="5"/>
  <c r="G54" i="5"/>
  <c r="F54" i="5"/>
  <c r="Q53" i="5"/>
  <c r="P53" i="5"/>
  <c r="O53" i="5"/>
  <c r="L53" i="5"/>
  <c r="K53" i="5"/>
  <c r="G53" i="5"/>
  <c r="F53" i="5"/>
  <c r="Q52" i="5"/>
  <c r="P52" i="5"/>
  <c r="O52" i="5"/>
  <c r="L52" i="5"/>
  <c r="K52" i="5"/>
  <c r="G52" i="5"/>
  <c r="F52" i="5"/>
  <c r="AD47" i="5"/>
  <c r="Z47" i="5"/>
  <c r="AD44" i="5"/>
  <c r="Z44" i="5"/>
  <c r="AE41" i="5"/>
  <c r="AE47" i="5" s="1"/>
  <c r="AD41" i="5"/>
  <c r="Z41" i="5"/>
  <c r="AA41" i="5" s="1"/>
  <c r="AD35" i="5"/>
  <c r="Z35" i="5"/>
  <c r="AD32" i="5"/>
  <c r="Z32" i="5"/>
  <c r="AD29" i="5"/>
  <c r="AE29" i="5" s="1"/>
  <c r="AA29" i="5"/>
  <c r="AA35" i="5" s="1"/>
  <c r="Z29" i="5"/>
  <c r="AD23" i="5"/>
  <c r="Z23" i="5"/>
  <c r="AD20" i="5"/>
  <c r="Z20" i="5"/>
  <c r="AD17" i="5"/>
  <c r="AE17" i="5" s="1"/>
  <c r="Z17" i="5"/>
  <c r="AA17" i="5" s="1"/>
  <c r="AD11" i="5"/>
  <c r="Z11" i="5"/>
  <c r="AD8" i="5"/>
  <c r="Z8" i="5"/>
  <c r="AD5" i="5"/>
  <c r="AE5" i="5" s="1"/>
  <c r="Z5" i="5"/>
  <c r="AA5" i="5" s="1"/>
  <c r="S47" i="5"/>
  <c r="O47" i="5"/>
  <c r="S44" i="5"/>
  <c r="O44" i="5"/>
  <c r="S41" i="5"/>
  <c r="T41" i="5" s="1"/>
  <c r="T47" i="5" s="1"/>
  <c r="O41" i="5"/>
  <c r="P41" i="5" s="1"/>
  <c r="S35" i="5"/>
  <c r="O35" i="5"/>
  <c r="S32" i="5"/>
  <c r="O32" i="5"/>
  <c r="S29" i="5"/>
  <c r="T29" i="5" s="1"/>
  <c r="T32" i="5" s="1"/>
  <c r="O29" i="5"/>
  <c r="P29" i="5" s="1"/>
  <c r="P35" i="5" s="1"/>
  <c r="S23" i="5"/>
  <c r="O23" i="5"/>
  <c r="S20" i="5"/>
  <c r="O20" i="5"/>
  <c r="S17" i="5"/>
  <c r="T17" i="5" s="1"/>
  <c r="O17" i="5"/>
  <c r="P17" i="5" s="1"/>
  <c r="P20" i="5" s="1"/>
  <c r="S11" i="5"/>
  <c r="O11" i="5"/>
  <c r="S8" i="5"/>
  <c r="O8" i="5"/>
  <c r="S5" i="5"/>
  <c r="T5" i="5" s="1"/>
  <c r="O5" i="5"/>
  <c r="P5" i="5" s="1"/>
  <c r="H47" i="5"/>
  <c r="D47" i="5"/>
  <c r="H44" i="5"/>
  <c r="D44" i="5"/>
  <c r="H41" i="5"/>
  <c r="I41" i="5" s="1"/>
  <c r="D41" i="5"/>
  <c r="E41" i="5" s="1"/>
  <c r="H35" i="5"/>
  <c r="D35" i="5"/>
  <c r="H32" i="5"/>
  <c r="D32" i="5"/>
  <c r="H29" i="5"/>
  <c r="I29" i="5" s="1"/>
  <c r="D29" i="5"/>
  <c r="E29" i="5" s="1"/>
  <c r="H23" i="5"/>
  <c r="D23" i="5"/>
  <c r="H20" i="5"/>
  <c r="D20" i="5"/>
  <c r="H17" i="5"/>
  <c r="I17" i="5" s="1"/>
  <c r="D17" i="5"/>
  <c r="E17" i="5" s="1"/>
  <c r="H11" i="5"/>
  <c r="D11" i="5"/>
  <c r="H8" i="5"/>
  <c r="D8" i="5"/>
  <c r="H5" i="5"/>
  <c r="I5" i="5" s="1"/>
  <c r="D5" i="5"/>
  <c r="E5" i="5" s="1"/>
  <c r="AA32" i="5" l="1"/>
  <c r="AE44" i="5"/>
  <c r="AE20" i="5"/>
  <c r="AE23" i="5"/>
  <c r="AF23" i="5" s="1"/>
  <c r="AA44" i="5"/>
  <c r="AA47" i="5"/>
  <c r="AB47" i="5" s="1"/>
  <c r="AA11" i="5"/>
  <c r="AA8" i="5"/>
  <c r="AB35" i="5"/>
  <c r="AF47" i="5"/>
  <c r="AE8" i="5"/>
  <c r="AE11" i="5"/>
  <c r="AF11" i="5" s="1"/>
  <c r="AA23" i="5"/>
  <c r="AA20" i="5"/>
  <c r="AE32" i="5"/>
  <c r="AE35" i="5"/>
  <c r="AF35" i="5" s="1"/>
  <c r="P47" i="5"/>
  <c r="P44" i="5"/>
  <c r="Q35" i="5"/>
  <c r="P8" i="5"/>
  <c r="P11" i="5"/>
  <c r="T20" i="5"/>
  <c r="T23" i="5"/>
  <c r="U23" i="5" s="1"/>
  <c r="T11" i="5"/>
  <c r="T8" i="5"/>
  <c r="P23" i="5"/>
  <c r="Q23" i="5" s="1"/>
  <c r="T44" i="5"/>
  <c r="U47" i="5" s="1"/>
  <c r="T35" i="5"/>
  <c r="U35" i="5" s="1"/>
  <c r="P32" i="5"/>
  <c r="E8" i="5"/>
  <c r="E11" i="5"/>
  <c r="I11" i="5"/>
  <c r="J11" i="5" s="1"/>
  <c r="I8" i="5"/>
  <c r="E47" i="5"/>
  <c r="E44" i="5"/>
  <c r="E23" i="5"/>
  <c r="E20" i="5"/>
  <c r="I44" i="5"/>
  <c r="I47" i="5"/>
  <c r="I32" i="5"/>
  <c r="I35" i="5"/>
  <c r="E35" i="5"/>
  <c r="E32" i="5"/>
  <c r="I20" i="5"/>
  <c r="I23" i="5"/>
  <c r="J23" i="5" l="1"/>
  <c r="Q11" i="5"/>
  <c r="AB23" i="5"/>
  <c r="AB11" i="5"/>
  <c r="U11" i="5"/>
  <c r="Q47" i="5"/>
  <c r="F23" i="5"/>
  <c r="F35" i="5"/>
  <c r="F47" i="5"/>
  <c r="J35" i="5"/>
  <c r="J47" i="5"/>
  <c r="F11" i="5"/>
  <c r="Q52" i="4"/>
  <c r="P52" i="4"/>
  <c r="O52" i="4"/>
  <c r="L52" i="4"/>
  <c r="K52" i="4"/>
  <c r="G52" i="4"/>
  <c r="F52" i="4"/>
  <c r="Q51" i="4"/>
  <c r="P51" i="4"/>
  <c r="O51" i="4"/>
  <c r="L51" i="4"/>
  <c r="K51" i="4"/>
  <c r="G51" i="4"/>
  <c r="F51" i="4"/>
  <c r="Q50" i="4"/>
  <c r="P50" i="4"/>
  <c r="O50" i="4"/>
  <c r="L50" i="4"/>
  <c r="K50" i="4"/>
  <c r="G50" i="4"/>
  <c r="F50" i="4"/>
  <c r="Q49" i="4"/>
  <c r="P49" i="4"/>
  <c r="O49" i="4"/>
  <c r="L49" i="4"/>
  <c r="K49" i="4"/>
  <c r="G49" i="4"/>
  <c r="F49" i="4"/>
  <c r="AD44" i="4"/>
  <c r="Z44" i="4"/>
  <c r="AD41" i="4"/>
  <c r="Z41" i="4"/>
  <c r="AA41" i="4" s="1"/>
  <c r="AD38" i="4"/>
  <c r="AE38" i="4" s="1"/>
  <c r="AE41" i="4" s="1"/>
  <c r="AA38" i="4"/>
  <c r="AA44" i="4" s="1"/>
  <c r="Z38" i="4"/>
  <c r="AD33" i="4"/>
  <c r="Z33" i="4"/>
  <c r="AD30" i="4"/>
  <c r="Z30" i="4"/>
  <c r="AD27" i="4"/>
  <c r="AE27" i="4" s="1"/>
  <c r="Z27" i="4"/>
  <c r="AA27" i="4" s="1"/>
  <c r="AA33" i="4" s="1"/>
  <c r="AD22" i="4"/>
  <c r="Z22" i="4"/>
  <c r="AD19" i="4"/>
  <c r="Z19" i="4"/>
  <c r="AD16" i="4"/>
  <c r="AE16" i="4" s="1"/>
  <c r="Z16" i="4"/>
  <c r="AA16" i="4" s="1"/>
  <c r="AD11" i="4"/>
  <c r="Z11" i="4"/>
  <c r="AD8" i="4"/>
  <c r="Z8" i="4"/>
  <c r="AE5" i="4"/>
  <c r="AE11" i="4" s="1"/>
  <c r="AD5" i="4"/>
  <c r="Z5" i="4"/>
  <c r="AA5" i="4" s="1"/>
  <c r="S44" i="4"/>
  <c r="O44" i="4"/>
  <c r="S41" i="4"/>
  <c r="O41" i="4"/>
  <c r="S38" i="4"/>
  <c r="T38" i="4" s="1"/>
  <c r="T44" i="4" s="1"/>
  <c r="O38" i="4"/>
  <c r="P38" i="4" s="1"/>
  <c r="S33" i="4"/>
  <c r="O33" i="4"/>
  <c r="S30" i="4"/>
  <c r="O30" i="4"/>
  <c r="S27" i="4"/>
  <c r="T27" i="4" s="1"/>
  <c r="O27" i="4"/>
  <c r="P27" i="4" s="1"/>
  <c r="P33" i="4" s="1"/>
  <c r="S22" i="4"/>
  <c r="O22" i="4"/>
  <c r="S19" i="4"/>
  <c r="O19" i="4"/>
  <c r="S16" i="4"/>
  <c r="T16" i="4" s="1"/>
  <c r="O16" i="4"/>
  <c r="P16" i="4" s="1"/>
  <c r="S11" i="4"/>
  <c r="O11" i="4"/>
  <c r="S8" i="4"/>
  <c r="O8" i="4"/>
  <c r="S5" i="4"/>
  <c r="T5" i="4" s="1"/>
  <c r="O5" i="4"/>
  <c r="P5" i="4" s="1"/>
  <c r="H44" i="4"/>
  <c r="D44" i="4"/>
  <c r="H41" i="4"/>
  <c r="D41" i="4"/>
  <c r="H38" i="4"/>
  <c r="I38" i="4" s="1"/>
  <c r="I44" i="4" s="1"/>
  <c r="D38" i="4"/>
  <c r="E38" i="4" s="1"/>
  <c r="H33" i="4"/>
  <c r="D33" i="4"/>
  <c r="H30" i="4"/>
  <c r="D30" i="4"/>
  <c r="H27" i="4"/>
  <c r="I27" i="4" s="1"/>
  <c r="D27" i="4"/>
  <c r="E27" i="4" s="1"/>
  <c r="E33" i="4" s="1"/>
  <c r="H22" i="4"/>
  <c r="D22" i="4"/>
  <c r="H19" i="4"/>
  <c r="D19" i="4"/>
  <c r="H16" i="4"/>
  <c r="I16" i="4" s="1"/>
  <c r="D16" i="4"/>
  <c r="E16" i="4" s="1"/>
  <c r="H11" i="4"/>
  <c r="D11" i="4"/>
  <c r="H8" i="4"/>
  <c r="D8" i="4"/>
  <c r="H5" i="4"/>
  <c r="I5" i="4" s="1"/>
  <c r="D5" i="4"/>
  <c r="E5" i="4" s="1"/>
  <c r="AB44" i="4" l="1"/>
  <c r="AB33" i="4"/>
  <c r="AA19" i="4"/>
  <c r="AA22" i="4"/>
  <c r="AE30" i="4"/>
  <c r="AE33" i="4"/>
  <c r="AA8" i="4"/>
  <c r="AA11" i="4"/>
  <c r="AE22" i="4"/>
  <c r="AE19" i="4"/>
  <c r="AE44" i="4"/>
  <c r="AF44" i="4" s="1"/>
  <c r="AA30" i="4"/>
  <c r="AE8" i="4"/>
  <c r="AF11" i="4" s="1"/>
  <c r="T8" i="4"/>
  <c r="T11" i="4"/>
  <c r="P22" i="4"/>
  <c r="P19" i="4"/>
  <c r="T22" i="4"/>
  <c r="T19" i="4"/>
  <c r="P8" i="4"/>
  <c r="P11" i="4"/>
  <c r="P41" i="4"/>
  <c r="P44" i="4"/>
  <c r="T30" i="4"/>
  <c r="T33" i="4"/>
  <c r="U33" i="4" s="1"/>
  <c r="P30" i="4"/>
  <c r="Q33" i="4" s="1"/>
  <c r="T41" i="4"/>
  <c r="U44" i="4" s="1"/>
  <c r="E41" i="4"/>
  <c r="E44" i="4"/>
  <c r="E22" i="4"/>
  <c r="E19" i="4"/>
  <c r="I30" i="4"/>
  <c r="I33" i="4"/>
  <c r="I19" i="4"/>
  <c r="I22" i="4"/>
  <c r="J22" i="4" s="1"/>
  <c r="E8" i="4"/>
  <c r="E11" i="4"/>
  <c r="F11" i="4" s="1"/>
  <c r="I11" i="4"/>
  <c r="I8" i="4"/>
  <c r="E30" i="4"/>
  <c r="F33" i="4" s="1"/>
  <c r="I41" i="4"/>
  <c r="J44" i="4" s="1"/>
  <c r="F44" i="4" l="1"/>
  <c r="AF33" i="4"/>
  <c r="Q22" i="4"/>
  <c r="AF22" i="4"/>
  <c r="AB11" i="4"/>
  <c r="AB22" i="4"/>
  <c r="Q11" i="4"/>
  <c r="U22" i="4"/>
  <c r="Q44" i="4"/>
  <c r="U11" i="4"/>
  <c r="J33" i="4"/>
  <c r="J11" i="4"/>
  <c r="F22" i="4"/>
  <c r="Q52" i="3" l="1"/>
  <c r="P52" i="3"/>
  <c r="O52" i="3"/>
  <c r="L52" i="3"/>
  <c r="K52" i="3"/>
  <c r="G52" i="3"/>
  <c r="F52" i="3"/>
  <c r="Q51" i="3"/>
  <c r="P51" i="3"/>
  <c r="O51" i="3"/>
  <c r="L51" i="3"/>
  <c r="K51" i="3"/>
  <c r="G51" i="3"/>
  <c r="F51" i="3"/>
  <c r="Q50" i="3"/>
  <c r="P50" i="3"/>
  <c r="O50" i="3"/>
  <c r="L50" i="3"/>
  <c r="K50" i="3"/>
  <c r="G50" i="3"/>
  <c r="F50" i="3"/>
  <c r="Q49" i="3"/>
  <c r="P49" i="3"/>
  <c r="O49" i="3"/>
  <c r="L49" i="3"/>
  <c r="K49" i="3"/>
  <c r="G49" i="3"/>
  <c r="F49" i="3"/>
  <c r="AD44" i="3"/>
  <c r="Z44" i="3"/>
  <c r="AD41" i="3"/>
  <c r="Z41" i="3"/>
  <c r="AD38" i="3"/>
  <c r="AE38" i="3" s="1"/>
  <c r="Z38" i="3"/>
  <c r="AA38" i="3" s="1"/>
  <c r="AE33" i="3"/>
  <c r="AF33" i="3" s="1"/>
  <c r="AD33" i="3"/>
  <c r="Z33" i="3"/>
  <c r="AD30" i="3"/>
  <c r="AE30" i="3" s="1"/>
  <c r="Z30" i="3"/>
  <c r="AE27" i="3"/>
  <c r="AD27" i="3"/>
  <c r="Z27" i="3"/>
  <c r="AA27" i="3" s="1"/>
  <c r="AD22" i="3"/>
  <c r="Z22" i="3"/>
  <c r="AD19" i="3"/>
  <c r="Z19" i="3"/>
  <c r="AA19" i="3" s="1"/>
  <c r="AD16" i="3"/>
  <c r="AE16" i="3" s="1"/>
  <c r="AA16" i="3"/>
  <c r="AA22" i="3" s="1"/>
  <c r="Z16" i="3"/>
  <c r="AD11" i="3"/>
  <c r="Z11" i="3"/>
  <c r="AD8" i="3"/>
  <c r="Z8" i="3"/>
  <c r="AD5" i="3"/>
  <c r="AE5" i="3" s="1"/>
  <c r="Z5" i="3"/>
  <c r="AA5" i="3" s="1"/>
  <c r="S44" i="3"/>
  <c r="O44" i="3"/>
  <c r="S41" i="3"/>
  <c r="T41" i="3" s="1"/>
  <c r="O41" i="3"/>
  <c r="T38" i="3"/>
  <c r="T44" i="3" s="1"/>
  <c r="U44" i="3" s="1"/>
  <c r="S38" i="3"/>
  <c r="O38" i="3"/>
  <c r="P38" i="3" s="1"/>
  <c r="T33" i="3"/>
  <c r="U33" i="3" s="1"/>
  <c r="S33" i="3"/>
  <c r="O33" i="3"/>
  <c r="S30" i="3"/>
  <c r="O30" i="3"/>
  <c r="P30" i="3" s="1"/>
  <c r="T27" i="3"/>
  <c r="T30" i="3" s="1"/>
  <c r="S27" i="3"/>
  <c r="P27" i="3"/>
  <c r="P33" i="3" s="1"/>
  <c r="Q33" i="3" s="1"/>
  <c r="O27" i="3"/>
  <c r="S22" i="3"/>
  <c r="O22" i="3"/>
  <c r="S19" i="3"/>
  <c r="O19" i="3"/>
  <c r="S16" i="3"/>
  <c r="T16" i="3" s="1"/>
  <c r="P16" i="3"/>
  <c r="P22" i="3" s="1"/>
  <c r="O16" i="3"/>
  <c r="S11" i="3"/>
  <c r="O11" i="3"/>
  <c r="S8" i="3"/>
  <c r="O8" i="3"/>
  <c r="S5" i="3"/>
  <c r="T5" i="3" s="1"/>
  <c r="O5" i="3"/>
  <c r="P5" i="3" s="1"/>
  <c r="AA33" i="3" l="1"/>
  <c r="AA30" i="3"/>
  <c r="AA41" i="3"/>
  <c r="AA44" i="3"/>
  <c r="AB44" i="3" s="1"/>
  <c r="AE44" i="3"/>
  <c r="AE41" i="3"/>
  <c r="AB22" i="3"/>
  <c r="AE19" i="3"/>
  <c r="AE22" i="3"/>
  <c r="AA8" i="3"/>
  <c r="AA11" i="3"/>
  <c r="AE8" i="3"/>
  <c r="AE11" i="3"/>
  <c r="AF11" i="3" s="1"/>
  <c r="P41" i="3"/>
  <c r="P44" i="3"/>
  <c r="T8" i="3"/>
  <c r="T11" i="3"/>
  <c r="U11" i="3" s="1"/>
  <c r="Q22" i="3"/>
  <c r="P8" i="3"/>
  <c r="P11" i="3"/>
  <c r="Q11" i="3" s="1"/>
  <c r="T19" i="3"/>
  <c r="T22" i="3"/>
  <c r="U22" i="3" s="1"/>
  <c r="P19" i="3"/>
  <c r="AF44" i="3" l="1"/>
  <c r="AB11" i="3"/>
  <c r="AF22" i="3"/>
  <c r="AB33" i="3"/>
  <c r="Q44" i="3"/>
  <c r="H44" i="3" l="1"/>
  <c r="D44" i="3"/>
  <c r="H41" i="3"/>
  <c r="D41" i="3"/>
  <c r="H38" i="3"/>
  <c r="I38" i="3" s="1"/>
  <c r="D38" i="3"/>
  <c r="E38" i="3" s="1"/>
  <c r="H33" i="3"/>
  <c r="D33" i="3"/>
  <c r="H30" i="3"/>
  <c r="D30" i="3"/>
  <c r="H27" i="3"/>
  <c r="I27" i="3" s="1"/>
  <c r="D27" i="3"/>
  <c r="E27" i="3" s="1"/>
  <c r="H22" i="3"/>
  <c r="D22" i="3"/>
  <c r="H19" i="3"/>
  <c r="D19" i="3"/>
  <c r="H16" i="3"/>
  <c r="I16" i="3" s="1"/>
  <c r="D16" i="3"/>
  <c r="E16" i="3" s="1"/>
  <c r="H11" i="3"/>
  <c r="D11" i="3"/>
  <c r="H8" i="3"/>
  <c r="D8" i="3"/>
  <c r="H5" i="3"/>
  <c r="I5" i="3" s="1"/>
  <c r="D5" i="3"/>
  <c r="E5" i="3" s="1"/>
  <c r="E19" i="3" l="1"/>
  <c r="E22" i="3"/>
  <c r="F22" i="3" s="1"/>
  <c r="I22" i="3"/>
  <c r="I19" i="3"/>
  <c r="I8" i="3"/>
  <c r="I11" i="3"/>
  <c r="J11" i="3" s="1"/>
  <c r="E44" i="3"/>
  <c r="E41" i="3"/>
  <c r="E11" i="3"/>
  <c r="E8" i="3"/>
  <c r="I44" i="3"/>
  <c r="I41" i="3"/>
  <c r="E30" i="3"/>
  <c r="E33" i="3"/>
  <c r="F33" i="3" s="1"/>
  <c r="I30" i="3"/>
  <c r="I33" i="3"/>
  <c r="J33" i="3" s="1"/>
  <c r="J22" i="3" l="1"/>
  <c r="F11" i="3"/>
  <c r="F44" i="3"/>
  <c r="J44" i="3"/>
  <c r="Q52" i="2" l="1"/>
  <c r="P52" i="2"/>
  <c r="O52" i="2"/>
  <c r="L52" i="2"/>
  <c r="K52" i="2"/>
  <c r="G52" i="2"/>
  <c r="F52" i="2"/>
  <c r="Q51" i="2"/>
  <c r="P51" i="2"/>
  <c r="O51" i="2"/>
  <c r="L51" i="2"/>
  <c r="K51" i="2"/>
  <c r="G51" i="2"/>
  <c r="F51" i="2"/>
  <c r="Q50" i="2"/>
  <c r="P50" i="2"/>
  <c r="O50" i="2"/>
  <c r="L50" i="2"/>
  <c r="K50" i="2"/>
  <c r="G50" i="2"/>
  <c r="F50" i="2"/>
  <c r="Q49" i="2"/>
  <c r="P49" i="2"/>
  <c r="O49" i="2"/>
  <c r="L49" i="2"/>
  <c r="K49" i="2"/>
  <c r="G49" i="2"/>
  <c r="F49" i="2"/>
  <c r="AE44" i="2"/>
  <c r="AA44" i="2"/>
  <c r="AE41" i="2"/>
  <c r="AA41" i="2"/>
  <c r="AE38" i="2"/>
  <c r="AF38" i="2" s="1"/>
  <c r="AF41" i="2" s="1"/>
  <c r="AA38" i="2"/>
  <c r="AB38" i="2" s="1"/>
  <c r="AE33" i="2"/>
  <c r="AA33" i="2"/>
  <c r="AE30" i="2"/>
  <c r="AA30" i="2"/>
  <c r="AE27" i="2"/>
  <c r="AF27" i="2" s="1"/>
  <c r="AA27" i="2"/>
  <c r="AB27" i="2" s="1"/>
  <c r="AB30" i="2" s="1"/>
  <c r="AE22" i="2"/>
  <c r="AA22" i="2"/>
  <c r="AE19" i="2"/>
  <c r="AA19" i="2"/>
  <c r="AE16" i="2"/>
  <c r="AF16" i="2" s="1"/>
  <c r="AA16" i="2"/>
  <c r="AB16" i="2" s="1"/>
  <c r="AE11" i="2"/>
  <c r="AA11" i="2"/>
  <c r="AE8" i="2"/>
  <c r="AA8" i="2"/>
  <c r="AE5" i="2"/>
  <c r="AF5" i="2" s="1"/>
  <c r="AA5" i="2"/>
  <c r="AB5" i="2" s="1"/>
  <c r="T44" i="2"/>
  <c r="P44" i="2"/>
  <c r="T41" i="2"/>
  <c r="P41" i="2"/>
  <c r="T38" i="2"/>
  <c r="U38" i="2" s="1"/>
  <c r="U44" i="2" s="1"/>
  <c r="P38" i="2"/>
  <c r="Q38" i="2" s="1"/>
  <c r="T33" i="2"/>
  <c r="P33" i="2"/>
  <c r="T30" i="2"/>
  <c r="P30" i="2"/>
  <c r="U27" i="2"/>
  <c r="U30" i="2" s="1"/>
  <c r="T27" i="2"/>
  <c r="P27" i="2"/>
  <c r="Q27" i="2" s="1"/>
  <c r="Q33" i="2" s="1"/>
  <c r="T22" i="2"/>
  <c r="P22" i="2"/>
  <c r="T19" i="2"/>
  <c r="P19" i="2"/>
  <c r="T16" i="2"/>
  <c r="U16" i="2" s="1"/>
  <c r="P16" i="2"/>
  <c r="Q16" i="2" s="1"/>
  <c r="Q19" i="2" s="1"/>
  <c r="T11" i="2"/>
  <c r="P11" i="2"/>
  <c r="T8" i="2"/>
  <c r="P8" i="2"/>
  <c r="T5" i="2"/>
  <c r="U5" i="2" s="1"/>
  <c r="P5" i="2"/>
  <c r="Q5" i="2" s="1"/>
  <c r="I44" i="2"/>
  <c r="D44" i="2"/>
  <c r="I41" i="2"/>
  <c r="D41" i="2"/>
  <c r="I38" i="2"/>
  <c r="J38" i="2" s="1"/>
  <c r="D38" i="2"/>
  <c r="E38" i="2" s="1"/>
  <c r="I33" i="2"/>
  <c r="D33" i="2"/>
  <c r="I30" i="2"/>
  <c r="D30" i="2"/>
  <c r="I27" i="2"/>
  <c r="J27" i="2" s="1"/>
  <c r="D27" i="2"/>
  <c r="E27" i="2" s="1"/>
  <c r="E33" i="2" s="1"/>
  <c r="I22" i="2"/>
  <c r="D22" i="2"/>
  <c r="I19" i="2"/>
  <c r="D19" i="2"/>
  <c r="I16" i="2"/>
  <c r="J16" i="2" s="1"/>
  <c r="D16" i="2"/>
  <c r="E16" i="2" s="1"/>
  <c r="I11" i="2"/>
  <c r="D11" i="2"/>
  <c r="I8" i="2"/>
  <c r="D8" i="2"/>
  <c r="I5" i="2"/>
  <c r="J5" i="2" s="1"/>
  <c r="D5" i="2"/>
  <c r="E5" i="2" s="1"/>
  <c r="AF44" i="2" l="1"/>
  <c r="AG44" i="2" s="1"/>
  <c r="AB19" i="2"/>
  <c r="AB22" i="2"/>
  <c r="AC22" i="2" s="1"/>
  <c r="AB44" i="2"/>
  <c r="AB41" i="2"/>
  <c r="AF33" i="2"/>
  <c r="AF30" i="2"/>
  <c r="AF22" i="2"/>
  <c r="AF19" i="2"/>
  <c r="AB11" i="2"/>
  <c r="AB8" i="2"/>
  <c r="AF11" i="2"/>
  <c r="AF8" i="2"/>
  <c r="AB33" i="2"/>
  <c r="AC33" i="2" s="1"/>
  <c r="Q41" i="2"/>
  <c r="Q44" i="2"/>
  <c r="V44" i="2"/>
  <c r="Q8" i="2"/>
  <c r="Q11" i="2"/>
  <c r="U19" i="2"/>
  <c r="U22" i="2"/>
  <c r="V22" i="2" s="1"/>
  <c r="U8" i="2"/>
  <c r="U11" i="2"/>
  <c r="Q22" i="2"/>
  <c r="R22" i="2" s="1"/>
  <c r="U33" i="2"/>
  <c r="V33" i="2" s="1"/>
  <c r="Q30" i="2"/>
  <c r="R33" i="2" s="1"/>
  <c r="U41" i="2"/>
  <c r="J44" i="2"/>
  <c r="E30" i="2"/>
  <c r="J41" i="2"/>
  <c r="K44" i="2" s="1"/>
  <c r="E41" i="2"/>
  <c r="E44" i="2"/>
  <c r="F44" i="2" s="1"/>
  <c r="E8" i="2"/>
  <c r="E11" i="2"/>
  <c r="J8" i="2"/>
  <c r="J11" i="2"/>
  <c r="J19" i="2"/>
  <c r="J22" i="2"/>
  <c r="F33" i="2"/>
  <c r="E22" i="2"/>
  <c r="E19" i="2"/>
  <c r="J30" i="2"/>
  <c r="J33" i="2"/>
  <c r="K22" i="2" l="1"/>
  <c r="V11" i="2"/>
  <c r="R44" i="2"/>
  <c r="R11" i="2"/>
  <c r="AG22" i="2"/>
  <c r="AC11" i="2"/>
  <c r="AG33" i="2"/>
  <c r="AG11" i="2"/>
  <c r="AC44" i="2"/>
  <c r="F22" i="2"/>
  <c r="K33" i="2"/>
  <c r="K11" i="2"/>
  <c r="F11" i="2"/>
  <c r="Q52" i="1" l="1"/>
  <c r="P52" i="1"/>
  <c r="O52" i="1"/>
  <c r="L52" i="1"/>
  <c r="K52" i="1"/>
  <c r="G52" i="1"/>
  <c r="F52" i="1"/>
  <c r="Q51" i="1"/>
  <c r="P51" i="1"/>
  <c r="O51" i="1"/>
  <c r="L51" i="1"/>
  <c r="K51" i="1"/>
  <c r="G51" i="1"/>
  <c r="F51" i="1"/>
  <c r="Q50" i="1"/>
  <c r="P50" i="1"/>
  <c r="O50" i="1"/>
  <c r="L50" i="1"/>
  <c r="K50" i="1"/>
  <c r="G50" i="1"/>
  <c r="F50" i="1"/>
  <c r="Q49" i="1"/>
  <c r="P49" i="1"/>
  <c r="O49" i="1"/>
  <c r="L49" i="1"/>
  <c r="K49" i="1"/>
  <c r="G49" i="1"/>
  <c r="F49" i="1"/>
  <c r="AD44" i="1"/>
  <c r="Z44" i="1"/>
  <c r="AD41" i="1"/>
  <c r="Z41" i="1"/>
  <c r="AD38" i="1"/>
  <c r="AE38" i="1" s="1"/>
  <c r="Z38" i="1"/>
  <c r="AA38" i="1" s="1"/>
  <c r="AD33" i="1"/>
  <c r="Z33" i="1"/>
  <c r="AD30" i="1"/>
  <c r="Z30" i="1"/>
  <c r="AD27" i="1"/>
  <c r="AE27" i="1" s="1"/>
  <c r="Z27" i="1"/>
  <c r="AA27" i="1" s="1"/>
  <c r="AD22" i="1"/>
  <c r="Z22" i="1"/>
  <c r="AD19" i="1"/>
  <c r="Z19" i="1"/>
  <c r="AD16" i="1"/>
  <c r="AE16" i="1" s="1"/>
  <c r="Z16" i="1"/>
  <c r="AA16" i="1" s="1"/>
  <c r="AD11" i="1"/>
  <c r="Z11" i="1"/>
  <c r="AD8" i="1"/>
  <c r="Z8" i="1"/>
  <c r="AD5" i="1"/>
  <c r="AE5" i="1" s="1"/>
  <c r="Z5" i="1"/>
  <c r="AA5" i="1" s="1"/>
  <c r="S44" i="1"/>
  <c r="O44" i="1"/>
  <c r="S41" i="1"/>
  <c r="O41" i="1"/>
  <c r="S38" i="1"/>
  <c r="T38" i="1" s="1"/>
  <c r="T41" i="1" s="1"/>
  <c r="O38" i="1"/>
  <c r="P38" i="1" s="1"/>
  <c r="P44" i="1" s="1"/>
  <c r="S33" i="1"/>
  <c r="O33" i="1"/>
  <c r="S30" i="1"/>
  <c r="O30" i="1"/>
  <c r="S27" i="1"/>
  <c r="T27" i="1" s="1"/>
  <c r="O27" i="1"/>
  <c r="P27" i="1" s="1"/>
  <c r="P33" i="1" s="1"/>
  <c r="S22" i="1"/>
  <c r="O22" i="1"/>
  <c r="S19" i="1"/>
  <c r="O19" i="1"/>
  <c r="S16" i="1"/>
  <c r="T16" i="1" s="1"/>
  <c r="O16" i="1"/>
  <c r="P16" i="1" s="1"/>
  <c r="S11" i="1"/>
  <c r="O11" i="1"/>
  <c r="S8" i="1"/>
  <c r="T8" i="1" s="1"/>
  <c r="O8" i="1"/>
  <c r="T5" i="1"/>
  <c r="S5" i="1"/>
  <c r="O5" i="1"/>
  <c r="P5" i="1" s="1"/>
  <c r="H44" i="1"/>
  <c r="D44" i="1"/>
  <c r="H41" i="1"/>
  <c r="D41" i="1"/>
  <c r="H38" i="1"/>
  <c r="I38" i="1" s="1"/>
  <c r="I44" i="1" s="1"/>
  <c r="D38" i="1"/>
  <c r="E38" i="1" s="1"/>
  <c r="H33" i="1"/>
  <c r="D33" i="1"/>
  <c r="H30" i="1"/>
  <c r="D30" i="1"/>
  <c r="H27" i="1"/>
  <c r="I27" i="1" s="1"/>
  <c r="I30" i="1" s="1"/>
  <c r="E27" i="1"/>
  <c r="E33" i="1" s="1"/>
  <c r="D27" i="1"/>
  <c r="H22" i="1"/>
  <c r="D22" i="1"/>
  <c r="H19" i="1"/>
  <c r="D19" i="1"/>
  <c r="H16" i="1"/>
  <c r="I16" i="1" s="1"/>
  <c r="D16" i="1"/>
  <c r="E16" i="1" s="1"/>
  <c r="E19" i="1" s="1"/>
  <c r="H11" i="1"/>
  <c r="D11" i="1"/>
  <c r="H8" i="1"/>
  <c r="D8" i="1"/>
  <c r="H5" i="1"/>
  <c r="I5" i="1" s="1"/>
  <c r="D5" i="1"/>
  <c r="E5" i="1" s="1"/>
  <c r="P41" i="1" l="1"/>
  <c r="Q44" i="1" s="1"/>
  <c r="T11" i="1"/>
  <c r="U11" i="1" s="1"/>
  <c r="AA41" i="1"/>
  <c r="AA44" i="1"/>
  <c r="AA33" i="1"/>
  <c r="AB33" i="1" s="1"/>
  <c r="AA30" i="1"/>
  <c r="AE8" i="1"/>
  <c r="AE11" i="1"/>
  <c r="AE19" i="1"/>
  <c r="AE22" i="1"/>
  <c r="AA8" i="1"/>
  <c r="AA11" i="1"/>
  <c r="AE41" i="1"/>
  <c r="AE44" i="1"/>
  <c r="AE30" i="1"/>
  <c r="AE33" i="1"/>
  <c r="AF33" i="1" s="1"/>
  <c r="AA22" i="1"/>
  <c r="AA19" i="1"/>
  <c r="T30" i="1"/>
  <c r="T33" i="1"/>
  <c r="U33" i="1" s="1"/>
  <c r="P19" i="1"/>
  <c r="P22" i="1"/>
  <c r="P8" i="1"/>
  <c r="P11" i="1"/>
  <c r="Q11" i="1" s="1"/>
  <c r="T19" i="1"/>
  <c r="T22" i="1"/>
  <c r="T44" i="1"/>
  <c r="U44" i="1" s="1"/>
  <c r="P30" i="1"/>
  <c r="Q33" i="1" s="1"/>
  <c r="E41" i="1"/>
  <c r="E44" i="1"/>
  <c r="E8" i="1"/>
  <c r="E11" i="1"/>
  <c r="F11" i="1" s="1"/>
  <c r="I19" i="1"/>
  <c r="I22" i="1"/>
  <c r="I11" i="1"/>
  <c r="I8" i="1"/>
  <c r="E22" i="1"/>
  <c r="F22" i="1" s="1"/>
  <c r="I33" i="1"/>
  <c r="J33" i="1" s="1"/>
  <c r="E30" i="1"/>
  <c r="F33" i="1" s="1"/>
  <c r="I41" i="1"/>
  <c r="J44" i="1" s="1"/>
  <c r="Q22" i="1" l="1"/>
  <c r="J11" i="1"/>
  <c r="J22" i="1"/>
  <c r="U22" i="1"/>
  <c r="AF22" i="1"/>
  <c r="AF11" i="1"/>
  <c r="AF44" i="1"/>
  <c r="AB22" i="1"/>
  <c r="AB11" i="1"/>
  <c r="AB44" i="1"/>
  <c r="F44" i="1"/>
</calcChain>
</file>

<file path=xl/sharedStrings.xml><?xml version="1.0" encoding="utf-8"?>
<sst xmlns="http://schemas.openxmlformats.org/spreadsheetml/2006/main" count="614" uniqueCount="42">
  <si>
    <t>Rep1</t>
  </si>
  <si>
    <t>R1</t>
  </si>
  <si>
    <t>KL TG4 LHA 200 WT</t>
  </si>
  <si>
    <t>KL TG4 WT</t>
  </si>
  <si>
    <t>KL TG4 Mut</t>
  </si>
  <si>
    <t>Inp</t>
  </si>
  <si>
    <t>H3</t>
  </si>
  <si>
    <t>H3K4Me1</t>
  </si>
  <si>
    <t>R2</t>
  </si>
  <si>
    <t>KL TG4 LHA In Cr</t>
  </si>
  <si>
    <t>R3</t>
  </si>
  <si>
    <t>KL TG4 RHA Cr</t>
  </si>
  <si>
    <t>R4</t>
  </si>
  <si>
    <t>KL TG4 RHA 200 Cr</t>
  </si>
  <si>
    <t>Rep2</t>
  </si>
  <si>
    <t>Rep3</t>
  </si>
  <si>
    <t>Compilation</t>
  </si>
  <si>
    <t>H3K27Ac</t>
  </si>
  <si>
    <t>GAPDH</t>
  </si>
  <si>
    <t>H3K27Me3</t>
  </si>
  <si>
    <t>H3K9Me3</t>
  </si>
  <si>
    <t xml:space="preserve">H3 </t>
  </si>
  <si>
    <t xml:space="preserve">H3K4Me3 </t>
  </si>
  <si>
    <t>KL TG4 LHA In Cr 2</t>
  </si>
  <si>
    <t>HEK 293T WT</t>
  </si>
  <si>
    <t>10M TG4 WT</t>
  </si>
  <si>
    <t>10M TG4 Mut</t>
  </si>
  <si>
    <t>KLRC2</t>
  </si>
  <si>
    <t>KLRC1</t>
  </si>
  <si>
    <t>KLRC3</t>
  </si>
  <si>
    <t>HEK</t>
  </si>
  <si>
    <t>KLRK1</t>
  </si>
  <si>
    <t>ETV6</t>
  </si>
  <si>
    <t>NTF3</t>
  </si>
  <si>
    <t>PTPRO</t>
  </si>
  <si>
    <t>KLRC2 (+0.00016 Mb)</t>
  </si>
  <si>
    <t>KLRC3 (-0.015 Mb)</t>
  </si>
  <si>
    <t>KLRC1 (+0.019 Mb)</t>
  </si>
  <si>
    <t>KLRK1 (-0.046Mb)</t>
  </si>
  <si>
    <t>ETV6 (+1.2Mb)</t>
  </si>
  <si>
    <t>NTF3 (-4.9Mb)</t>
  </si>
  <si>
    <t>PTPRO (+4.9Mb)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</si>
</sst>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7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8.25"/>
      <name val="Microsoft Sans Serif"/>
      <charset val="1"/>
    </font>
    <font>
      <sz val="8.25"/>
      <name val="Microsoft Sans Serif"/>
    </font>
    <font>
      <sz val="10"/>
      <color theme="1"/>
      <name val="Arial"/>
      <family val="2"/>
    </font>
    <font>
      <sz val="12"/>
      <name val="Calibri"/>
      <family val="2"/>
    </font>
    <font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1" fillId="0" borderId="0" xfId="0" applyNumberFormat="1" applyFont="1" applyAlignment="1" applyProtection="1">
      <alignment vertical="top"/>
      <protection locked="0"/>
    </xf>
    <xf numFmtId="2" fontId="2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2" fillId="0" borderId="0" xfId="0" applyFont="1" applyAlignment="1" applyProtection="1">
      <alignment vertical="top"/>
      <protection locked="0"/>
    </xf>
    <xf numFmtId="2" fontId="0" fillId="0" borderId="0" xfId="0" applyNumberFormat="1"/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2" fontId="4" fillId="0" borderId="0" xfId="0" applyNumberFormat="1" applyFont="1"/>
    <xf numFmtId="0" fontId="1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>
      <alignment vertical="center"/>
    </xf>
    <xf numFmtId="2" fontId="3" fillId="2" borderId="0" xfId="0" applyNumberFormat="1" applyFont="1" applyFill="1" applyAlignment="1">
      <alignment vertical="center"/>
    </xf>
    <xf numFmtId="2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2" fontId="6" fillId="0" borderId="0" xfId="0" applyNumberFormat="1" applyFont="1" applyAlignment="1" applyProtection="1">
      <alignment vertical="top"/>
      <protection locked="0"/>
    </xf>
    <xf numFmtId="2" fontId="6" fillId="0" borderId="0" xfId="0" applyNumberFormat="1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opLeftCell="A46" workbookViewId="0">
      <selection activeCell="A47" sqref="A47"/>
    </sheetView>
  </sheetViews>
  <sheetFormatPr defaultRowHeight="14.5" x14ac:dyDescent="0.35"/>
  <cols>
    <col min="1" max="1" width="17" bestFit="1" customWidth="1"/>
  </cols>
  <sheetData>
    <row r="1" spans="1:32" x14ac:dyDescent="0.35">
      <c r="A1" t="s">
        <v>0</v>
      </c>
      <c r="L1" t="s">
        <v>14</v>
      </c>
      <c r="W1" t="s">
        <v>15</v>
      </c>
    </row>
    <row r="2" spans="1:32" x14ac:dyDescent="0.35">
      <c r="A2" t="s">
        <v>1</v>
      </c>
      <c r="B2" s="1" t="s">
        <v>2</v>
      </c>
      <c r="C2" s="2"/>
      <c r="D2" s="2"/>
      <c r="E2" s="2"/>
      <c r="F2" s="2"/>
      <c r="G2" s="2"/>
      <c r="H2" s="2"/>
      <c r="I2" s="2"/>
      <c r="J2" s="2"/>
      <c r="L2" t="s">
        <v>1</v>
      </c>
      <c r="M2" s="1" t="s">
        <v>2</v>
      </c>
      <c r="N2" s="2"/>
      <c r="O2" s="2"/>
      <c r="P2" s="2"/>
      <c r="Q2" s="2"/>
      <c r="R2" s="2"/>
      <c r="S2" s="2"/>
      <c r="T2" s="2"/>
      <c r="U2" s="2"/>
      <c r="W2" t="s">
        <v>1</v>
      </c>
      <c r="X2" s="1" t="s">
        <v>2</v>
      </c>
      <c r="Y2" s="2"/>
      <c r="Z2" s="2"/>
      <c r="AA2" s="2"/>
      <c r="AB2" s="2"/>
      <c r="AC2" s="2"/>
      <c r="AD2" s="2"/>
      <c r="AE2" s="2"/>
      <c r="AF2" s="2"/>
    </row>
    <row r="3" spans="1:32" x14ac:dyDescent="0.35">
      <c r="B3" s="2"/>
      <c r="C3" s="2" t="s">
        <v>3</v>
      </c>
      <c r="D3" s="2"/>
      <c r="E3" s="2"/>
      <c r="F3" s="2"/>
      <c r="G3" s="2" t="s">
        <v>4</v>
      </c>
      <c r="H3" s="2"/>
      <c r="I3" s="2"/>
      <c r="J3" s="2"/>
      <c r="M3" s="2"/>
      <c r="N3" s="2" t="s">
        <v>3</v>
      </c>
      <c r="O3" s="2"/>
      <c r="P3" s="2"/>
      <c r="Q3" s="2"/>
      <c r="R3" s="2" t="s">
        <v>4</v>
      </c>
      <c r="S3" s="2"/>
      <c r="T3" s="2"/>
      <c r="U3" s="2"/>
      <c r="X3" s="2"/>
      <c r="Y3" s="2" t="s">
        <v>3</v>
      </c>
      <c r="Z3" s="2"/>
      <c r="AA3" s="2"/>
      <c r="AB3" s="2"/>
      <c r="AC3" s="2" t="s">
        <v>4</v>
      </c>
      <c r="AD3" s="2"/>
      <c r="AE3" s="2"/>
      <c r="AF3" s="2"/>
    </row>
    <row r="4" spans="1:32" x14ac:dyDescent="0.35">
      <c r="B4" s="1"/>
      <c r="C4" s="3">
        <v>30.015266571386899</v>
      </c>
      <c r="D4" s="1"/>
      <c r="E4" s="1"/>
      <c r="F4" s="1"/>
      <c r="G4" s="3">
        <v>33.97</v>
      </c>
      <c r="H4" s="1"/>
      <c r="I4" s="1"/>
      <c r="J4" s="1"/>
      <c r="M4" s="1"/>
      <c r="N4" s="3">
        <v>32.494169960169003</v>
      </c>
      <c r="O4" s="1"/>
      <c r="P4" s="1"/>
      <c r="Q4" s="1"/>
      <c r="R4" s="3">
        <v>31.928896416117102</v>
      </c>
      <c r="S4" s="1"/>
      <c r="T4" s="1"/>
      <c r="U4" s="1"/>
      <c r="X4" s="1"/>
      <c r="Y4" s="3">
        <v>33.414206421000003</v>
      </c>
      <c r="Z4" s="1"/>
      <c r="AA4" s="1"/>
      <c r="AB4" s="1"/>
      <c r="AC4" s="3">
        <v>31.928896416117102</v>
      </c>
      <c r="AD4" s="1"/>
      <c r="AE4" s="1"/>
      <c r="AF4" s="1"/>
    </row>
    <row r="5" spans="1:32" x14ac:dyDescent="0.35">
      <c r="B5" s="1" t="s">
        <v>5</v>
      </c>
      <c r="C5" s="3">
        <v>29.272691614189998</v>
      </c>
      <c r="D5" s="1">
        <f>AVERAGE(C4:C6)</f>
        <v>29.542441876235767</v>
      </c>
      <c r="E5" s="1">
        <f>D5-6.644</f>
        <v>22.898441876235765</v>
      </c>
      <c r="F5" s="1"/>
      <c r="G5" s="3">
        <v>32.82</v>
      </c>
      <c r="H5" s="1">
        <f>AVERAGE(G4:G6)</f>
        <v>33.699999999999996</v>
      </c>
      <c r="I5" s="1">
        <f>H5-6.644</f>
        <v>27.055999999999997</v>
      </c>
      <c r="J5" s="1"/>
      <c r="M5" s="1" t="s">
        <v>5</v>
      </c>
      <c r="N5" s="3">
        <v>33.433399131442101</v>
      </c>
      <c r="O5" s="1">
        <f>AVERAGE(N4:N6)</f>
        <v>33.020199404964302</v>
      </c>
      <c r="P5" s="1">
        <f>O5-6.644</f>
        <v>26.376199404964304</v>
      </c>
      <c r="Q5" s="1"/>
      <c r="R5" s="3">
        <v>31.826473490932401</v>
      </c>
      <c r="S5" s="1">
        <f>AVERAGE(R4:R6)</f>
        <v>31.948213061319066</v>
      </c>
      <c r="T5" s="1">
        <f>S5-6.644</f>
        <v>25.304213061319068</v>
      </c>
      <c r="U5" s="1"/>
      <c r="X5" s="1" t="s">
        <v>5</v>
      </c>
      <c r="Y5" s="3">
        <v>32.2488314719795</v>
      </c>
      <c r="Z5" s="1">
        <f>AVERAGE(Y4:Y6)</f>
        <v>32.739843841025966</v>
      </c>
      <c r="AA5" s="1">
        <f>Z5-6.644</f>
        <v>26.095843841025967</v>
      </c>
      <c r="AB5" s="1"/>
      <c r="AC5" s="3">
        <v>31.826473490932401</v>
      </c>
      <c r="AD5" s="1">
        <f>AVERAGE(AC4:AC6)</f>
        <v>31.948213061319066</v>
      </c>
      <c r="AE5" s="1">
        <f>AD5-6.644</f>
        <v>25.304213061319068</v>
      </c>
      <c r="AF5" s="1"/>
    </row>
    <row r="6" spans="1:32" x14ac:dyDescent="0.35">
      <c r="B6" s="1"/>
      <c r="C6" s="3">
        <v>29.339367443130399</v>
      </c>
      <c r="D6" s="1"/>
      <c r="E6" s="1"/>
      <c r="F6" s="1"/>
      <c r="G6" s="3">
        <v>34.31</v>
      </c>
      <c r="H6" s="1"/>
      <c r="I6" s="1"/>
      <c r="J6" s="1"/>
      <c r="M6" s="1"/>
      <c r="N6" s="3">
        <v>33.133029123281801</v>
      </c>
      <c r="O6" s="1"/>
      <c r="P6" s="1"/>
      <c r="Q6" s="1"/>
      <c r="R6" s="3">
        <v>32.0892692769077</v>
      </c>
      <c r="S6" s="1"/>
      <c r="T6" s="1"/>
      <c r="U6" s="1"/>
      <c r="X6" s="1"/>
      <c r="Y6" s="3">
        <v>32.556493630098402</v>
      </c>
      <c r="Z6" s="1"/>
      <c r="AA6" s="1"/>
      <c r="AB6" s="1"/>
      <c r="AC6" s="3">
        <v>32.0892692769077</v>
      </c>
      <c r="AD6" s="1"/>
      <c r="AE6" s="1"/>
      <c r="AF6" s="1"/>
    </row>
    <row r="7" spans="1:32" x14ac:dyDescent="0.35">
      <c r="B7" s="1"/>
      <c r="C7" s="3">
        <v>30.3949305876307</v>
      </c>
      <c r="D7" s="1"/>
      <c r="E7" s="1"/>
      <c r="F7" s="1"/>
      <c r="G7" s="3">
        <v>32.06</v>
      </c>
      <c r="H7" s="1"/>
      <c r="I7" s="1"/>
      <c r="J7" s="1"/>
      <c r="M7" s="1"/>
      <c r="N7" s="3">
        <v>32.919636890611599</v>
      </c>
      <c r="O7" s="1"/>
      <c r="P7" s="1"/>
      <c r="Q7" s="1"/>
      <c r="R7" s="3">
        <v>32.241753880866</v>
      </c>
      <c r="S7" s="1"/>
      <c r="T7" s="1"/>
      <c r="U7" s="1"/>
      <c r="X7" s="1"/>
      <c r="Y7" s="3">
        <v>33.172688273922901</v>
      </c>
      <c r="Z7" s="1"/>
      <c r="AA7" s="1"/>
      <c r="AB7" s="1"/>
      <c r="AC7" s="3">
        <v>32.106595581115002</v>
      </c>
      <c r="AD7" s="5"/>
      <c r="AE7" s="5"/>
      <c r="AF7" s="5"/>
    </row>
    <row r="8" spans="1:32" x14ac:dyDescent="0.35">
      <c r="B8" s="1" t="s">
        <v>6</v>
      </c>
      <c r="C8" s="3">
        <v>30.5338717138916</v>
      </c>
      <c r="D8" s="1">
        <f>AVERAGE(C7:C9)</f>
        <v>30.7360036973771</v>
      </c>
      <c r="E8" s="1">
        <f>100*2^(E5-D8)</f>
        <v>0.43717850335179959</v>
      </c>
      <c r="F8" s="1"/>
      <c r="G8" s="3">
        <v>32.630000000000003</v>
      </c>
      <c r="H8" s="1">
        <f>AVERAGE(G7:G8)</f>
        <v>32.344999999999999</v>
      </c>
      <c r="I8" s="1">
        <f>100*2^(I5-H8)</f>
        <v>2.5577161924712608</v>
      </c>
      <c r="J8" s="1"/>
      <c r="M8" s="1" t="s">
        <v>6</v>
      </c>
      <c r="N8" s="3">
        <v>33.480786103540403</v>
      </c>
      <c r="O8" s="1">
        <f>AVERAGE(N7:N9)</f>
        <v>32.884863678918897</v>
      </c>
      <c r="P8" s="1">
        <f>100*2^(P5-O8)</f>
        <v>1.0982388982987581</v>
      </c>
      <c r="Q8" s="1"/>
      <c r="R8" s="3">
        <v>32.625295541084803</v>
      </c>
      <c r="S8" s="1">
        <f>AVERAGE(R7:R9)</f>
        <v>32.570703960858367</v>
      </c>
      <c r="T8" s="1">
        <f>100*2^(T5-S8)</f>
        <v>0.6494837297607674</v>
      </c>
      <c r="U8" s="1"/>
      <c r="X8" s="1" t="s">
        <v>6</v>
      </c>
      <c r="Y8" s="4">
        <v>34.374230440191504</v>
      </c>
      <c r="Z8" s="1">
        <f>AVERAGE(Y7,Y9)</f>
        <v>33.253466889067298</v>
      </c>
      <c r="AA8" s="1">
        <f>100*2^(AA5-Z8)</f>
        <v>0.70039133561377298</v>
      </c>
      <c r="AB8" s="1"/>
      <c r="AC8" s="3">
        <v>32.122697077759803</v>
      </c>
      <c r="AD8" s="1">
        <f>AVERAGE(AC7:AC9)</f>
        <v>32.085423049972036</v>
      </c>
      <c r="AE8" s="1">
        <f>100*2^(AE5-AD8)</f>
        <v>0.90918526068922367</v>
      </c>
      <c r="AF8" s="5"/>
    </row>
    <row r="9" spans="1:32" x14ac:dyDescent="0.35">
      <c r="B9" s="1"/>
      <c r="C9" s="3">
        <v>31.279208790609001</v>
      </c>
      <c r="D9" s="1"/>
      <c r="E9" s="1"/>
      <c r="F9" s="1"/>
      <c r="G9" s="4">
        <v>34.130000000000003</v>
      </c>
      <c r="H9" s="1"/>
      <c r="I9" s="1"/>
      <c r="J9" s="1"/>
      <c r="M9" s="1"/>
      <c r="N9" s="3">
        <v>32.254168042604697</v>
      </c>
      <c r="O9" s="1"/>
      <c r="P9" s="1"/>
      <c r="Q9" s="1"/>
      <c r="R9" s="3">
        <v>32.845062460624298</v>
      </c>
      <c r="S9" s="1"/>
      <c r="T9" s="1"/>
      <c r="U9" s="1"/>
      <c r="X9" s="1"/>
      <c r="Y9" s="3">
        <v>33.334245504211701</v>
      </c>
      <c r="Z9" s="1"/>
      <c r="AA9" s="1"/>
      <c r="AB9" s="1"/>
      <c r="AC9" s="3">
        <v>32.026976491041303</v>
      </c>
      <c r="AD9" s="1"/>
      <c r="AE9" s="5"/>
      <c r="AF9" s="5"/>
    </row>
    <row r="10" spans="1:32" x14ac:dyDescent="0.35">
      <c r="B10" s="1"/>
      <c r="C10" s="3">
        <v>30.247094632369599</v>
      </c>
      <c r="D10" s="1"/>
      <c r="E10" s="1"/>
      <c r="F10" s="1"/>
      <c r="G10" s="4">
        <v>37.14</v>
      </c>
      <c r="H10" s="1"/>
      <c r="I10" s="1"/>
      <c r="J10" s="1"/>
      <c r="M10" s="1"/>
      <c r="N10" s="3">
        <v>33.163813606838303</v>
      </c>
      <c r="O10" s="1"/>
      <c r="P10" s="1"/>
      <c r="Q10" s="1"/>
      <c r="R10" s="3">
        <v>32.061500028843298</v>
      </c>
      <c r="S10" s="1"/>
      <c r="T10" s="1"/>
      <c r="U10" s="1"/>
      <c r="X10" s="1"/>
      <c r="Y10" s="3">
        <v>31.683148261347998</v>
      </c>
      <c r="Z10" s="1"/>
      <c r="AA10" s="1"/>
      <c r="AB10" s="1"/>
      <c r="AC10" s="3">
        <v>31.5265239785486</v>
      </c>
      <c r="AD10" s="1"/>
      <c r="AE10" s="5"/>
      <c r="AF10" s="1"/>
    </row>
    <row r="11" spans="1:32" x14ac:dyDescent="0.35">
      <c r="B11" s="2" t="s">
        <v>7</v>
      </c>
      <c r="C11" s="3">
        <v>29.623209509107099</v>
      </c>
      <c r="D11" s="1">
        <f>AVERAGE(C10:C12)</f>
        <v>29.780315925869861</v>
      </c>
      <c r="E11" s="1">
        <f>100*2^(E5-D11)</f>
        <v>0.84790946786344845</v>
      </c>
      <c r="F11" s="1">
        <f>E11/E8</f>
        <v>1.9395040272168453</v>
      </c>
      <c r="G11" s="3">
        <v>30.59</v>
      </c>
      <c r="H11" s="1">
        <f>AVERAGE(G11:G12)</f>
        <v>31.02</v>
      </c>
      <c r="I11" s="1">
        <f>100*2^(I5-H11)</f>
        <v>6.4079202368037036</v>
      </c>
      <c r="J11" s="1">
        <f>I11/I8</f>
        <v>2.505328877248254</v>
      </c>
      <c r="M11" s="2" t="s">
        <v>7</v>
      </c>
      <c r="N11" s="3">
        <v>32.705812278502499</v>
      </c>
      <c r="O11" s="1">
        <f>AVERAGE(N10:N12)</f>
        <v>33.017814898693935</v>
      </c>
      <c r="P11" s="1">
        <f>100*2^(P5-O11)</f>
        <v>1.0015543388805384</v>
      </c>
      <c r="Q11" s="1">
        <f>P11/P8</f>
        <v>0.91196400021162038</v>
      </c>
      <c r="R11" s="3">
        <v>32.977763868402299</v>
      </c>
      <c r="S11" s="1">
        <f>AVERAGE(R10:R12)</f>
        <v>32.388670004350104</v>
      </c>
      <c r="T11" s="1">
        <f>100*2^(T5-S11)</f>
        <v>0.73682772200910673</v>
      </c>
      <c r="U11" s="1">
        <f>T11/T8</f>
        <v>1.1344821867678068</v>
      </c>
      <c r="X11" s="2" t="s">
        <v>7</v>
      </c>
      <c r="Y11" s="3">
        <v>32.213068945539398</v>
      </c>
      <c r="Z11" s="1">
        <f>AVERAGE(Y10:Y12)</f>
        <v>31.983421112904995</v>
      </c>
      <c r="AA11" s="1">
        <f>100*2^(AA5-Z11)</f>
        <v>1.6891283044050516</v>
      </c>
      <c r="AB11" s="1">
        <f>AA11/AA8</f>
        <v>2.411692176238617</v>
      </c>
      <c r="AC11" s="3">
        <v>31.6482889864877</v>
      </c>
      <c r="AD11" s="1">
        <f>AVERAGE(AC10:AC12)</f>
        <v>31.561260227767296</v>
      </c>
      <c r="AE11" s="1">
        <f>100*2^(AE5-AD11)</f>
        <v>1.3074982570735461</v>
      </c>
      <c r="AF11" s="1">
        <f>AE11/AE8</f>
        <v>1.4380988271657356</v>
      </c>
    </row>
    <row r="12" spans="1:32" x14ac:dyDescent="0.35">
      <c r="B12" s="2"/>
      <c r="C12" s="3">
        <v>29.470643636132898</v>
      </c>
      <c r="D12" s="1"/>
      <c r="E12" s="1"/>
      <c r="F12" s="1"/>
      <c r="G12" s="3">
        <v>31.45</v>
      </c>
      <c r="H12" s="1"/>
      <c r="I12" s="1"/>
      <c r="J12" s="1"/>
      <c r="M12" s="2"/>
      <c r="N12" s="3">
        <v>33.183818810741002</v>
      </c>
      <c r="O12" s="1"/>
      <c r="P12" s="1"/>
      <c r="Q12" s="1"/>
      <c r="R12" s="3">
        <v>32.1267461158047</v>
      </c>
      <c r="S12" s="1"/>
      <c r="T12" s="1"/>
      <c r="U12" s="1"/>
      <c r="X12" s="2"/>
      <c r="Y12" s="3">
        <v>32.054046131827597</v>
      </c>
      <c r="Z12" s="1"/>
      <c r="AA12" s="1"/>
      <c r="AB12" s="1"/>
      <c r="AC12" s="3">
        <v>31.508967718265598</v>
      </c>
      <c r="AD12" s="5"/>
      <c r="AE12" s="5"/>
      <c r="AF12" s="5"/>
    </row>
    <row r="13" spans="1:32" x14ac:dyDescent="0.35">
      <c r="A13" t="s">
        <v>8</v>
      </c>
      <c r="B13" s="1" t="s">
        <v>9</v>
      </c>
      <c r="C13" s="2"/>
      <c r="D13" s="2"/>
      <c r="E13" s="2"/>
      <c r="F13" s="2"/>
      <c r="G13" s="2"/>
      <c r="H13" s="2"/>
      <c r="I13" s="2"/>
      <c r="J13" s="2"/>
      <c r="L13" t="s">
        <v>8</v>
      </c>
      <c r="M13" s="1" t="s">
        <v>9</v>
      </c>
      <c r="N13" s="2"/>
      <c r="O13" s="2"/>
      <c r="P13" s="2"/>
      <c r="Q13" s="2"/>
      <c r="R13" s="2"/>
      <c r="S13" s="2"/>
      <c r="T13" s="2"/>
      <c r="U13" s="2"/>
      <c r="W13" t="s">
        <v>8</v>
      </c>
      <c r="X13" s="1" t="s">
        <v>9</v>
      </c>
      <c r="Y13" s="2"/>
      <c r="Z13" s="2"/>
      <c r="AA13" s="2"/>
      <c r="AB13" s="2"/>
      <c r="AC13" s="2"/>
      <c r="AD13" s="2"/>
      <c r="AE13" s="2"/>
      <c r="AF13" s="2"/>
    </row>
    <row r="14" spans="1:32" x14ac:dyDescent="0.35">
      <c r="B14" s="2"/>
      <c r="C14" s="2" t="s">
        <v>3</v>
      </c>
      <c r="D14" s="2"/>
      <c r="E14" s="2"/>
      <c r="F14" s="2"/>
      <c r="G14" s="2" t="s">
        <v>4</v>
      </c>
      <c r="H14" s="2"/>
      <c r="I14" s="2"/>
      <c r="J14" s="2"/>
      <c r="M14" s="2"/>
      <c r="N14" s="2" t="s">
        <v>3</v>
      </c>
      <c r="O14" s="2"/>
      <c r="P14" s="2"/>
      <c r="Q14" s="2"/>
      <c r="R14" s="2" t="s">
        <v>4</v>
      </c>
      <c r="S14" s="2"/>
      <c r="T14" s="2"/>
      <c r="U14" s="2"/>
      <c r="X14" s="2"/>
      <c r="Y14" s="2" t="s">
        <v>3</v>
      </c>
      <c r="Z14" s="2"/>
      <c r="AA14" s="2"/>
      <c r="AB14" s="2"/>
      <c r="AC14" s="2" t="s">
        <v>4</v>
      </c>
      <c r="AD14" s="2"/>
      <c r="AE14" s="2"/>
      <c r="AF14" s="2"/>
    </row>
    <row r="15" spans="1:32" x14ac:dyDescent="0.35">
      <c r="B15" s="2"/>
      <c r="C15" s="3">
        <v>29.8420782164253</v>
      </c>
      <c r="D15" s="1"/>
      <c r="E15" s="1"/>
      <c r="F15" s="1"/>
      <c r="G15" s="3">
        <v>35.826107037944602</v>
      </c>
      <c r="H15" s="1"/>
      <c r="I15" s="1"/>
      <c r="J15" s="1"/>
      <c r="M15" s="2"/>
      <c r="N15" s="3">
        <v>33.729411983290802</v>
      </c>
      <c r="O15" s="1"/>
      <c r="P15" s="1"/>
      <c r="Q15" s="1"/>
      <c r="R15" s="3">
        <v>33.574530139662997</v>
      </c>
      <c r="S15" s="1"/>
      <c r="T15" s="1"/>
      <c r="U15" s="1"/>
      <c r="X15" s="2"/>
      <c r="Y15" s="3">
        <v>32.769348339262201</v>
      </c>
      <c r="Z15" s="1"/>
      <c r="AA15" s="1"/>
      <c r="AB15" s="1"/>
      <c r="AC15" s="3">
        <v>33.574530139662997</v>
      </c>
      <c r="AD15" s="1"/>
      <c r="AE15" s="1"/>
      <c r="AF15" s="1"/>
    </row>
    <row r="16" spans="1:32" x14ac:dyDescent="0.35">
      <c r="B16" s="1" t="s">
        <v>5</v>
      </c>
      <c r="C16" s="3">
        <v>30.181752564170001</v>
      </c>
      <c r="D16" s="1">
        <f>AVERAGE(C15:C17)</f>
        <v>30.15768144163297</v>
      </c>
      <c r="E16" s="1">
        <f>D16-6.644</f>
        <v>23.513681441632968</v>
      </c>
      <c r="F16" s="1"/>
      <c r="G16" s="3">
        <v>34.208037635494101</v>
      </c>
      <c r="H16" s="1">
        <f>AVERAGE(G15:G17)</f>
        <v>34.459831488073135</v>
      </c>
      <c r="I16" s="1">
        <f>H16-6.644</f>
        <v>27.815831488073137</v>
      </c>
      <c r="J16" s="1"/>
      <c r="M16" s="1" t="s">
        <v>5</v>
      </c>
      <c r="N16" s="3">
        <v>32.931652923894198</v>
      </c>
      <c r="O16" s="1">
        <f>AVERAGE(N15:N17)</f>
        <v>33.242255428928964</v>
      </c>
      <c r="P16" s="1">
        <f>O16-6.644</f>
        <v>26.598255428928965</v>
      </c>
      <c r="Q16" s="1"/>
      <c r="R16" s="3">
        <v>33.560282645348003</v>
      </c>
      <c r="S16" s="1">
        <f>AVERAGE(R15:R17)</f>
        <v>33.773241848655367</v>
      </c>
      <c r="T16" s="1">
        <f>S16-6.644</f>
        <v>27.129241848655369</v>
      </c>
      <c r="U16" s="1"/>
      <c r="X16" s="1" t="s">
        <v>5</v>
      </c>
      <c r="Y16" s="3">
        <v>32.374140414813503</v>
      </c>
      <c r="Z16" s="1">
        <f>AVERAGE(Y15:Y17)</f>
        <v>32.73154264880737</v>
      </c>
      <c r="AA16" s="1">
        <f>Z16-6.644</f>
        <v>26.087542648807371</v>
      </c>
      <c r="AB16" s="1"/>
      <c r="AC16" s="3">
        <v>33.560282645348003</v>
      </c>
      <c r="AD16" s="1">
        <f>AVERAGE(AC15:AC17)</f>
        <v>33.773241848655367</v>
      </c>
      <c r="AE16" s="1">
        <f>AD16-6.644</f>
        <v>27.129241848655369</v>
      </c>
      <c r="AF16" s="1"/>
    </row>
    <row r="17" spans="1:32" x14ac:dyDescent="0.35">
      <c r="B17" s="1"/>
      <c r="C17" s="3">
        <v>30.4492135443036</v>
      </c>
      <c r="D17" s="1"/>
      <c r="E17" s="1"/>
      <c r="F17" s="1"/>
      <c r="G17" s="3">
        <v>33.345349790780702</v>
      </c>
      <c r="H17" s="1"/>
      <c r="I17" s="1"/>
      <c r="J17" s="1"/>
      <c r="M17" s="1"/>
      <c r="N17" s="3">
        <v>33.065701379601897</v>
      </c>
      <c r="O17" s="1"/>
      <c r="P17" s="1"/>
      <c r="Q17" s="1"/>
      <c r="R17" s="3">
        <v>34.1849127609551</v>
      </c>
      <c r="S17" s="1"/>
      <c r="T17" s="1"/>
      <c r="U17" s="1"/>
      <c r="X17" s="1"/>
      <c r="Y17" s="3">
        <v>33.051139192346398</v>
      </c>
      <c r="Z17" s="1"/>
      <c r="AA17" s="1"/>
      <c r="AB17" s="1"/>
      <c r="AC17" s="3">
        <v>34.1849127609551</v>
      </c>
      <c r="AD17" s="1"/>
      <c r="AE17" s="1"/>
      <c r="AF17" s="1"/>
    </row>
    <row r="18" spans="1:32" x14ac:dyDescent="0.35">
      <c r="B18" s="1"/>
      <c r="C18" s="4">
        <v>32.869457242838799</v>
      </c>
      <c r="D18" s="1"/>
      <c r="E18" s="1"/>
      <c r="F18" s="1"/>
      <c r="G18" s="4">
        <v>45.059687124003403</v>
      </c>
      <c r="H18" s="1"/>
      <c r="I18" s="1"/>
      <c r="J18" s="1"/>
      <c r="M18" s="1"/>
      <c r="N18" s="3">
        <v>32.969904764444998</v>
      </c>
      <c r="O18" s="1"/>
      <c r="P18" s="1"/>
      <c r="Q18" s="1"/>
      <c r="R18" s="3">
        <v>33.432336375697702</v>
      </c>
      <c r="S18" s="1"/>
      <c r="T18" s="1"/>
      <c r="U18" s="1"/>
      <c r="X18" s="1"/>
      <c r="Y18" s="4">
        <v>33.978487985837099</v>
      </c>
      <c r="Z18" s="1"/>
      <c r="AA18" s="1"/>
      <c r="AB18" s="1"/>
      <c r="AC18" s="3">
        <v>32.657895608051703</v>
      </c>
      <c r="AD18" s="5"/>
      <c r="AE18" s="5"/>
      <c r="AF18" s="5"/>
    </row>
    <row r="19" spans="1:32" x14ac:dyDescent="0.35">
      <c r="B19" s="1" t="s">
        <v>6</v>
      </c>
      <c r="C19" s="3">
        <v>31.638536928684101</v>
      </c>
      <c r="D19" s="1">
        <f>AVERAGE(C19:C20)</f>
        <v>31.631635844840453</v>
      </c>
      <c r="E19" s="1">
        <f>100*2^(E16-D19)</f>
        <v>0.35995832414065598</v>
      </c>
      <c r="F19" s="1"/>
      <c r="G19" s="3">
        <v>34.984762389441002</v>
      </c>
      <c r="H19" s="1">
        <f>AVERAGE(G19:G20)</f>
        <v>34.946558424480756</v>
      </c>
      <c r="I19" s="1">
        <f>100*2^(I16-H19)</f>
        <v>0.71357117998394415</v>
      </c>
      <c r="J19" s="1"/>
      <c r="M19" s="1" t="s">
        <v>6</v>
      </c>
      <c r="N19" s="3">
        <v>32.515878367140502</v>
      </c>
      <c r="O19" s="1">
        <f>AVERAGE(N18:N20)</f>
        <v>32.577285685811965</v>
      </c>
      <c r="P19" s="1">
        <f>100*2^(P16-O19)</f>
        <v>1.5853769794078401</v>
      </c>
      <c r="Q19" s="1"/>
      <c r="R19" s="3">
        <v>32.872388392100497</v>
      </c>
      <c r="S19" s="1">
        <f>AVERAGE(R18:R20)</f>
        <v>32.823587097141399</v>
      </c>
      <c r="T19" s="1">
        <f>100*2^(T16-S19)</f>
        <v>1.9312178839680327</v>
      </c>
      <c r="U19" s="1"/>
      <c r="X19" s="1" t="s">
        <v>6</v>
      </c>
      <c r="Y19" s="3">
        <v>32.367993246231897</v>
      </c>
      <c r="Z19" s="1">
        <f>AVERAGE(Y19:Y20)</f>
        <v>32.134598929659049</v>
      </c>
      <c r="AA19" s="1">
        <f>100*2^(AA16-Z19)</f>
        <v>1.5123582298943288</v>
      </c>
      <c r="AB19" s="1"/>
      <c r="AC19" s="3">
        <v>32.513440823450701</v>
      </c>
      <c r="AD19" s="1">
        <f>AVERAGE(AC18:AC20)</f>
        <v>32.557124934170794</v>
      </c>
      <c r="AE19" s="1">
        <f>100*2^(AE16-AD19)</f>
        <v>2.3229741569215716</v>
      </c>
      <c r="AF19" s="5"/>
    </row>
    <row r="20" spans="1:32" x14ac:dyDescent="0.35">
      <c r="B20" s="1"/>
      <c r="C20" s="3">
        <v>31.624734760996802</v>
      </c>
      <c r="D20" s="1"/>
      <c r="E20" s="1"/>
      <c r="F20" s="1"/>
      <c r="G20" s="3">
        <v>34.908354459520503</v>
      </c>
      <c r="H20" s="1"/>
      <c r="I20" s="1"/>
      <c r="J20" s="1"/>
      <c r="M20" s="1"/>
      <c r="N20" s="3">
        <v>32.246073925850403</v>
      </c>
      <c r="O20" s="1"/>
      <c r="P20" s="1"/>
      <c r="Q20" s="1"/>
      <c r="R20" s="3">
        <v>32.166036523625998</v>
      </c>
      <c r="S20" s="1"/>
      <c r="T20" s="1"/>
      <c r="U20" s="1"/>
      <c r="X20" s="1"/>
      <c r="Y20" s="3">
        <v>31.9012046130862</v>
      </c>
      <c r="Z20" s="1"/>
      <c r="AA20" s="1"/>
      <c r="AB20" s="1"/>
      <c r="AC20" s="3">
        <v>32.50003837101</v>
      </c>
      <c r="AD20" s="1"/>
      <c r="AE20" s="5"/>
      <c r="AF20" s="5"/>
    </row>
    <row r="21" spans="1:32" x14ac:dyDescent="0.35">
      <c r="B21" s="1"/>
      <c r="C21" s="3">
        <v>30.599352931355799</v>
      </c>
      <c r="D21" s="1"/>
      <c r="E21" s="1"/>
      <c r="F21" s="1"/>
      <c r="G21" s="3">
        <v>34.1544889807369</v>
      </c>
      <c r="H21" s="1"/>
      <c r="I21" s="1"/>
      <c r="J21" s="1"/>
      <c r="M21" s="1"/>
      <c r="N21" s="3">
        <v>32.618665050246399</v>
      </c>
      <c r="O21" s="1"/>
      <c r="P21" s="1"/>
      <c r="Q21" s="1"/>
      <c r="R21" s="3">
        <v>34.052138838532898</v>
      </c>
      <c r="S21" s="1"/>
      <c r="T21" s="1"/>
      <c r="U21" s="1"/>
      <c r="X21" s="1"/>
      <c r="Y21" s="3">
        <v>31.3582265424936</v>
      </c>
      <c r="Z21" s="1"/>
      <c r="AA21" s="1"/>
      <c r="AB21" s="1"/>
      <c r="AC21" s="3">
        <v>32.427833876820202</v>
      </c>
      <c r="AD21" s="1"/>
      <c r="AE21" s="5"/>
      <c r="AF21" s="1"/>
    </row>
    <row r="22" spans="1:32" x14ac:dyDescent="0.35">
      <c r="B22" s="2" t="s">
        <v>7</v>
      </c>
      <c r="C22" s="3">
        <v>31.015516519732799</v>
      </c>
      <c r="D22" s="1">
        <f>AVERAGE(C21:C23)</f>
        <v>30.57473396231963</v>
      </c>
      <c r="E22" s="1">
        <f>100*2^(E16-D22)</f>
        <v>0.74887854822794475</v>
      </c>
      <c r="F22" s="1">
        <f>E22/E19</f>
        <v>2.0804590365170044</v>
      </c>
      <c r="G22" s="3">
        <v>33.457218889224102</v>
      </c>
      <c r="H22" s="1">
        <f>AVERAGE(G21:G23)</f>
        <v>33.719944912226204</v>
      </c>
      <c r="I22" s="1">
        <f>100*2^(I16-H22)</f>
        <v>1.6698780709070054</v>
      </c>
      <c r="J22" s="1">
        <f>I22/I19</f>
        <v>2.3401702839856546</v>
      </c>
      <c r="M22" s="2" t="s">
        <v>7</v>
      </c>
      <c r="N22" s="3">
        <v>32.8799788240837</v>
      </c>
      <c r="O22" s="1">
        <f>AVERAGE(N21:N23)</f>
        <v>32.746806278065101</v>
      </c>
      <c r="P22" s="1">
        <f>100*2^(P16-O22)</f>
        <v>1.4096190638132409</v>
      </c>
      <c r="Q22" s="1">
        <f>P22/P19</f>
        <v>0.88913809278330302</v>
      </c>
      <c r="R22" s="3">
        <v>33.093372936924098</v>
      </c>
      <c r="S22" s="1">
        <f>AVERAGE(R21:R23)</f>
        <v>33.6430723430841</v>
      </c>
      <c r="T22" s="1">
        <f>100*2^(T16-S22)</f>
        <v>1.0943131915236706</v>
      </c>
      <c r="U22" s="1">
        <f>T22/T19</f>
        <v>0.56664408537643007</v>
      </c>
      <c r="X22" s="2" t="s">
        <v>7</v>
      </c>
      <c r="Y22" s="4">
        <v>32.296695028886603</v>
      </c>
      <c r="Z22" s="1">
        <f>AVERAGE(Y21,Y23)</f>
        <v>31.411566654663602</v>
      </c>
      <c r="AA22" s="1">
        <f>100*2^(AA16-Z22)</f>
        <v>2.4963706999691548</v>
      </c>
      <c r="AB22" s="1">
        <f>AA22/AA19</f>
        <v>1.6506477437846063</v>
      </c>
      <c r="AC22" s="4">
        <v>31.594769615041699</v>
      </c>
      <c r="AD22" s="1">
        <f>AVERAGE(AC21,AC23)</f>
        <v>32.339020347055254</v>
      </c>
      <c r="AE22" s="1">
        <f>100*2^(AE16-AD22)</f>
        <v>2.7020936771061415</v>
      </c>
      <c r="AF22" s="1">
        <f>AE22/AE19</f>
        <v>1.1632043641359242</v>
      </c>
    </row>
    <row r="23" spans="1:32" x14ac:dyDescent="0.35">
      <c r="B23" s="2"/>
      <c r="C23" s="3">
        <v>30.1093324358703</v>
      </c>
      <c r="D23" s="1"/>
      <c r="E23" s="1"/>
      <c r="F23" s="1"/>
      <c r="G23" s="3">
        <v>33.548126866717602</v>
      </c>
      <c r="H23" s="1"/>
      <c r="I23" s="1"/>
      <c r="J23" s="1"/>
      <c r="M23" s="2"/>
      <c r="N23" s="3">
        <v>32.741774959865197</v>
      </c>
      <c r="O23" s="1"/>
      <c r="P23" s="1"/>
      <c r="Q23" s="1"/>
      <c r="R23" s="3">
        <v>33.783705253795297</v>
      </c>
      <c r="S23" s="1"/>
      <c r="T23" s="1"/>
      <c r="U23" s="1"/>
      <c r="X23" s="2"/>
      <c r="Y23" s="3">
        <v>31.4649067668336</v>
      </c>
      <c r="Z23" s="1"/>
      <c r="AA23" s="1"/>
      <c r="AB23" s="1"/>
      <c r="AC23" s="3">
        <v>32.250206817290298</v>
      </c>
      <c r="AD23" s="5"/>
      <c r="AE23" s="5"/>
      <c r="AF23" s="5"/>
    </row>
    <row r="24" spans="1:32" x14ac:dyDescent="0.35">
      <c r="A24" t="s">
        <v>10</v>
      </c>
      <c r="B24" s="1" t="s">
        <v>11</v>
      </c>
      <c r="C24" s="2"/>
      <c r="D24" s="2"/>
      <c r="E24" s="2"/>
      <c r="F24" s="2"/>
      <c r="G24" s="2"/>
      <c r="H24" s="2"/>
      <c r="I24" s="2"/>
      <c r="J24" s="2"/>
      <c r="L24" t="s">
        <v>10</v>
      </c>
      <c r="M24" s="1" t="s">
        <v>11</v>
      </c>
      <c r="N24" s="2"/>
      <c r="O24" s="2"/>
      <c r="P24" s="2"/>
      <c r="Q24" s="2"/>
      <c r="R24" s="2"/>
      <c r="S24" s="2"/>
      <c r="T24" s="2"/>
      <c r="U24" s="2"/>
      <c r="W24" t="s">
        <v>10</v>
      </c>
      <c r="X24" s="1" t="s">
        <v>11</v>
      </c>
      <c r="Y24" s="2"/>
      <c r="Z24" s="2"/>
      <c r="AA24" s="2"/>
      <c r="AB24" s="2"/>
      <c r="AC24" s="2"/>
      <c r="AD24" s="2"/>
      <c r="AE24" s="2"/>
      <c r="AF24" s="2"/>
    </row>
    <row r="25" spans="1:32" x14ac:dyDescent="0.35">
      <c r="B25" s="2"/>
      <c r="C25" s="2" t="s">
        <v>3</v>
      </c>
      <c r="D25" s="2"/>
      <c r="E25" s="2"/>
      <c r="F25" s="2"/>
      <c r="G25" s="2" t="s">
        <v>4</v>
      </c>
      <c r="H25" s="2"/>
      <c r="I25" s="2"/>
      <c r="J25" s="2"/>
      <c r="M25" s="2"/>
      <c r="N25" s="2" t="s">
        <v>3</v>
      </c>
      <c r="O25" s="2"/>
      <c r="P25" s="2"/>
      <c r="Q25" s="2"/>
      <c r="R25" s="2" t="s">
        <v>4</v>
      </c>
      <c r="S25" s="2"/>
      <c r="T25" s="2"/>
      <c r="U25" s="2"/>
      <c r="X25" s="2"/>
      <c r="Y25" s="2" t="s">
        <v>3</v>
      </c>
      <c r="Z25" s="2"/>
      <c r="AA25" s="2"/>
      <c r="AB25" s="2"/>
      <c r="AC25" s="2" t="s">
        <v>4</v>
      </c>
      <c r="AD25" s="2"/>
      <c r="AE25" s="2"/>
      <c r="AF25" s="2"/>
    </row>
    <row r="26" spans="1:32" x14ac:dyDescent="0.35">
      <c r="B26" s="2"/>
      <c r="C26" s="3">
        <v>30.789574389384899</v>
      </c>
      <c r="D26" s="1"/>
      <c r="E26" s="1"/>
      <c r="F26" s="1"/>
      <c r="G26" s="3">
        <v>32.584799293909903</v>
      </c>
      <c r="H26" s="1"/>
      <c r="I26" s="1"/>
      <c r="J26" s="1"/>
      <c r="M26" s="2"/>
      <c r="N26" s="3">
        <v>32.532189869729002</v>
      </c>
      <c r="O26" s="1"/>
      <c r="P26" s="1"/>
      <c r="Q26" s="1"/>
      <c r="R26" s="3">
        <v>33.719728302006899</v>
      </c>
      <c r="S26" s="1"/>
      <c r="T26" s="1"/>
      <c r="U26" s="1"/>
      <c r="X26" s="2"/>
      <c r="Y26" s="3">
        <v>32.0915619923599</v>
      </c>
      <c r="Z26" s="1"/>
      <c r="AA26" s="1"/>
      <c r="AB26" s="1"/>
      <c r="AC26" s="3">
        <v>33.719728302006899</v>
      </c>
      <c r="AD26" s="1"/>
      <c r="AE26" s="1"/>
      <c r="AF26" s="1"/>
    </row>
    <row r="27" spans="1:32" x14ac:dyDescent="0.35">
      <c r="B27" s="1" t="s">
        <v>5</v>
      </c>
      <c r="C27" s="3">
        <v>30.639835759976599</v>
      </c>
      <c r="D27" s="1">
        <f>AVERAGE(C26:C28)</f>
        <v>30.72801033667707</v>
      </c>
      <c r="E27" s="1">
        <f>D27-6.644</f>
        <v>24.084010336677068</v>
      </c>
      <c r="F27" s="1"/>
      <c r="G27" s="3">
        <v>32.967880132927498</v>
      </c>
      <c r="H27" s="1">
        <f>AVERAGE(G26:G28)</f>
        <v>33.45934094677537</v>
      </c>
      <c r="I27" s="1">
        <f>H27-6.644</f>
        <v>26.815340946775372</v>
      </c>
      <c r="J27" s="1"/>
      <c r="M27" s="1" t="s">
        <v>5</v>
      </c>
      <c r="N27" s="3">
        <v>32.721718250772803</v>
      </c>
      <c r="O27" s="1">
        <f>AVERAGE(N26:N28)</f>
        <v>32.698093351165035</v>
      </c>
      <c r="P27" s="1">
        <f>O27-6.644</f>
        <v>26.054093351165037</v>
      </c>
      <c r="Q27" s="1"/>
      <c r="R27" s="3">
        <v>32.1245233043458</v>
      </c>
      <c r="S27" s="1">
        <f>AVERAGE(R26:R28)</f>
        <v>32.792190984956768</v>
      </c>
      <c r="T27" s="1">
        <f>S27-6.644</f>
        <v>26.14819098495677</v>
      </c>
      <c r="U27" s="1"/>
      <c r="X27" s="1" t="s">
        <v>5</v>
      </c>
      <c r="Y27" s="3">
        <v>33.259661041497402</v>
      </c>
      <c r="Z27" s="1">
        <f>AVERAGE(Y26:Y28)</f>
        <v>32.937011217457034</v>
      </c>
      <c r="AA27" s="1">
        <f>Z27-6.644</f>
        <v>26.293011217457035</v>
      </c>
      <c r="AB27" s="1"/>
      <c r="AC27" s="3">
        <v>32.1245233043458</v>
      </c>
      <c r="AD27" s="1">
        <f>AVERAGE(AC26:AC28)</f>
        <v>32.792190984956768</v>
      </c>
      <c r="AE27" s="1">
        <f>AD27-6.644</f>
        <v>26.14819098495677</v>
      </c>
      <c r="AF27" s="1"/>
    </row>
    <row r="28" spans="1:32" x14ac:dyDescent="0.35">
      <c r="B28" s="1"/>
      <c r="C28" s="3">
        <v>30.7546208606697</v>
      </c>
      <c r="D28" s="1"/>
      <c r="E28" s="1"/>
      <c r="F28" s="1"/>
      <c r="G28" s="3">
        <v>34.825343413488703</v>
      </c>
      <c r="H28" s="1"/>
      <c r="I28" s="1"/>
      <c r="J28" s="1"/>
      <c r="M28" s="1"/>
      <c r="N28" s="3">
        <v>32.8403719329933</v>
      </c>
      <c r="O28" s="1"/>
      <c r="P28" s="1"/>
      <c r="Q28" s="1"/>
      <c r="R28" s="3">
        <v>32.532321348517598</v>
      </c>
      <c r="S28" s="1"/>
      <c r="T28" s="1"/>
      <c r="U28" s="1"/>
      <c r="X28" s="1"/>
      <c r="Y28" s="3">
        <v>33.459810618513799</v>
      </c>
      <c r="Z28" s="1"/>
      <c r="AA28" s="1"/>
      <c r="AB28" s="1"/>
      <c r="AC28" s="3">
        <v>32.532321348517598</v>
      </c>
      <c r="AD28" s="1"/>
      <c r="AE28" s="1"/>
      <c r="AF28" s="1"/>
    </row>
    <row r="29" spans="1:32" x14ac:dyDescent="0.35">
      <c r="B29" s="1"/>
      <c r="C29" s="3">
        <v>34.451911943780402</v>
      </c>
      <c r="D29" s="1"/>
      <c r="E29" s="1"/>
      <c r="F29" s="1"/>
      <c r="G29" s="3">
        <v>35.337062819550901</v>
      </c>
      <c r="H29" s="1"/>
      <c r="I29" s="1"/>
      <c r="J29" s="1"/>
      <c r="M29" s="1"/>
      <c r="N29" s="3">
        <v>33.364844341478502</v>
      </c>
      <c r="O29" s="1"/>
      <c r="P29" s="1"/>
      <c r="Q29" s="1"/>
      <c r="R29" s="4">
        <v>34.111467937042299</v>
      </c>
      <c r="S29" s="1"/>
      <c r="T29" s="1"/>
      <c r="U29" s="1"/>
      <c r="X29" s="1"/>
      <c r="Y29" s="4">
        <v>35.9017919710979</v>
      </c>
      <c r="Z29" s="1"/>
      <c r="AA29" s="1"/>
      <c r="AB29" s="1"/>
      <c r="AC29" s="3">
        <v>33.683857818121403</v>
      </c>
      <c r="AD29" s="5"/>
      <c r="AE29" s="5"/>
      <c r="AF29" s="5"/>
    </row>
    <row r="30" spans="1:32" x14ac:dyDescent="0.35">
      <c r="B30" s="1" t="s">
        <v>6</v>
      </c>
      <c r="C30" s="3">
        <v>33.421467723888398</v>
      </c>
      <c r="D30" s="1">
        <f>AVERAGE(C29:C31)</f>
        <v>33.9290058541959</v>
      </c>
      <c r="E30" s="1">
        <f>100*2^(E27-D30)</f>
        <v>0.10873291773988161</v>
      </c>
      <c r="F30" s="1"/>
      <c r="G30" s="4">
        <v>39.2306105215579</v>
      </c>
      <c r="H30" s="1">
        <f>AVERAGE(G29,G31)</f>
        <v>35.028808610195654</v>
      </c>
      <c r="I30" s="1">
        <f>100*2^(I27-H30)</f>
        <v>0.33689911093476449</v>
      </c>
      <c r="J30" s="1"/>
      <c r="M30" s="1" t="s">
        <v>6</v>
      </c>
      <c r="N30" s="3">
        <v>33.048562334195303</v>
      </c>
      <c r="O30" s="1">
        <f>AVERAGE(N29:N31)</f>
        <v>33.161273591498201</v>
      </c>
      <c r="P30" s="1">
        <f>100*2^(P27-O30)</f>
        <v>0.72531316959661285</v>
      </c>
      <c r="Q30" s="1"/>
      <c r="R30" s="3">
        <v>33.202417988200203</v>
      </c>
      <c r="S30" s="1">
        <f>AVERAGE(R30:R31)</f>
        <v>33.297511898496751</v>
      </c>
      <c r="T30" s="1">
        <f>100*2^(T27-S30)</f>
        <v>0.7044334275384363</v>
      </c>
      <c r="U30" s="1"/>
      <c r="X30" s="1" t="s">
        <v>6</v>
      </c>
      <c r="Y30" s="3">
        <v>34.806508641086502</v>
      </c>
      <c r="Z30" s="1">
        <f>AVERAGE(Y30:Y31)</f>
        <v>34.423449673635652</v>
      </c>
      <c r="AA30" s="1">
        <f>100*2^(AA27-Z30)</f>
        <v>0.35685693970687116</v>
      </c>
      <c r="AB30" s="1"/>
      <c r="AC30" s="3">
        <v>32.950020385295197</v>
      </c>
      <c r="AD30" s="1">
        <f>AVERAGE(AC29:AC31)</f>
        <v>33.335759354879862</v>
      </c>
      <c r="AE30" s="1">
        <f>100*2^(AE27-AD30)</f>
        <v>0.6860034893823872</v>
      </c>
      <c r="AF30" s="5"/>
    </row>
    <row r="31" spans="1:32" x14ac:dyDescent="0.35">
      <c r="B31" s="1"/>
      <c r="C31" s="3">
        <v>33.913637894918899</v>
      </c>
      <c r="D31" s="1"/>
      <c r="E31" s="1"/>
      <c r="F31" s="1"/>
      <c r="G31" s="3">
        <v>34.720554400840399</v>
      </c>
      <c r="H31" s="1"/>
      <c r="I31" s="1"/>
      <c r="J31" s="1"/>
      <c r="M31" s="1"/>
      <c r="N31" s="3">
        <v>33.070414098820798</v>
      </c>
      <c r="O31" s="1"/>
      <c r="P31" s="1"/>
      <c r="Q31" s="1"/>
      <c r="R31" s="3">
        <v>33.392605808793299</v>
      </c>
      <c r="S31" s="1"/>
      <c r="T31" s="1"/>
      <c r="U31" s="1"/>
      <c r="X31" s="1"/>
      <c r="Y31" s="3">
        <v>34.040390706184802</v>
      </c>
      <c r="Z31" s="1"/>
      <c r="AA31" s="1"/>
      <c r="AB31" s="1"/>
      <c r="AC31" s="3">
        <v>33.373399861223</v>
      </c>
      <c r="AD31" s="1"/>
      <c r="AE31" s="5"/>
      <c r="AF31" s="5"/>
    </row>
    <row r="32" spans="1:32" x14ac:dyDescent="0.35">
      <c r="B32" s="1"/>
      <c r="C32" s="3">
        <v>31.255463882286801</v>
      </c>
      <c r="D32" s="1"/>
      <c r="E32" s="1"/>
      <c r="F32" s="1"/>
      <c r="G32" s="3">
        <v>33.092104965165198</v>
      </c>
      <c r="H32" s="1"/>
      <c r="I32" s="1"/>
      <c r="J32" s="1"/>
      <c r="M32" s="1"/>
      <c r="N32" s="3">
        <v>32.033803630048297</v>
      </c>
      <c r="O32" s="1"/>
      <c r="P32" s="1"/>
      <c r="Q32" s="1"/>
      <c r="R32" s="3">
        <v>32.9310122198995</v>
      </c>
      <c r="S32" s="1"/>
      <c r="T32" s="1"/>
      <c r="U32" s="1"/>
      <c r="X32" s="1"/>
      <c r="Y32" s="3">
        <v>33.3075928532812</v>
      </c>
      <c r="Z32" s="1"/>
      <c r="AA32" s="1"/>
      <c r="AB32" s="1"/>
      <c r="AC32" s="4">
        <v>34.136131424028598</v>
      </c>
      <c r="AD32" s="1"/>
      <c r="AE32" s="5"/>
      <c r="AF32" s="1"/>
    </row>
    <row r="33" spans="1:32" x14ac:dyDescent="0.35">
      <c r="B33" s="2" t="s">
        <v>7</v>
      </c>
      <c r="C33" s="3">
        <v>31.619838321688601</v>
      </c>
      <c r="D33" s="1">
        <f>AVERAGE(C32:C34)</f>
        <v>31.488364317053733</v>
      </c>
      <c r="E33" s="1">
        <f>100*2^(E27-D33)</f>
        <v>0.59029261973638136</v>
      </c>
      <c r="F33" s="1">
        <f>E33/E30</f>
        <v>5.4288308637915899</v>
      </c>
      <c r="G33" s="3">
        <v>33.898743444436001</v>
      </c>
      <c r="H33" s="1">
        <f>AVERAGE(G32:G34)</f>
        <v>33.368881273116735</v>
      </c>
      <c r="I33" s="1">
        <f>100*2^(I27-H33)</f>
        <v>1.0646032410115884</v>
      </c>
      <c r="J33" s="1">
        <f>I33/I30</f>
        <v>3.1600060862663808</v>
      </c>
      <c r="M33" s="2" t="s">
        <v>7</v>
      </c>
      <c r="N33" s="3">
        <v>32.719890202447097</v>
      </c>
      <c r="O33" s="1">
        <f>AVERAGE(N32:N33)</f>
        <v>32.3768469162477</v>
      </c>
      <c r="P33" s="1">
        <f>100*2^(P27-O33)</f>
        <v>1.2492849891510849</v>
      </c>
      <c r="Q33" s="1">
        <f>P33/P30</f>
        <v>1.722407701277342</v>
      </c>
      <c r="R33" s="3">
        <v>32.911868929570403</v>
      </c>
      <c r="S33" s="1">
        <f>AVERAGE(R32:R34)</f>
        <v>32.856416687099369</v>
      </c>
      <c r="T33" s="1">
        <f>100*2^(T27-S33)</f>
        <v>0.95636317680901983</v>
      </c>
      <c r="U33" s="1">
        <f>T33/T30</f>
        <v>1.3576345747119409</v>
      </c>
      <c r="X33" s="2" t="s">
        <v>7</v>
      </c>
      <c r="Y33" s="3">
        <v>33.394460991244998</v>
      </c>
      <c r="Z33" s="1">
        <f>AVERAGE(Y32:Y34)</f>
        <v>33.364885418285098</v>
      </c>
      <c r="AA33" s="1">
        <f>100*2^(AA27-Z33)</f>
        <v>0.74328221279139761</v>
      </c>
      <c r="AB33" s="1">
        <f>AA33/AA30</f>
        <v>2.0828576667219734</v>
      </c>
      <c r="AC33" s="3">
        <v>32.571403116004298</v>
      </c>
      <c r="AD33" s="1">
        <f>AVERAGE(AC33:AC34)</f>
        <v>32.897193971589751</v>
      </c>
      <c r="AE33" s="1">
        <f>100*2^(AE27-AD33)</f>
        <v>0.92971033807335601</v>
      </c>
      <c r="AF33" s="1">
        <f>AE33/AE30</f>
        <v>1.3552559898935492</v>
      </c>
    </row>
    <row r="34" spans="1:32" x14ac:dyDescent="0.35">
      <c r="B34" s="2"/>
      <c r="C34" s="3">
        <v>31.589790747185798</v>
      </c>
      <c r="D34" s="1"/>
      <c r="E34" s="1"/>
      <c r="F34" s="1"/>
      <c r="G34" s="3">
        <v>33.115795409748998</v>
      </c>
      <c r="H34" s="1"/>
      <c r="I34" s="1"/>
      <c r="J34" s="1"/>
      <c r="M34" s="2"/>
      <c r="N34" s="3">
        <v>33.051347618044403</v>
      </c>
      <c r="O34" s="1"/>
      <c r="P34" s="1"/>
      <c r="Q34" s="1"/>
      <c r="R34" s="3">
        <v>32.726368911828203</v>
      </c>
      <c r="S34" s="1"/>
      <c r="T34" s="1"/>
      <c r="U34" s="1"/>
      <c r="X34" s="2"/>
      <c r="Y34" s="3">
        <v>33.392602410329097</v>
      </c>
      <c r="Z34" s="1"/>
      <c r="AA34" s="1"/>
      <c r="AB34" s="1"/>
      <c r="AC34" s="3">
        <v>33.222984827175203</v>
      </c>
      <c r="AD34" s="5"/>
      <c r="AE34" s="5"/>
      <c r="AF34" s="5"/>
    </row>
    <row r="35" spans="1:32" x14ac:dyDescent="0.35">
      <c r="A35" t="s">
        <v>12</v>
      </c>
      <c r="B35" s="1" t="s">
        <v>13</v>
      </c>
      <c r="C35" s="2"/>
      <c r="D35" s="2"/>
      <c r="E35" s="2"/>
      <c r="F35" s="2"/>
      <c r="G35" s="2"/>
      <c r="H35" s="2"/>
      <c r="I35" s="2"/>
      <c r="J35" s="2"/>
      <c r="L35" t="s">
        <v>12</v>
      </c>
      <c r="M35" s="1" t="s">
        <v>13</v>
      </c>
      <c r="N35" s="2"/>
      <c r="O35" s="2"/>
      <c r="P35" s="2"/>
      <c r="Q35" s="2"/>
      <c r="R35" s="2"/>
      <c r="S35" s="2"/>
      <c r="T35" s="2"/>
      <c r="U35" s="2"/>
      <c r="W35" t="s">
        <v>12</v>
      </c>
      <c r="X35" s="1" t="s">
        <v>13</v>
      </c>
      <c r="Y35" s="2"/>
      <c r="Z35" s="2"/>
      <c r="AA35" s="2"/>
      <c r="AB35" s="2"/>
      <c r="AC35" s="2"/>
      <c r="AD35" s="2"/>
      <c r="AE35" s="2"/>
      <c r="AF35" s="2"/>
    </row>
    <row r="36" spans="1:32" x14ac:dyDescent="0.35">
      <c r="B36" s="2"/>
      <c r="C36" s="2" t="s">
        <v>3</v>
      </c>
      <c r="D36" s="2"/>
      <c r="E36" s="2"/>
      <c r="F36" s="2"/>
      <c r="G36" s="2" t="s">
        <v>4</v>
      </c>
      <c r="H36" s="2"/>
      <c r="I36" s="2"/>
      <c r="J36" s="2"/>
      <c r="M36" s="2"/>
      <c r="N36" s="2" t="s">
        <v>3</v>
      </c>
      <c r="O36" s="2"/>
      <c r="P36" s="2"/>
      <c r="Q36" s="2"/>
      <c r="R36" s="2" t="s">
        <v>4</v>
      </c>
      <c r="S36" s="2"/>
      <c r="T36" s="2"/>
      <c r="U36" s="2"/>
      <c r="X36" s="2"/>
      <c r="Y36" s="2" t="s">
        <v>3</v>
      </c>
      <c r="Z36" s="2"/>
      <c r="AA36" s="2"/>
      <c r="AB36" s="2"/>
      <c r="AC36" s="2" t="s">
        <v>4</v>
      </c>
      <c r="AD36" s="2"/>
      <c r="AE36" s="2"/>
      <c r="AF36" s="2"/>
    </row>
    <row r="37" spans="1:32" x14ac:dyDescent="0.35">
      <c r="B37" s="2"/>
      <c r="C37" s="3">
        <v>30.0986384136582</v>
      </c>
      <c r="D37" s="1"/>
      <c r="E37" s="1"/>
      <c r="F37" s="1"/>
      <c r="G37" s="3">
        <v>34.0803666850261</v>
      </c>
      <c r="H37" s="1"/>
      <c r="I37" s="1"/>
      <c r="J37" s="1"/>
      <c r="M37" s="2"/>
      <c r="N37" s="3">
        <v>33.152437765467504</v>
      </c>
      <c r="O37" s="1"/>
      <c r="P37" s="1"/>
      <c r="Q37" s="1"/>
      <c r="R37" s="3">
        <v>32.201349478713396</v>
      </c>
      <c r="S37" s="1"/>
      <c r="T37" s="1"/>
      <c r="U37" s="1"/>
      <c r="X37" s="2"/>
      <c r="Y37" s="3">
        <v>31.650561117512801</v>
      </c>
      <c r="Z37" s="1"/>
      <c r="AA37" s="1"/>
      <c r="AB37" s="1"/>
      <c r="AC37" s="3">
        <v>32.201349478713396</v>
      </c>
      <c r="AD37" s="1"/>
      <c r="AE37" s="1"/>
      <c r="AF37" s="1"/>
    </row>
    <row r="38" spans="1:32" x14ac:dyDescent="0.35">
      <c r="B38" s="1" t="s">
        <v>5</v>
      </c>
      <c r="C38" s="3">
        <v>30.0418140574454</v>
      </c>
      <c r="D38" s="1">
        <f>AVERAGE(C37:C39)</f>
        <v>30.172307559494765</v>
      </c>
      <c r="E38" s="1">
        <f>D38-6.644</f>
        <v>23.528307559494763</v>
      </c>
      <c r="F38" s="1"/>
      <c r="G38" s="3">
        <v>31.603689982196201</v>
      </c>
      <c r="H38" s="1">
        <f>AVERAGE(G37:G39)</f>
        <v>34.777975710660037</v>
      </c>
      <c r="I38" s="1">
        <f>H38-6.644</f>
        <v>28.133975710660039</v>
      </c>
      <c r="J38" s="1"/>
      <c r="M38" s="1" t="s">
        <v>5</v>
      </c>
      <c r="N38" s="3">
        <v>32.845405928836797</v>
      </c>
      <c r="O38" s="1">
        <f>AVERAGE(N37:N39)</f>
        <v>32.96186428306553</v>
      </c>
      <c r="P38" s="1">
        <f>O38-6.644</f>
        <v>26.317864283065532</v>
      </c>
      <c r="Q38" s="1"/>
      <c r="R38" s="3">
        <v>32.062641837941698</v>
      </c>
      <c r="S38" s="1">
        <f>AVERAGE(R37:R39)</f>
        <v>32.050249379827598</v>
      </c>
      <c r="T38" s="1">
        <f>S38-6.644</f>
        <v>25.406249379827599</v>
      </c>
      <c r="U38" s="1"/>
      <c r="X38" s="1" t="s">
        <v>5</v>
      </c>
      <c r="Y38" s="3">
        <v>32.235121528673403</v>
      </c>
      <c r="Z38" s="1">
        <f>AVERAGE(Y37:Y39)</f>
        <v>31.765404822697104</v>
      </c>
      <c r="AA38" s="1">
        <f>Z38-6.644</f>
        <v>25.121404822697102</v>
      </c>
      <c r="AB38" s="1"/>
      <c r="AC38" s="3">
        <v>32.062641837941698</v>
      </c>
      <c r="AD38" s="1">
        <f>AVERAGE(AC37:AC39)</f>
        <v>32.050249379827598</v>
      </c>
      <c r="AE38" s="1">
        <f>AD38-6.644</f>
        <v>25.406249379827599</v>
      </c>
      <c r="AF38" s="1"/>
    </row>
    <row r="39" spans="1:32" x14ac:dyDescent="0.35">
      <c r="B39" s="1"/>
      <c r="C39" s="3">
        <v>30.376470207380699</v>
      </c>
      <c r="D39" s="1"/>
      <c r="E39" s="1"/>
      <c r="F39" s="1"/>
      <c r="G39" s="3">
        <v>38.649870464757797</v>
      </c>
      <c r="H39" s="1"/>
      <c r="I39" s="1"/>
      <c r="J39" s="1"/>
      <c r="M39" s="1"/>
      <c r="N39" s="3">
        <v>32.887749154892298</v>
      </c>
      <c r="O39" s="1"/>
      <c r="P39" s="1"/>
      <c r="Q39" s="1"/>
      <c r="R39" s="3">
        <v>31.886756822827699</v>
      </c>
      <c r="S39" s="1"/>
      <c r="T39" s="1"/>
      <c r="U39" s="1"/>
      <c r="X39" s="1"/>
      <c r="Y39" s="3">
        <v>31.410531821905099</v>
      </c>
      <c r="Z39" s="1"/>
      <c r="AA39" s="1"/>
      <c r="AB39" s="1"/>
      <c r="AC39" s="3">
        <v>31.886756822827699</v>
      </c>
      <c r="AD39" s="1"/>
      <c r="AE39" s="1"/>
      <c r="AF39" s="1"/>
    </row>
    <row r="40" spans="1:32" x14ac:dyDescent="0.35">
      <c r="B40" s="1"/>
      <c r="C40" s="3">
        <v>31.842245005261798</v>
      </c>
      <c r="D40" s="1"/>
      <c r="E40" s="1"/>
      <c r="F40" s="1"/>
      <c r="G40" s="3">
        <v>33.685085395386601</v>
      </c>
      <c r="H40" s="1"/>
      <c r="I40" s="1"/>
      <c r="J40" s="1"/>
      <c r="M40" s="1"/>
      <c r="N40" s="3">
        <v>33.264112787406198</v>
      </c>
      <c r="O40" s="1"/>
      <c r="P40" s="1"/>
      <c r="Q40" s="1"/>
      <c r="R40" s="3">
        <v>31.494270919586199</v>
      </c>
      <c r="S40" s="1"/>
      <c r="T40" s="1"/>
      <c r="U40" s="1"/>
      <c r="X40" s="1"/>
      <c r="Y40" s="3">
        <v>33.195910714022297</v>
      </c>
      <c r="Z40" s="1"/>
      <c r="AA40" s="1"/>
      <c r="AB40" s="1"/>
      <c r="AC40" s="3">
        <v>32.281056550649602</v>
      </c>
      <c r="AD40" s="5"/>
      <c r="AE40" s="5"/>
      <c r="AF40" s="5"/>
    </row>
    <row r="41" spans="1:32" x14ac:dyDescent="0.35">
      <c r="B41" s="1" t="s">
        <v>6</v>
      </c>
      <c r="C41" s="3">
        <v>32.354723325580402</v>
      </c>
      <c r="D41" s="1">
        <f>AVERAGE(C40:C42)</f>
        <v>32.336787407508268</v>
      </c>
      <c r="E41" s="1">
        <f>100*2^(E38-D41)</f>
        <v>0.22304030461227325</v>
      </c>
      <c r="F41" s="1"/>
      <c r="G41" s="3">
        <v>33.257748745874501</v>
      </c>
      <c r="H41" s="1">
        <f>AVERAGE(G40:G41)</f>
        <v>33.471417070630551</v>
      </c>
      <c r="I41" s="1">
        <f>100*2^(I38-H41)</f>
        <v>2.4732615765666268</v>
      </c>
      <c r="J41" s="1"/>
      <c r="M41" s="1" t="s">
        <v>6</v>
      </c>
      <c r="N41" s="3">
        <v>32.8244323494228</v>
      </c>
      <c r="O41" s="1">
        <f>AVERAGE(N40:N42)</f>
        <v>32.771860381366061</v>
      </c>
      <c r="P41" s="1">
        <f>100*2^(P38-O41)</f>
        <v>1.1406530931611991</v>
      </c>
      <c r="Q41" s="1"/>
      <c r="R41" s="3">
        <v>32.169906446190502</v>
      </c>
      <c r="S41" s="1">
        <f>AVERAGE(R40:R42)</f>
        <v>31.817488868752502</v>
      </c>
      <c r="T41" s="1">
        <f>100*2^(T38-S41)</f>
        <v>1.1749641192780305</v>
      </c>
      <c r="U41" s="1"/>
      <c r="X41" s="1" t="s">
        <v>6</v>
      </c>
      <c r="Y41" s="3">
        <v>33.737444808181998</v>
      </c>
      <c r="Z41" s="1">
        <f>AVERAGE(Y40:Y42)</f>
        <v>33.516851442616598</v>
      </c>
      <c r="AA41" s="1">
        <f>100*2^(AA38-Z41)</f>
        <v>0.29697421321207895</v>
      </c>
      <c r="AB41" s="1"/>
      <c r="AC41" s="3">
        <v>32.171873855981403</v>
      </c>
      <c r="AD41" s="1">
        <f>AVERAGE(AC40:AC42)</f>
        <v>31.9692906664684</v>
      </c>
      <c r="AE41" s="1">
        <f>100*2^(AE38-AD41)</f>
        <v>1.0576152635405816</v>
      </c>
      <c r="AF41" s="5"/>
    </row>
    <row r="42" spans="1:32" x14ac:dyDescent="0.35">
      <c r="B42" s="1"/>
      <c r="C42" s="3">
        <v>32.813393891682601</v>
      </c>
      <c r="D42" s="1"/>
      <c r="E42" s="1"/>
      <c r="F42" s="1"/>
      <c r="G42" s="4">
        <v>34.877528155161201</v>
      </c>
      <c r="H42" s="1"/>
      <c r="I42" s="1"/>
      <c r="J42" s="1"/>
      <c r="M42" s="1"/>
      <c r="N42" s="3">
        <v>32.227036007269199</v>
      </c>
      <c r="O42" s="1"/>
      <c r="P42" s="1"/>
      <c r="Q42" s="1"/>
      <c r="R42" s="3">
        <v>31.7882892404808</v>
      </c>
      <c r="S42" s="1"/>
      <c r="T42" s="1"/>
      <c r="U42" s="1"/>
      <c r="X42" s="1"/>
      <c r="Y42" s="3">
        <v>33.617198805645501</v>
      </c>
      <c r="Z42" s="1"/>
      <c r="AA42" s="1"/>
      <c r="AB42" s="1"/>
      <c r="AC42" s="3">
        <v>31.454941592774201</v>
      </c>
      <c r="AD42" s="1"/>
      <c r="AE42" s="5"/>
      <c r="AF42" s="5"/>
    </row>
    <row r="43" spans="1:32" x14ac:dyDescent="0.35">
      <c r="B43" s="1"/>
      <c r="C43" s="3">
        <v>29.8871272087795</v>
      </c>
      <c r="D43" s="1"/>
      <c r="E43" s="1"/>
      <c r="F43" s="1"/>
      <c r="G43" s="3">
        <v>31.155130907033602</v>
      </c>
      <c r="H43" s="1"/>
      <c r="I43" s="1"/>
      <c r="J43" s="1"/>
      <c r="M43" s="1"/>
      <c r="N43" s="3">
        <v>31.9814538971121</v>
      </c>
      <c r="O43" s="1"/>
      <c r="P43" s="1"/>
      <c r="Q43" s="1"/>
      <c r="R43" s="3">
        <v>32.248542941039403</v>
      </c>
      <c r="S43" s="1"/>
      <c r="T43" s="1"/>
      <c r="U43" s="1"/>
      <c r="X43" s="1"/>
      <c r="Y43" s="3">
        <v>32.053000335355499</v>
      </c>
      <c r="Z43" s="1"/>
      <c r="AA43" s="1"/>
      <c r="AB43" s="1"/>
      <c r="AC43" s="3">
        <v>31.404320762085899</v>
      </c>
      <c r="AD43" s="1"/>
      <c r="AE43" s="5"/>
      <c r="AF43" s="1"/>
    </row>
    <row r="44" spans="1:32" x14ac:dyDescent="0.35">
      <c r="B44" s="2" t="s">
        <v>7</v>
      </c>
      <c r="C44" s="3">
        <v>29.698510624314501</v>
      </c>
      <c r="D44" s="1">
        <f>AVERAGE(C43:C45)</f>
        <v>29.834915204068796</v>
      </c>
      <c r="E44" s="1">
        <f>100*2^(E38-D44)</f>
        <v>1.2633448901416997</v>
      </c>
      <c r="F44" s="1">
        <f>E44/E41</f>
        <v>5.6641999854594065</v>
      </c>
      <c r="G44" s="3">
        <v>31.2119210491703</v>
      </c>
      <c r="H44" s="1">
        <f>AVERAGE(G43:G45)</f>
        <v>31.339024493179569</v>
      </c>
      <c r="I44" s="1">
        <f>100*2^(I38-H44)</f>
        <v>10.843866914477768</v>
      </c>
      <c r="J44" s="1">
        <f>I44/I41</f>
        <v>4.3844399707738102</v>
      </c>
      <c r="M44" s="2" t="s">
        <v>7</v>
      </c>
      <c r="N44" s="3">
        <v>32.076616843464798</v>
      </c>
      <c r="O44" s="1">
        <f>AVERAGE(N43:N45)</f>
        <v>32.162867816341766</v>
      </c>
      <c r="P44" s="1">
        <f>100*2^(P38-O44)</f>
        <v>1.7397170177701513</v>
      </c>
      <c r="Q44" s="1">
        <f>P44/P41</f>
        <v>1.5251937931003281</v>
      </c>
      <c r="R44" s="3">
        <v>32.086648428227001</v>
      </c>
      <c r="S44" s="1">
        <f>AVERAGE(R43:R45)</f>
        <v>32.37959488206053</v>
      </c>
      <c r="T44" s="1">
        <f>100*2^(T38-S44)</f>
        <v>0.79581813890339004</v>
      </c>
      <c r="U44" s="1">
        <f>T44/T41</f>
        <v>0.67731271606182253</v>
      </c>
      <c r="X44" s="2" t="s">
        <v>7</v>
      </c>
      <c r="Y44" s="3">
        <v>32.499615501099697</v>
      </c>
      <c r="Z44" s="1">
        <f>AVERAGE(Y43:Y45)</f>
        <v>31.979237413436099</v>
      </c>
      <c r="AA44" s="1">
        <f>100*2^(AA38-Z44)</f>
        <v>0.86215764773656922</v>
      </c>
      <c r="AB44" s="1">
        <f>AA44/AA41</f>
        <v>2.903139765609462</v>
      </c>
      <c r="AC44" s="4">
        <v>32.501073099481701</v>
      </c>
      <c r="AD44" s="1">
        <f>AVERAGE(AC43,AC45)</f>
        <v>31.502595474467199</v>
      </c>
      <c r="AE44" s="1">
        <f>100*2^(AE38-AD44)</f>
        <v>1.4615610528096892</v>
      </c>
      <c r="AF44" s="1">
        <f>AE44/AE41</f>
        <v>1.3819402037720383</v>
      </c>
    </row>
    <row r="45" spans="1:32" x14ac:dyDescent="0.35">
      <c r="B45" s="2"/>
      <c r="C45" s="3">
        <v>29.919107779112402</v>
      </c>
      <c r="D45" s="1"/>
      <c r="E45" s="1"/>
      <c r="F45" s="1"/>
      <c r="G45" s="3">
        <v>31.6500215233348</v>
      </c>
      <c r="H45" s="1"/>
      <c r="I45" s="1"/>
      <c r="J45" s="1"/>
      <c r="M45" s="2"/>
      <c r="N45" s="3">
        <v>32.430532708448403</v>
      </c>
      <c r="O45" s="1"/>
      <c r="P45" s="1"/>
      <c r="Q45" s="1"/>
      <c r="R45" s="3">
        <v>32.803593276915201</v>
      </c>
      <c r="S45" s="1"/>
      <c r="T45" s="1"/>
      <c r="U45" s="1"/>
      <c r="X45" s="2"/>
      <c r="Y45" s="3">
        <v>31.385096403853101</v>
      </c>
      <c r="Z45" s="1"/>
      <c r="AA45" s="1"/>
      <c r="AB45" s="1"/>
      <c r="AC45" s="3">
        <v>31.6008701868485</v>
      </c>
      <c r="AD45" s="5"/>
      <c r="AE45" s="5"/>
      <c r="AF45" s="5"/>
    </row>
    <row r="47" spans="1:32" x14ac:dyDescent="0.35">
      <c r="A47" s="6" t="s">
        <v>16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32" x14ac:dyDescent="0.35">
      <c r="A48" s="6"/>
      <c r="B48" s="6"/>
      <c r="C48" s="6" t="s">
        <v>3</v>
      </c>
      <c r="D48" s="6"/>
      <c r="E48" s="6"/>
      <c r="F48" s="6" t="s">
        <v>3</v>
      </c>
      <c r="G48" s="6"/>
      <c r="H48" s="6" t="s">
        <v>4</v>
      </c>
      <c r="I48" s="6"/>
      <c r="J48" s="6"/>
      <c r="K48" s="6" t="s">
        <v>4</v>
      </c>
      <c r="L48" s="6"/>
      <c r="M48" s="6"/>
      <c r="N48" s="6"/>
      <c r="O48" s="6"/>
      <c r="P48" s="6"/>
      <c r="Q48" s="6"/>
    </row>
    <row r="49" spans="1:17" x14ac:dyDescent="0.35">
      <c r="A49" s="6" t="s">
        <v>2</v>
      </c>
      <c r="B49" t="s">
        <v>1</v>
      </c>
      <c r="C49" s="1">
        <v>1.9395040272168453</v>
      </c>
      <c r="D49" s="6">
        <v>0.91196400021162038</v>
      </c>
      <c r="E49" s="6">
        <v>2.411692176238617</v>
      </c>
      <c r="F49" s="1">
        <f t="shared" ref="F49:F51" si="0">AVERAGE(C49:E49)</f>
        <v>1.754386734555694</v>
      </c>
      <c r="G49" s="1">
        <f t="shared" ref="G49:G51" si="1">_xlfn.STDEV.P(C49:E49)</f>
        <v>0.62609768115630915</v>
      </c>
      <c r="H49" s="1">
        <v>2.505328877248254</v>
      </c>
      <c r="I49" s="6">
        <v>1.1344821867678068</v>
      </c>
      <c r="J49" s="6">
        <v>1.4380988271657356</v>
      </c>
      <c r="K49" s="1">
        <f t="shared" ref="K49:K51" si="2">AVERAGE(H49:J49)</f>
        <v>1.6926366303939322</v>
      </c>
      <c r="L49" s="1">
        <f t="shared" ref="L49:L51" si="3">_xlfn.STDEV.P(H49:J49)</f>
        <v>0.58787599721623574</v>
      </c>
      <c r="M49" s="6"/>
      <c r="N49" t="s">
        <v>1</v>
      </c>
      <c r="O49" s="6">
        <f>C49/H49</f>
        <v>0.77415146762971632</v>
      </c>
      <c r="P49" s="6">
        <f t="shared" ref="P49:Q52" si="4">D49/I49</f>
        <v>0.80385925036853056</v>
      </c>
      <c r="Q49" s="6">
        <f t="shared" si="4"/>
        <v>1.677000308102385</v>
      </c>
    </row>
    <row r="50" spans="1:17" x14ac:dyDescent="0.35">
      <c r="A50" s="6" t="s">
        <v>9</v>
      </c>
      <c r="B50" t="s">
        <v>8</v>
      </c>
      <c r="C50" s="1">
        <v>2.0804590365170044</v>
      </c>
      <c r="D50" s="6">
        <v>0.88913809278330302</v>
      </c>
      <c r="E50" s="6">
        <v>1.6506477437846063</v>
      </c>
      <c r="F50" s="1">
        <f t="shared" si="0"/>
        <v>1.540081624361638</v>
      </c>
      <c r="G50" s="1">
        <f t="shared" si="1"/>
        <v>0.49259858425688346</v>
      </c>
      <c r="H50" s="1">
        <v>2.3401702839856546</v>
      </c>
      <c r="I50" s="6">
        <v>0.56664408537643007</v>
      </c>
      <c r="J50" s="6">
        <v>1.1632043641359242</v>
      </c>
      <c r="K50" s="1">
        <f t="shared" si="2"/>
        <v>1.356672911166003</v>
      </c>
      <c r="L50" s="1">
        <f t="shared" si="3"/>
        <v>0.73684976003966562</v>
      </c>
      <c r="M50" s="6"/>
      <c r="N50" t="s">
        <v>8</v>
      </c>
      <c r="O50" s="6">
        <f t="shared" ref="O50:O52" si="5">C50/H50</f>
        <v>0.88902036349836744</v>
      </c>
      <c r="P50" s="6">
        <f t="shared" si="4"/>
        <v>1.5691297513370062</v>
      </c>
      <c r="Q50" s="6">
        <f t="shared" si="4"/>
        <v>1.4190522273450847</v>
      </c>
    </row>
    <row r="51" spans="1:17" x14ac:dyDescent="0.35">
      <c r="A51" s="6" t="s">
        <v>11</v>
      </c>
      <c r="B51" t="s">
        <v>10</v>
      </c>
      <c r="C51" s="1">
        <v>5.4288308637915899</v>
      </c>
      <c r="D51" s="6">
        <v>1.722407701277342</v>
      </c>
      <c r="E51" s="6">
        <v>2.0828576667219734</v>
      </c>
      <c r="F51" s="1">
        <f t="shared" si="0"/>
        <v>3.0780320772636345</v>
      </c>
      <c r="G51" s="1">
        <f t="shared" si="1"/>
        <v>1.6687664596847658</v>
      </c>
      <c r="H51" s="1">
        <v>3.1600060862663808</v>
      </c>
      <c r="I51" s="6">
        <v>1.3576345747119409</v>
      </c>
      <c r="J51" s="6">
        <v>1.3552559898935492</v>
      </c>
      <c r="K51" s="1">
        <f t="shared" si="2"/>
        <v>1.9576322169572904</v>
      </c>
      <c r="L51" s="1">
        <f t="shared" si="3"/>
        <v>0.85020727104803517</v>
      </c>
      <c r="M51" s="6"/>
      <c r="N51" t="s">
        <v>10</v>
      </c>
      <c r="O51" s="6">
        <f t="shared" si="5"/>
        <v>1.7179811416774444</v>
      </c>
      <c r="P51" s="6">
        <f t="shared" si="4"/>
        <v>1.2686828498329881</v>
      </c>
      <c r="Q51" s="6">
        <f t="shared" si="4"/>
        <v>1.5368739797162414</v>
      </c>
    </row>
    <row r="52" spans="1:17" x14ac:dyDescent="0.35">
      <c r="A52" s="6" t="s">
        <v>13</v>
      </c>
      <c r="B52" t="s">
        <v>12</v>
      </c>
      <c r="C52" s="1">
        <v>5.6641999854594065</v>
      </c>
      <c r="D52" s="6">
        <v>1.5251937931003281</v>
      </c>
      <c r="E52" s="6">
        <v>2.903139765609462</v>
      </c>
      <c r="F52" s="1">
        <f>AVERAGE(C52:E52)</f>
        <v>3.3641778480563986</v>
      </c>
      <c r="G52" s="1">
        <f>_xlfn.STDEV.P(C52:E52)</f>
        <v>1.7209028929017578</v>
      </c>
      <c r="H52" s="1">
        <v>4.3844399707738102</v>
      </c>
      <c r="I52" s="6">
        <v>0.67731271606182253</v>
      </c>
      <c r="J52" s="6">
        <v>1.3819402037720383</v>
      </c>
      <c r="K52" s="1">
        <f>AVERAGE(H52:J52)</f>
        <v>2.1478976302025572</v>
      </c>
      <c r="L52" s="1">
        <f>_xlfn.STDEV.P(H52:J52)</f>
        <v>1.6074236539641429</v>
      </c>
      <c r="M52" s="6"/>
      <c r="N52" t="s">
        <v>12</v>
      </c>
      <c r="O52" s="6">
        <f t="shared" si="5"/>
        <v>1.2918867684849911</v>
      </c>
      <c r="P52" s="6">
        <f t="shared" si="4"/>
        <v>2.2518310330395659</v>
      </c>
      <c r="Q52" s="6">
        <f t="shared" si="4"/>
        <v>2.1007708999892136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580D-4C4F-4445-8411-200369642C6D}">
  <dimension ref="A1:AG52"/>
  <sheetViews>
    <sheetView topLeftCell="A43" workbookViewId="0">
      <selection activeCell="A47" sqref="A47"/>
    </sheetView>
  </sheetViews>
  <sheetFormatPr defaultRowHeight="14.5" x14ac:dyDescent="0.35"/>
  <cols>
    <col min="1" max="1" width="18.08984375" bestFit="1" customWidth="1"/>
  </cols>
  <sheetData>
    <row r="1" spans="1:33" x14ac:dyDescent="0.35">
      <c r="A1" t="s">
        <v>0</v>
      </c>
      <c r="M1" t="s">
        <v>14</v>
      </c>
      <c r="X1" t="s">
        <v>15</v>
      </c>
    </row>
    <row r="2" spans="1:33" x14ac:dyDescent="0.35">
      <c r="A2" t="s">
        <v>1</v>
      </c>
      <c r="B2" s="1" t="s">
        <v>2</v>
      </c>
      <c r="C2" s="1"/>
      <c r="D2" s="1"/>
      <c r="E2" s="1"/>
      <c r="F2" s="1"/>
      <c r="G2" s="1"/>
      <c r="H2" s="1"/>
      <c r="I2" s="1"/>
      <c r="J2" s="1"/>
      <c r="M2" t="s">
        <v>1</v>
      </c>
      <c r="N2" s="1" t="s">
        <v>2</v>
      </c>
      <c r="O2" s="1"/>
      <c r="P2" s="1"/>
      <c r="Q2" s="1"/>
      <c r="R2" s="1"/>
      <c r="S2" s="1"/>
      <c r="T2" s="1"/>
      <c r="U2" s="1"/>
      <c r="V2" s="1"/>
      <c r="X2" t="s">
        <v>1</v>
      </c>
      <c r="Y2" s="1" t="s">
        <v>2</v>
      </c>
      <c r="Z2" s="1"/>
      <c r="AA2" s="1"/>
      <c r="AB2" s="1"/>
      <c r="AC2" s="1"/>
      <c r="AD2" s="1"/>
      <c r="AE2" s="1"/>
      <c r="AF2" s="1"/>
      <c r="AG2" s="1"/>
    </row>
    <row r="3" spans="1:33" x14ac:dyDescent="0.35">
      <c r="B3" s="1"/>
      <c r="C3" s="1" t="s">
        <v>3</v>
      </c>
      <c r="D3" s="1"/>
      <c r="E3" s="1"/>
      <c r="F3" s="1"/>
      <c r="G3" s="1" t="s">
        <v>4</v>
      </c>
      <c r="H3" s="1"/>
      <c r="I3" s="1"/>
      <c r="J3" s="1"/>
      <c r="N3" s="1"/>
      <c r="O3" s="1" t="s">
        <v>3</v>
      </c>
      <c r="P3" s="1"/>
      <c r="Q3" s="1"/>
      <c r="R3" s="1"/>
      <c r="S3" s="1" t="s">
        <v>4</v>
      </c>
      <c r="T3" s="1"/>
      <c r="U3" s="1"/>
      <c r="V3" s="1"/>
      <c r="Y3" s="1"/>
      <c r="Z3" s="1" t="s">
        <v>3</v>
      </c>
      <c r="AA3" s="1"/>
      <c r="AB3" s="1"/>
      <c r="AC3" s="1"/>
      <c r="AD3" s="1" t="s">
        <v>4</v>
      </c>
      <c r="AE3" s="1"/>
      <c r="AF3" s="1"/>
      <c r="AG3" s="1"/>
    </row>
    <row r="4" spans="1:33" x14ac:dyDescent="0.35">
      <c r="B4" s="1"/>
      <c r="C4" s="7">
        <v>28.956268334215899</v>
      </c>
      <c r="D4" s="1"/>
      <c r="E4" s="1"/>
      <c r="F4" s="1"/>
      <c r="G4" s="1"/>
      <c r="H4" s="7">
        <v>29.670462412940399</v>
      </c>
      <c r="I4" s="1"/>
      <c r="J4" s="1"/>
      <c r="K4" s="1"/>
      <c r="L4" s="1"/>
      <c r="N4" s="1"/>
      <c r="O4" s="7">
        <v>30.4993628460835</v>
      </c>
      <c r="P4" s="1"/>
      <c r="Q4" s="1"/>
      <c r="R4" s="1"/>
      <c r="S4" s="7">
        <v>30.752266073805501</v>
      </c>
      <c r="T4" s="1"/>
      <c r="U4" s="1"/>
      <c r="V4" s="1"/>
      <c r="Y4" s="1"/>
      <c r="Z4" s="8">
        <v>33.309476461106598</v>
      </c>
      <c r="AA4" s="1"/>
      <c r="AB4" s="1"/>
      <c r="AC4" s="1"/>
      <c r="AD4" s="8">
        <v>32.727520633178997</v>
      </c>
      <c r="AE4" s="1"/>
      <c r="AF4" s="1"/>
      <c r="AG4" s="1"/>
    </row>
    <row r="5" spans="1:33" x14ac:dyDescent="0.35">
      <c r="B5" s="1" t="s">
        <v>5</v>
      </c>
      <c r="C5" s="7">
        <v>29.122645179927499</v>
      </c>
      <c r="D5" s="1">
        <f>AVERAGE(C4:C6)</f>
        <v>29.045619815689196</v>
      </c>
      <c r="E5" s="1">
        <f>D5-6.644</f>
        <v>22.401619815689195</v>
      </c>
      <c r="F5" s="1"/>
      <c r="G5" s="1" t="s">
        <v>5</v>
      </c>
      <c r="H5" s="7">
        <v>29.327673709255901</v>
      </c>
      <c r="I5" s="1">
        <f>AVERAGE(H4:H6)</f>
        <v>29.405969033037135</v>
      </c>
      <c r="J5" s="1">
        <f>I5-6.644</f>
        <v>22.761969033037133</v>
      </c>
      <c r="K5" s="1"/>
      <c r="L5" s="1"/>
      <c r="N5" s="1" t="s">
        <v>5</v>
      </c>
      <c r="O5" s="7">
        <v>31.492184902694799</v>
      </c>
      <c r="P5" s="1">
        <f>AVERAGE(O4:O6)</f>
        <v>30.817154017489599</v>
      </c>
      <c r="Q5" s="1">
        <f>P5-6.644</f>
        <v>24.173154017489601</v>
      </c>
      <c r="R5" s="1"/>
      <c r="S5" s="7">
        <v>31.004742205210398</v>
      </c>
      <c r="T5" s="1">
        <f>AVERAGE(S4:S6)</f>
        <v>30.893539289826265</v>
      </c>
      <c r="U5" s="1">
        <f>T5-6.644</f>
        <v>24.249539289826266</v>
      </c>
      <c r="V5" s="1"/>
      <c r="Y5" s="1" t="s">
        <v>5</v>
      </c>
      <c r="Z5" s="8">
        <v>33.3617009164481</v>
      </c>
      <c r="AA5" s="1">
        <f>AVERAGE(Z4:Z6)</f>
        <v>33.703586084280566</v>
      </c>
      <c r="AB5" s="1">
        <f>AA5-6.644</f>
        <v>27.059586084280568</v>
      </c>
      <c r="AC5" s="1"/>
      <c r="AD5" s="8">
        <v>31.294707894910299</v>
      </c>
      <c r="AE5" s="1">
        <f>AVERAGE(AD4:AD6)</f>
        <v>31.895553363161429</v>
      </c>
      <c r="AF5" s="1">
        <f>AE5-6.644</f>
        <v>25.251553363161428</v>
      </c>
      <c r="AG5" s="1"/>
    </row>
    <row r="6" spans="1:33" x14ac:dyDescent="0.35">
      <c r="B6" s="1"/>
      <c r="C6" s="7">
        <v>29.057945932924198</v>
      </c>
      <c r="D6" s="1"/>
      <c r="E6" s="1"/>
      <c r="F6" s="1"/>
      <c r="G6" s="1"/>
      <c r="H6" s="7">
        <v>29.2197709769151</v>
      </c>
      <c r="I6" s="1"/>
      <c r="J6" s="1"/>
      <c r="K6" s="1"/>
      <c r="L6" s="1"/>
      <c r="N6" s="1"/>
      <c r="O6" s="7">
        <v>30.4599143036905</v>
      </c>
      <c r="P6" s="1"/>
      <c r="Q6" s="1"/>
      <c r="R6" s="1"/>
      <c r="S6" s="7">
        <v>30.923609590462899</v>
      </c>
      <c r="T6" s="1"/>
      <c r="U6" s="1"/>
      <c r="V6" s="1"/>
      <c r="Y6" s="1"/>
      <c r="Z6" s="8">
        <v>34.439580875287</v>
      </c>
      <c r="AA6" s="1"/>
      <c r="AB6" s="1"/>
      <c r="AC6" s="1"/>
      <c r="AD6" s="8">
        <v>31.664431561394998</v>
      </c>
      <c r="AE6" s="1"/>
      <c r="AF6" s="1"/>
      <c r="AG6" s="1"/>
    </row>
    <row r="7" spans="1:33" x14ac:dyDescent="0.35">
      <c r="B7" s="1"/>
      <c r="C7" s="7">
        <v>29.5756828607303</v>
      </c>
      <c r="D7" s="1"/>
      <c r="E7" s="1"/>
      <c r="F7" s="1"/>
      <c r="G7" s="1"/>
      <c r="H7" s="7">
        <v>29.0891156462115</v>
      </c>
      <c r="I7" s="1"/>
      <c r="J7" s="1"/>
      <c r="K7" s="1"/>
      <c r="L7" s="1"/>
      <c r="N7" s="1"/>
      <c r="O7" s="7">
        <v>30.772915204033598</v>
      </c>
      <c r="P7" s="1"/>
      <c r="Q7" s="1"/>
      <c r="R7" s="1"/>
      <c r="S7" s="7">
        <v>30.8696527542373</v>
      </c>
      <c r="T7" s="1"/>
      <c r="U7" s="1"/>
      <c r="V7" s="1"/>
      <c r="Y7" s="1"/>
      <c r="Z7" s="8">
        <v>33.650806744945797</v>
      </c>
      <c r="AA7" s="1"/>
      <c r="AB7" s="1"/>
      <c r="AC7" s="1"/>
      <c r="AD7" s="8">
        <v>31.261138353293799</v>
      </c>
      <c r="AE7" s="1"/>
      <c r="AF7" s="1"/>
      <c r="AG7" s="1"/>
    </row>
    <row r="8" spans="1:33" x14ac:dyDescent="0.35">
      <c r="B8" s="1" t="s">
        <v>6</v>
      </c>
      <c r="C8" s="7">
        <v>29.124460863241701</v>
      </c>
      <c r="D8" s="1">
        <f>AVERAGE(C7:C9)</f>
        <v>29.391539982426234</v>
      </c>
      <c r="E8" s="1">
        <f>100*2^(E5-D8)</f>
        <v>0.78672755679163808</v>
      </c>
      <c r="F8" s="1"/>
      <c r="G8" s="1" t="s">
        <v>6</v>
      </c>
      <c r="H8" s="7">
        <v>29.4132544466738</v>
      </c>
      <c r="I8" s="1">
        <f>AVERAGE(H7:H9)</f>
        <v>29.347785631431133</v>
      </c>
      <c r="J8" s="1">
        <f>100*2^(J5-I8)</f>
        <v>1.0410501664715432</v>
      </c>
      <c r="K8" s="1"/>
      <c r="L8" s="1"/>
      <c r="N8" s="1" t="s">
        <v>6</v>
      </c>
      <c r="O8" s="7">
        <v>31.377786259587499</v>
      </c>
      <c r="P8" s="1">
        <f>AVERAGE(O7:O9)</f>
        <v>31.078693218400065</v>
      </c>
      <c r="Q8" s="1">
        <f>100*2^(Q5-P8)</f>
        <v>0.83411429523307534</v>
      </c>
      <c r="R8" s="1"/>
      <c r="S8" s="7">
        <v>30.069726490460699</v>
      </c>
      <c r="T8" s="1">
        <f>AVERAGE(S7:S9)</f>
        <v>30.602795229864867</v>
      </c>
      <c r="U8" s="1">
        <f>100*2^(U5-T8)</f>
        <v>1.2231490769711832</v>
      </c>
      <c r="V8" s="1"/>
      <c r="Y8" s="1" t="s">
        <v>6</v>
      </c>
      <c r="Z8" s="8">
        <v>31.993811516664401</v>
      </c>
      <c r="AA8" s="1">
        <f>AVERAGE(Z7:Z9)</f>
        <v>32.7392862618469</v>
      </c>
      <c r="AB8" s="1">
        <f>100*2^(AB5-AA8)</f>
        <v>1.9509218832140833</v>
      </c>
      <c r="AC8" s="1"/>
      <c r="AD8" s="8">
        <v>31.4766448723195</v>
      </c>
      <c r="AE8" s="1">
        <f>AVERAGE(AD7:AD9)</f>
        <v>31.272805547903033</v>
      </c>
      <c r="AF8" s="1">
        <f>100*2^(AF5-AE8)</f>
        <v>1.5396516825706725</v>
      </c>
      <c r="AG8" s="1"/>
    </row>
    <row r="9" spans="1:33" x14ac:dyDescent="0.35">
      <c r="B9" s="1"/>
      <c r="C9" s="7">
        <v>29.474476223306699</v>
      </c>
      <c r="D9" s="1"/>
      <c r="E9" s="1"/>
      <c r="F9" s="1"/>
      <c r="G9" s="1"/>
      <c r="H9" s="7">
        <v>29.540986801408099</v>
      </c>
      <c r="I9" s="1"/>
      <c r="J9" s="1"/>
      <c r="K9" s="1"/>
      <c r="L9" s="1"/>
      <c r="N9" s="1"/>
      <c r="O9" s="7">
        <v>31.0853781915791</v>
      </c>
      <c r="P9" s="1"/>
      <c r="Q9" s="1"/>
      <c r="R9" s="1"/>
      <c r="S9" s="7">
        <v>30.869006444896598</v>
      </c>
      <c r="T9" s="1"/>
      <c r="U9" s="1"/>
      <c r="V9" s="1"/>
      <c r="Y9" s="1"/>
      <c r="Z9" s="8">
        <v>32.573240523930501</v>
      </c>
      <c r="AA9" s="1"/>
      <c r="AB9" s="1"/>
      <c r="AC9" s="1"/>
      <c r="AD9" s="8">
        <v>31.0806334180958</v>
      </c>
      <c r="AE9" s="1"/>
      <c r="AF9" s="1"/>
      <c r="AG9" s="1"/>
    </row>
    <row r="10" spans="1:33" x14ac:dyDescent="0.35">
      <c r="B10" s="1"/>
      <c r="C10" s="7">
        <v>28.638586502251901</v>
      </c>
      <c r="D10" s="1"/>
      <c r="E10" s="1"/>
      <c r="F10" s="1"/>
      <c r="G10" s="1"/>
      <c r="H10" s="7">
        <v>29.392621098427799</v>
      </c>
      <c r="I10" s="1"/>
      <c r="J10" s="1"/>
      <c r="K10" s="1"/>
      <c r="L10" s="1"/>
      <c r="N10" s="1"/>
      <c r="O10" s="7">
        <v>29.0564504267067</v>
      </c>
      <c r="P10" s="1"/>
      <c r="Q10" s="1"/>
      <c r="R10" s="1"/>
      <c r="S10" s="7">
        <v>29.4643586628303</v>
      </c>
      <c r="T10" s="1"/>
      <c r="U10" s="1"/>
      <c r="V10" s="1"/>
      <c r="Y10" s="1"/>
      <c r="Z10" s="8">
        <v>32.491393856949003</v>
      </c>
      <c r="AA10" s="1"/>
      <c r="AB10" s="1"/>
      <c r="AC10" s="1"/>
      <c r="AD10" s="8">
        <v>30.644434862684601</v>
      </c>
      <c r="AE10" s="1"/>
      <c r="AF10" s="1"/>
      <c r="AG10" s="1"/>
    </row>
    <row r="11" spans="1:33" x14ac:dyDescent="0.35">
      <c r="B11" s="1" t="s">
        <v>17</v>
      </c>
      <c r="C11" s="7">
        <v>28.6805473802095</v>
      </c>
      <c r="D11" s="1">
        <f>AVERAGE(C10:C12)</f>
        <v>28.582431112669898</v>
      </c>
      <c r="E11" s="1">
        <f>100*2^(E5-D11)</f>
        <v>1.3784480459084016</v>
      </c>
      <c r="F11" s="1">
        <f>E11/E8</f>
        <v>1.7521288456322353</v>
      </c>
      <c r="G11" s="1" t="s">
        <v>17</v>
      </c>
      <c r="H11" s="7">
        <v>28.865596119550499</v>
      </c>
      <c r="I11" s="1">
        <f>AVERAGE(H10:H12)</f>
        <v>28.949813671209068</v>
      </c>
      <c r="J11" s="1">
        <f>100*2^(J5-I11)</f>
        <v>1.3717442720493833</v>
      </c>
      <c r="K11" s="1">
        <f>J11/J8</f>
        <v>1.3176543419599747</v>
      </c>
      <c r="L11" s="1"/>
      <c r="N11" s="1" t="s">
        <v>17</v>
      </c>
      <c r="O11" s="7">
        <v>29.2344575471346</v>
      </c>
      <c r="P11" s="1">
        <f>AVERAGE(O10:O12)</f>
        <v>29.140137749298134</v>
      </c>
      <c r="Q11" s="1">
        <f>100*2^(Q5-P11)</f>
        <v>3.197340646732644</v>
      </c>
      <c r="R11" s="1">
        <f>Q11/Q8</f>
        <v>3.8332164608678907</v>
      </c>
      <c r="S11" s="7">
        <v>29.682334900940599</v>
      </c>
      <c r="T11" s="1">
        <f>AVERAGE(S10:S12)</f>
        <v>29.526723834694234</v>
      </c>
      <c r="U11" s="1">
        <f>100*2^(U5-T11)</f>
        <v>2.5787495152337701</v>
      </c>
      <c r="V11" s="1">
        <f>U11/U8</f>
        <v>2.1082871775690544</v>
      </c>
      <c r="Y11" s="1" t="s">
        <v>17</v>
      </c>
      <c r="Z11" s="8">
        <v>33.046055464153604</v>
      </c>
      <c r="AA11" s="1">
        <f>AVERAGE(Z10:Z12)</f>
        <v>32.622793995919601</v>
      </c>
      <c r="AB11" s="1">
        <f>100*2^(AB5-AA11)</f>
        <v>2.1149862412685732</v>
      </c>
      <c r="AC11" s="1">
        <f>AB11/AB8</f>
        <v>1.0840958110450833</v>
      </c>
      <c r="AD11" s="8">
        <v>30.697145328393699</v>
      </c>
      <c r="AE11" s="1">
        <f>AVERAGE(AD10:AD12)</f>
        <v>32.166402904464697</v>
      </c>
      <c r="AF11" s="1">
        <f>100*2^(AF5-AE11)</f>
        <v>0.82874872365932151</v>
      </c>
      <c r="AG11" s="1">
        <f>AF11/AF8</f>
        <v>0.53827026790605326</v>
      </c>
    </row>
    <row r="12" spans="1:33" x14ac:dyDescent="0.35">
      <c r="B12" s="1"/>
      <c r="C12" s="7">
        <v>28.4281594555483</v>
      </c>
      <c r="D12" s="1"/>
      <c r="E12" s="1"/>
      <c r="F12" s="1"/>
      <c r="G12" s="1"/>
      <c r="H12" s="7">
        <v>28.591223795648901</v>
      </c>
      <c r="I12" s="1"/>
      <c r="J12" s="1"/>
      <c r="K12" s="1"/>
      <c r="L12" s="1"/>
      <c r="N12" s="1"/>
      <c r="O12" s="7">
        <v>29.129505274053098</v>
      </c>
      <c r="P12" s="1"/>
      <c r="Q12" s="1"/>
      <c r="R12" s="1"/>
      <c r="S12" s="7">
        <v>29.4334779403118</v>
      </c>
      <c r="T12" s="1"/>
      <c r="U12" s="1"/>
      <c r="V12" s="1"/>
      <c r="Y12" s="1"/>
      <c r="Z12" s="8">
        <v>32.330932666656203</v>
      </c>
      <c r="AA12" s="1"/>
      <c r="AB12" s="1"/>
      <c r="AC12" s="1"/>
      <c r="AD12" s="8">
        <v>35.157628522315797</v>
      </c>
      <c r="AE12" s="1"/>
      <c r="AF12" s="1"/>
      <c r="AG12" s="1"/>
    </row>
    <row r="13" spans="1:33" x14ac:dyDescent="0.35">
      <c r="A13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  <c r="M13" t="s">
        <v>8</v>
      </c>
      <c r="N13" s="1" t="s">
        <v>9</v>
      </c>
      <c r="O13" s="1"/>
      <c r="P13" s="1"/>
      <c r="Q13" s="1"/>
      <c r="R13" s="1"/>
      <c r="S13" s="1"/>
      <c r="T13" s="1"/>
      <c r="U13" s="1"/>
      <c r="V13" s="1"/>
      <c r="X13" t="s">
        <v>8</v>
      </c>
      <c r="Y13" s="1" t="s">
        <v>9</v>
      </c>
      <c r="Z13" s="1"/>
      <c r="AA13" s="1"/>
      <c r="AB13" s="1"/>
      <c r="AC13" s="1"/>
      <c r="AD13" s="1"/>
      <c r="AE13" s="1"/>
      <c r="AF13" s="1"/>
      <c r="AG13" s="1"/>
    </row>
    <row r="14" spans="1:33" x14ac:dyDescent="0.35">
      <c r="B14" s="1"/>
      <c r="C14" s="1" t="s">
        <v>3</v>
      </c>
      <c r="D14" s="1"/>
      <c r="E14" s="1"/>
      <c r="F14" s="1"/>
      <c r="G14" s="1" t="s">
        <v>4</v>
      </c>
      <c r="H14" s="1"/>
      <c r="I14" s="1"/>
      <c r="J14" s="1"/>
      <c r="N14" s="1"/>
      <c r="O14" s="1" t="s">
        <v>3</v>
      </c>
      <c r="P14" s="1"/>
      <c r="Q14" s="1"/>
      <c r="R14" s="1"/>
      <c r="S14" s="1" t="s">
        <v>4</v>
      </c>
      <c r="T14" s="1"/>
      <c r="U14" s="1"/>
      <c r="V14" s="1"/>
      <c r="Y14" s="1"/>
      <c r="Z14" s="1" t="s">
        <v>3</v>
      </c>
      <c r="AA14" s="1"/>
      <c r="AB14" s="1"/>
      <c r="AC14" s="1"/>
      <c r="AD14" s="1" t="s">
        <v>4</v>
      </c>
      <c r="AE14" s="1"/>
      <c r="AF14" s="1"/>
      <c r="AG14" s="1"/>
    </row>
    <row r="15" spans="1:33" x14ac:dyDescent="0.35">
      <c r="B15" s="1"/>
      <c r="C15" s="7">
        <v>29.317159400160701</v>
      </c>
      <c r="D15" s="1"/>
      <c r="E15" s="1"/>
      <c r="F15" s="1"/>
      <c r="G15" s="1"/>
      <c r="H15" s="7">
        <v>30.707042590105601</v>
      </c>
      <c r="I15" s="1"/>
      <c r="J15" s="1"/>
      <c r="K15" s="1"/>
      <c r="L15" s="1"/>
      <c r="N15" s="1"/>
      <c r="O15" s="7">
        <v>30.444228365936901</v>
      </c>
      <c r="P15" s="1"/>
      <c r="Q15" s="1"/>
      <c r="R15" s="1"/>
      <c r="S15" s="7">
        <v>30.344622172553802</v>
      </c>
      <c r="T15" s="1"/>
      <c r="U15" s="1"/>
      <c r="V15" s="1"/>
      <c r="Y15" s="1"/>
      <c r="Z15" s="8">
        <v>33.701665363339799</v>
      </c>
      <c r="AA15" s="1"/>
      <c r="AB15" s="1"/>
      <c r="AC15" s="1"/>
      <c r="AD15" s="8">
        <v>34.1515881990954</v>
      </c>
      <c r="AE15" s="1"/>
      <c r="AF15" s="1"/>
      <c r="AG15" s="1"/>
    </row>
    <row r="16" spans="1:33" x14ac:dyDescent="0.35">
      <c r="B16" s="1" t="s">
        <v>5</v>
      </c>
      <c r="C16" s="7">
        <v>29.603432460135799</v>
      </c>
      <c r="D16" s="1">
        <f>AVERAGE(C15:C17)</f>
        <v>29.505810738450666</v>
      </c>
      <c r="E16" s="1">
        <f>D16-6.644</f>
        <v>22.861810738450664</v>
      </c>
      <c r="F16" s="1"/>
      <c r="G16" s="1" t="s">
        <v>5</v>
      </c>
      <c r="H16" s="7">
        <v>30.708689127217099</v>
      </c>
      <c r="I16" s="1">
        <f>AVERAGE(H15:H17)</f>
        <v>30.815865844852468</v>
      </c>
      <c r="J16" s="1">
        <f>I16-6.644</f>
        <v>24.171865844852469</v>
      </c>
      <c r="K16" s="1"/>
      <c r="L16" s="1"/>
      <c r="N16" s="1" t="s">
        <v>5</v>
      </c>
      <c r="O16" s="7">
        <v>30.584140508168801</v>
      </c>
      <c r="P16" s="1">
        <f>AVERAGE(O15:O17)</f>
        <v>30.678393405564304</v>
      </c>
      <c r="Q16" s="1">
        <f>P16-6.644</f>
        <v>24.034393405564302</v>
      </c>
      <c r="R16" s="1"/>
      <c r="S16" s="7">
        <v>30.2266455298635</v>
      </c>
      <c r="T16" s="1">
        <f>AVERAGE(S15:S17)</f>
        <v>30.223758122025501</v>
      </c>
      <c r="U16" s="1">
        <f>T16-6.644</f>
        <v>23.579758122025503</v>
      </c>
      <c r="V16" s="1"/>
      <c r="Y16" s="1" t="s">
        <v>5</v>
      </c>
      <c r="Z16" s="8">
        <v>33.105508126597002</v>
      </c>
      <c r="AA16" s="1">
        <f>AVERAGE(Z15:Z17)</f>
        <v>33.888685082706765</v>
      </c>
      <c r="AB16" s="1">
        <f>AA16-6.644</f>
        <v>27.244685082706766</v>
      </c>
      <c r="AC16" s="1"/>
      <c r="AD16" s="8">
        <v>33.581743703388803</v>
      </c>
      <c r="AE16" s="1">
        <f>AVERAGE(AD15:AD17)</f>
        <v>33.816510628554902</v>
      </c>
      <c r="AF16" s="1">
        <f>AE16-6.644</f>
        <v>27.172510628554903</v>
      </c>
      <c r="AG16" s="1"/>
    </row>
    <row r="17" spans="1:33" x14ac:dyDescent="0.35">
      <c r="B17" s="1"/>
      <c r="C17" s="7">
        <v>29.596840355055502</v>
      </c>
      <c r="D17" s="1"/>
      <c r="E17" s="1"/>
      <c r="F17" s="1"/>
      <c r="G17" s="1"/>
      <c r="H17" s="7">
        <v>31.031865817234699</v>
      </c>
      <c r="I17" s="1"/>
      <c r="J17" s="1"/>
      <c r="K17" s="1"/>
      <c r="L17" s="1"/>
      <c r="N17" s="1"/>
      <c r="O17" s="7">
        <v>31.006811342587199</v>
      </c>
      <c r="P17" s="1"/>
      <c r="Q17" s="1"/>
      <c r="R17" s="1"/>
      <c r="S17" s="7">
        <v>30.100006663659201</v>
      </c>
      <c r="T17" s="1"/>
      <c r="U17" s="1"/>
      <c r="V17" s="1"/>
      <c r="Y17" s="1"/>
      <c r="Z17" s="8">
        <v>34.8588817581835</v>
      </c>
      <c r="AA17" s="1"/>
      <c r="AB17" s="1"/>
      <c r="AC17" s="1"/>
      <c r="AD17" s="8">
        <v>33.716199983180502</v>
      </c>
      <c r="AE17" s="1"/>
      <c r="AF17" s="1"/>
      <c r="AG17" s="1"/>
    </row>
    <row r="18" spans="1:33" x14ac:dyDescent="0.35">
      <c r="B18" s="1"/>
      <c r="C18" s="7">
        <v>29.900263691827</v>
      </c>
      <c r="D18" s="1"/>
      <c r="E18" s="1"/>
      <c r="F18" s="1"/>
      <c r="G18" s="1"/>
      <c r="H18" s="7">
        <v>30.137591798886099</v>
      </c>
      <c r="I18" s="1"/>
      <c r="J18" s="1"/>
      <c r="K18" s="1"/>
      <c r="L18" s="1"/>
      <c r="N18" s="1"/>
      <c r="O18" s="7">
        <v>30.5040348664735</v>
      </c>
      <c r="P18" s="1"/>
      <c r="Q18" s="1"/>
      <c r="R18" s="1"/>
      <c r="S18" s="7">
        <v>30.0921248894577</v>
      </c>
      <c r="T18" s="1"/>
      <c r="U18" s="1"/>
      <c r="V18" s="1"/>
      <c r="Y18" s="1"/>
      <c r="Z18" s="8">
        <v>32.561798893538203</v>
      </c>
      <c r="AA18" s="1"/>
      <c r="AB18" s="1"/>
      <c r="AC18" s="1"/>
      <c r="AD18" s="8">
        <v>33.126037483294297</v>
      </c>
      <c r="AE18" s="1"/>
      <c r="AF18" s="1"/>
      <c r="AG18" s="1"/>
    </row>
    <row r="19" spans="1:33" x14ac:dyDescent="0.35">
      <c r="B19" s="1" t="s">
        <v>6</v>
      </c>
      <c r="C19" s="7">
        <v>29.134656504156499</v>
      </c>
      <c r="D19" s="1">
        <f>AVERAGE(C18:C20)</f>
        <v>29.401899644901935</v>
      </c>
      <c r="E19" s="1">
        <f>100*2^(E16-D19)</f>
        <v>1.0745758223710107</v>
      </c>
      <c r="F19" s="1"/>
      <c r="G19" s="1" t="s">
        <v>6</v>
      </c>
      <c r="H19" s="7">
        <v>30.0336703626282</v>
      </c>
      <c r="I19" s="1">
        <f>AVERAGE(H18:H20)</f>
        <v>30.004459852943398</v>
      </c>
      <c r="J19" s="1">
        <f>100*2^(J16-I19)</f>
        <v>1.7547459593429495</v>
      </c>
      <c r="K19" s="1"/>
      <c r="L19" s="1"/>
      <c r="N19" s="1" t="s">
        <v>6</v>
      </c>
      <c r="O19" s="7">
        <v>30.904029338298098</v>
      </c>
      <c r="P19" s="1">
        <f>AVERAGE(O18:O20)</f>
        <v>30.732710549416169</v>
      </c>
      <c r="Q19" s="1">
        <f>100*2^(Q16-P19)</f>
        <v>0.96295417231995573</v>
      </c>
      <c r="R19" s="1"/>
      <c r="S19" s="7">
        <v>30.126078671217801</v>
      </c>
      <c r="T19" s="1">
        <f>AVERAGE(S18:S20)</f>
        <v>29.981983791418731</v>
      </c>
      <c r="U19" s="1">
        <f>100*2^(U16-T19)</f>
        <v>1.1823281627837678</v>
      </c>
      <c r="V19" s="1"/>
      <c r="Y19" s="1" t="s">
        <v>6</v>
      </c>
      <c r="Z19" s="8">
        <v>33.3774625411586</v>
      </c>
      <c r="AA19" s="1">
        <f>AVERAGE(Z18:Z20)</f>
        <v>32.852428263529298</v>
      </c>
      <c r="AB19" s="1">
        <f>100*2^(AB16-AA19)</f>
        <v>2.0506951041997459</v>
      </c>
      <c r="AC19" s="1"/>
      <c r="AD19" s="8">
        <v>33.0464673780194</v>
      </c>
      <c r="AE19" s="1">
        <f>AVERAGE(AD18:AD20)</f>
        <v>33.141743779252835</v>
      </c>
      <c r="AF19" s="1">
        <f>100*2^(AF16-AE19)</f>
        <v>1.5961796533955579</v>
      </c>
      <c r="AG19" s="1"/>
    </row>
    <row r="20" spans="1:33" x14ac:dyDescent="0.35">
      <c r="B20" s="1"/>
      <c r="C20" s="7">
        <v>29.170778738722301</v>
      </c>
      <c r="D20" s="1"/>
      <c r="E20" s="1"/>
      <c r="F20" s="1"/>
      <c r="G20" s="1"/>
      <c r="H20" s="7">
        <v>29.842117397315899</v>
      </c>
      <c r="I20" s="1"/>
      <c r="J20" s="1"/>
      <c r="K20" s="1"/>
      <c r="L20" s="1"/>
      <c r="N20" s="1"/>
      <c r="O20" s="7">
        <v>30.7900674434769</v>
      </c>
      <c r="P20" s="1"/>
      <c r="Q20" s="1"/>
      <c r="R20" s="1"/>
      <c r="S20" s="7">
        <v>29.727747813580699</v>
      </c>
      <c r="T20" s="1"/>
      <c r="U20" s="1"/>
      <c r="V20" s="1"/>
      <c r="Y20" s="1"/>
      <c r="Z20" s="8">
        <v>32.618023355891097</v>
      </c>
      <c r="AA20" s="1"/>
      <c r="AB20" s="1"/>
      <c r="AC20" s="1"/>
      <c r="AD20" s="8">
        <v>33.252726476444799</v>
      </c>
      <c r="AE20" s="1"/>
      <c r="AF20" s="1"/>
      <c r="AG20" s="1"/>
    </row>
    <row r="21" spans="1:33" x14ac:dyDescent="0.35">
      <c r="B21" s="1"/>
      <c r="C21" s="7">
        <v>28.761023369504301</v>
      </c>
      <c r="D21" s="1"/>
      <c r="E21" s="1"/>
      <c r="F21" s="1"/>
      <c r="G21" s="1"/>
      <c r="H21" s="7">
        <v>29.421386046216199</v>
      </c>
      <c r="I21" s="1"/>
      <c r="J21" s="1"/>
      <c r="K21" s="1"/>
      <c r="L21" s="1"/>
      <c r="N21" s="1"/>
      <c r="O21" s="7">
        <v>29.860661767538598</v>
      </c>
      <c r="P21" s="1"/>
      <c r="Q21" s="1"/>
      <c r="R21" s="1"/>
      <c r="S21" s="7">
        <v>31.186158828819199</v>
      </c>
      <c r="T21" s="1"/>
      <c r="U21" s="1"/>
      <c r="V21" s="1"/>
      <c r="Y21" s="1"/>
      <c r="Z21" s="9">
        <v>33.010812650043199</v>
      </c>
      <c r="AA21" s="1"/>
      <c r="AB21" s="1"/>
      <c r="AC21" s="1"/>
      <c r="AD21" s="8">
        <v>32.147954681880798</v>
      </c>
      <c r="AE21" s="1"/>
      <c r="AF21" s="1"/>
      <c r="AG21" s="1"/>
    </row>
    <row r="22" spans="1:33" x14ac:dyDescent="0.35">
      <c r="B22" s="1" t="s">
        <v>17</v>
      </c>
      <c r="C22" s="7">
        <v>29.069873249869801</v>
      </c>
      <c r="D22" s="1">
        <f>AVERAGE(C21:C23)</f>
        <v>28.909139623029631</v>
      </c>
      <c r="E22" s="1">
        <f>100*2^(E16-D22)</f>
        <v>1.5120724899904172</v>
      </c>
      <c r="F22" s="1">
        <f>E22/E19</f>
        <v>1.4071342929101893</v>
      </c>
      <c r="G22" s="1" t="s">
        <v>17</v>
      </c>
      <c r="H22" s="7">
        <v>29.4633966573229</v>
      </c>
      <c r="I22" s="1">
        <f>AVERAGE(H21:H23)</f>
        <v>29.455664555362432</v>
      </c>
      <c r="J22" s="1">
        <f>100*2^(J16-I22)</f>
        <v>2.5669540646206936</v>
      </c>
      <c r="K22" s="1">
        <f>J22/J19</f>
        <v>1.462863641858374</v>
      </c>
      <c r="L22" s="1"/>
      <c r="N22" s="1" t="s">
        <v>17</v>
      </c>
      <c r="O22" s="7">
        <v>29.786114603957799</v>
      </c>
      <c r="P22" s="1">
        <f>AVERAGE(O21:O23)</f>
        <v>29.827179852245134</v>
      </c>
      <c r="Q22" s="1">
        <f>100*2^(Q16-P22)</f>
        <v>1.8038379562041427</v>
      </c>
      <c r="R22" s="1">
        <f>Q22/Q19</f>
        <v>1.8732334394048307</v>
      </c>
      <c r="S22" s="7">
        <v>30.689237290009</v>
      </c>
      <c r="T22" s="1">
        <f>AVERAGE(S21:S23)</f>
        <v>31.074264196160399</v>
      </c>
      <c r="U22" s="1">
        <f>100*2^(U16-T22)</f>
        <v>0.55453488092356706</v>
      </c>
      <c r="V22" s="1">
        <f>U22/U19</f>
        <v>0.46901942995075568</v>
      </c>
      <c r="Y22" s="1" t="s">
        <v>17</v>
      </c>
      <c r="Z22" s="8">
        <v>32.214360424267298</v>
      </c>
      <c r="AA22" s="1">
        <f>AVERAGE(Z22:Z23)</f>
        <v>32.17481750770515</v>
      </c>
      <c r="AB22" s="1">
        <f>100*2^(AB16-AA22)</f>
        <v>3.2800635454241021</v>
      </c>
      <c r="AC22" s="1">
        <f>AB22/AB19</f>
        <v>1.5994886508026747</v>
      </c>
      <c r="AD22" s="8">
        <v>32.029609736216898</v>
      </c>
      <c r="AE22" s="1">
        <f>AVERAGE(AD21:AD22)</f>
        <v>32.088782209048844</v>
      </c>
      <c r="AF22" s="1">
        <f>100*2^(AF16-AE22)</f>
        <v>3.3117289721746999</v>
      </c>
      <c r="AG22" s="1">
        <f>AF22/AF19</f>
        <v>2.0747846053103411</v>
      </c>
    </row>
    <row r="23" spans="1:33" x14ac:dyDescent="0.35">
      <c r="B23" s="1"/>
      <c r="C23" s="7">
        <v>28.896522249714799</v>
      </c>
      <c r="D23" s="1"/>
      <c r="E23" s="1"/>
      <c r="F23" s="1"/>
      <c r="G23" s="1"/>
      <c r="H23" s="7">
        <v>29.482210962548201</v>
      </c>
      <c r="I23" s="1"/>
      <c r="J23" s="1"/>
      <c r="K23" s="1"/>
      <c r="L23" s="1"/>
      <c r="N23" s="1"/>
      <c r="O23" s="7">
        <v>29.834763185239002</v>
      </c>
      <c r="P23" s="1"/>
      <c r="Q23" s="1"/>
      <c r="R23" s="1"/>
      <c r="S23" s="7">
        <v>31.347396469652999</v>
      </c>
      <c r="T23" s="1"/>
      <c r="U23" s="1"/>
      <c r="V23" s="1"/>
      <c r="Y23" s="1"/>
      <c r="Z23" s="8">
        <v>32.135274591143002</v>
      </c>
      <c r="AA23" s="1"/>
      <c r="AB23" s="1"/>
      <c r="AC23" s="1"/>
      <c r="AD23" s="9">
        <v>31.210835230748401</v>
      </c>
      <c r="AE23" s="1"/>
      <c r="AF23" s="1"/>
      <c r="AG23" s="1"/>
    </row>
    <row r="24" spans="1:33" x14ac:dyDescent="0.35">
      <c r="A24" t="s">
        <v>10</v>
      </c>
      <c r="B24" s="1" t="s">
        <v>11</v>
      </c>
      <c r="C24" s="1"/>
      <c r="D24" s="1"/>
      <c r="E24" s="1"/>
      <c r="F24" s="1"/>
      <c r="G24" s="1"/>
      <c r="H24" s="1"/>
      <c r="I24" s="1"/>
      <c r="J24" s="1"/>
      <c r="M24" t="s">
        <v>10</v>
      </c>
      <c r="N24" s="1" t="s">
        <v>11</v>
      </c>
      <c r="O24" s="1"/>
      <c r="P24" s="1"/>
      <c r="Q24" s="1"/>
      <c r="R24" s="1"/>
      <c r="S24" s="1"/>
      <c r="T24" s="1"/>
      <c r="U24" s="1"/>
      <c r="V24" s="1"/>
      <c r="X24" t="s">
        <v>10</v>
      </c>
      <c r="Y24" s="1" t="s">
        <v>11</v>
      </c>
      <c r="Z24" s="1"/>
      <c r="AA24" s="1"/>
      <c r="AB24" s="1"/>
      <c r="AC24" s="1"/>
      <c r="AD24" s="1"/>
      <c r="AE24" s="1"/>
      <c r="AF24" s="1"/>
      <c r="AG24" s="1"/>
    </row>
    <row r="25" spans="1:33" x14ac:dyDescent="0.35">
      <c r="B25" s="1"/>
      <c r="C25" s="1" t="s">
        <v>3</v>
      </c>
      <c r="D25" s="1"/>
      <c r="E25" s="1"/>
      <c r="F25" s="1"/>
      <c r="G25" s="1" t="s">
        <v>4</v>
      </c>
      <c r="H25" s="1"/>
      <c r="I25" s="1"/>
      <c r="J25" s="1"/>
      <c r="N25" s="1"/>
      <c r="O25" s="1" t="s">
        <v>3</v>
      </c>
      <c r="P25" s="1"/>
      <c r="Q25" s="1"/>
      <c r="R25" s="1"/>
      <c r="S25" s="1" t="s">
        <v>4</v>
      </c>
      <c r="T25" s="1"/>
      <c r="U25" s="1"/>
      <c r="V25" s="1"/>
      <c r="Y25" s="1"/>
      <c r="Z25" s="1" t="s">
        <v>3</v>
      </c>
      <c r="AA25" s="1"/>
      <c r="AB25" s="1"/>
      <c r="AC25" s="1"/>
      <c r="AD25" s="1" t="s">
        <v>4</v>
      </c>
      <c r="AE25" s="1"/>
      <c r="AF25" s="1"/>
      <c r="AG25" s="1"/>
    </row>
    <row r="26" spans="1:33" x14ac:dyDescent="0.35">
      <c r="B26" s="1"/>
      <c r="C26" s="7">
        <v>30.197917339501601</v>
      </c>
      <c r="D26" s="1"/>
      <c r="E26" s="1"/>
      <c r="F26" s="1"/>
      <c r="G26" s="1"/>
      <c r="H26" s="7">
        <v>30.679717826962801</v>
      </c>
      <c r="I26" s="1"/>
      <c r="J26" s="1"/>
      <c r="K26" s="1"/>
      <c r="L26" s="1"/>
      <c r="N26" s="1"/>
      <c r="O26" s="7">
        <v>30.6004869159466</v>
      </c>
      <c r="P26" s="1"/>
      <c r="Q26" s="1"/>
      <c r="R26" s="1"/>
      <c r="S26" s="7">
        <v>31.3978984915673</v>
      </c>
      <c r="T26" s="1"/>
      <c r="U26" s="1"/>
      <c r="V26" s="1"/>
      <c r="Y26" s="1"/>
      <c r="Z26" s="8">
        <v>34.954877508097503</v>
      </c>
      <c r="AA26" s="1"/>
      <c r="AB26" s="1"/>
      <c r="AC26" s="1"/>
      <c r="AD26" s="8">
        <v>32.9757396978126</v>
      </c>
      <c r="AE26" s="1"/>
      <c r="AF26" s="1"/>
      <c r="AG26" s="1"/>
    </row>
    <row r="27" spans="1:33" x14ac:dyDescent="0.35">
      <c r="B27" s="1" t="s">
        <v>5</v>
      </c>
      <c r="C27" s="7">
        <v>30.983461312319601</v>
      </c>
      <c r="D27" s="1">
        <f>AVERAGE(C26:C28)</f>
        <v>30.554021533992636</v>
      </c>
      <c r="E27" s="1">
        <f>D27-6.644</f>
        <v>23.910021533992634</v>
      </c>
      <c r="F27" s="1"/>
      <c r="G27" s="1" t="s">
        <v>5</v>
      </c>
      <c r="H27" s="7">
        <v>31.181251710001</v>
      </c>
      <c r="I27" s="1">
        <f>AVERAGE(H26:H28)</f>
        <v>30.700742234218136</v>
      </c>
      <c r="J27" s="1">
        <f>I27-6.644</f>
        <v>24.056742234218135</v>
      </c>
      <c r="K27" s="1"/>
      <c r="L27" s="1"/>
      <c r="N27" s="1" t="s">
        <v>5</v>
      </c>
      <c r="O27" s="7">
        <v>30.5286707797564</v>
      </c>
      <c r="P27" s="1">
        <f>AVERAGE(O26:O28)</f>
        <v>30.678694172985534</v>
      </c>
      <c r="Q27" s="1">
        <f>P27-6.644</f>
        <v>24.034694172985532</v>
      </c>
      <c r="R27" s="1"/>
      <c r="S27" s="7">
        <v>31.2030048380023</v>
      </c>
      <c r="T27" s="1">
        <f>AVERAGE(S26:S28)</f>
        <v>31.519633823692004</v>
      </c>
      <c r="U27" s="1">
        <f>T27-6.644</f>
        <v>24.875633823692006</v>
      </c>
      <c r="V27" s="1"/>
      <c r="Y27" s="1" t="s">
        <v>5</v>
      </c>
      <c r="Z27" s="8">
        <v>33.2077315503496</v>
      </c>
      <c r="AA27" s="1">
        <f>AVERAGE(Z26:Z28)</f>
        <v>34.294019033393404</v>
      </c>
      <c r="AB27" s="1">
        <f>AA27-6.644</f>
        <v>27.650019033393406</v>
      </c>
      <c r="AC27" s="1"/>
      <c r="AD27" s="8">
        <v>32.526173196121199</v>
      </c>
      <c r="AE27" s="1">
        <f>AVERAGE(AD26:AD28)</f>
        <v>32.597977424955197</v>
      </c>
      <c r="AF27" s="1">
        <f>AE27-6.644</f>
        <v>25.953977424955198</v>
      </c>
      <c r="AG27" s="1"/>
    </row>
    <row r="28" spans="1:33" x14ac:dyDescent="0.35">
      <c r="B28" s="1"/>
      <c r="C28" s="7">
        <v>30.480685950156701</v>
      </c>
      <c r="D28" s="1"/>
      <c r="E28" s="1"/>
      <c r="F28" s="1"/>
      <c r="G28" s="1"/>
      <c r="H28" s="7">
        <v>30.241257165690602</v>
      </c>
      <c r="I28" s="1"/>
      <c r="J28" s="1"/>
      <c r="K28" s="1"/>
      <c r="L28" s="1"/>
      <c r="N28" s="1"/>
      <c r="O28" s="7">
        <v>30.9069248232536</v>
      </c>
      <c r="P28" s="1"/>
      <c r="Q28" s="1"/>
      <c r="R28" s="1"/>
      <c r="S28" s="7">
        <v>31.957998141506401</v>
      </c>
      <c r="T28" s="1"/>
      <c r="U28" s="1"/>
      <c r="V28" s="1"/>
      <c r="Y28" s="1"/>
      <c r="Z28" s="8">
        <v>34.719448041733102</v>
      </c>
      <c r="AA28" s="1"/>
      <c r="AB28" s="1"/>
      <c r="AC28" s="1"/>
      <c r="AD28" s="8">
        <v>32.292019380931798</v>
      </c>
      <c r="AE28" s="1"/>
      <c r="AF28" s="1"/>
      <c r="AG28" s="1"/>
    </row>
    <row r="29" spans="1:33" x14ac:dyDescent="0.35">
      <c r="B29" s="1"/>
      <c r="C29" s="7">
        <v>31.334003279973299</v>
      </c>
      <c r="D29" s="1"/>
      <c r="E29" s="1"/>
      <c r="F29" s="1"/>
      <c r="G29" s="1"/>
      <c r="H29" s="7">
        <v>30.583317263143499</v>
      </c>
      <c r="I29" s="1"/>
      <c r="J29" s="1"/>
      <c r="K29" s="1"/>
      <c r="L29" s="1"/>
      <c r="N29" s="1"/>
      <c r="O29" s="7">
        <v>31.594721581187599</v>
      </c>
      <c r="P29" s="1"/>
      <c r="Q29" s="1"/>
      <c r="R29" s="1"/>
      <c r="S29" s="7">
        <v>31.3266371053471</v>
      </c>
      <c r="T29" s="1"/>
      <c r="U29" s="1"/>
      <c r="V29" s="1"/>
      <c r="Y29" s="1"/>
      <c r="Z29" s="8">
        <v>33.538986024473502</v>
      </c>
      <c r="AA29" s="1"/>
      <c r="AB29" s="1"/>
      <c r="AC29" s="1"/>
      <c r="AD29" s="8">
        <v>32.4127854244811</v>
      </c>
      <c r="AE29" s="1"/>
      <c r="AF29" s="1"/>
      <c r="AG29" s="1"/>
    </row>
    <row r="30" spans="1:33" x14ac:dyDescent="0.35">
      <c r="B30" s="1" t="s">
        <v>6</v>
      </c>
      <c r="C30" s="7">
        <v>31.257013326144801</v>
      </c>
      <c r="D30" s="1">
        <f>AVERAGE(C29:C31)</f>
        <v>31.171610725856468</v>
      </c>
      <c r="E30" s="1">
        <f>100*2^(E27-D30)</f>
        <v>0.65169417181229128</v>
      </c>
      <c r="F30" s="1"/>
      <c r="G30" s="1" t="s">
        <v>6</v>
      </c>
      <c r="H30" s="7">
        <v>31.426716690397999</v>
      </c>
      <c r="I30" s="1">
        <f>AVERAGE(H29,H31)</f>
        <v>30.654751274220402</v>
      </c>
      <c r="J30" s="1">
        <f>100*2^(J27-I30)</f>
        <v>1.0322891610226057</v>
      </c>
      <c r="K30" s="1"/>
      <c r="L30" s="1"/>
      <c r="N30" s="1" t="s">
        <v>6</v>
      </c>
      <c r="O30" s="7">
        <v>31.281984498270699</v>
      </c>
      <c r="P30" s="1">
        <f>AVERAGE(O29:O31)</f>
        <v>31.619858010618433</v>
      </c>
      <c r="Q30" s="1">
        <f>100*2^(Q27-P30)</f>
        <v>0.52076065292957441</v>
      </c>
      <c r="R30" s="1"/>
      <c r="S30" s="7">
        <v>31.3171535080394</v>
      </c>
      <c r="T30" s="1">
        <f>AVERAGE(S29:S31)</f>
        <v>31.331879446235266</v>
      </c>
      <c r="U30" s="1">
        <f>100*2^(U27-T30)</f>
        <v>1.1388759141387217</v>
      </c>
      <c r="V30" s="1"/>
      <c r="Y30" s="1" t="s">
        <v>6</v>
      </c>
      <c r="Z30" s="8">
        <v>34.452689081912197</v>
      </c>
      <c r="AA30" s="1">
        <f>AVERAGE(Z29:Z31)</f>
        <v>33.799133171383367</v>
      </c>
      <c r="AB30" s="1">
        <f>100*2^(AB27-AA30)</f>
        <v>1.4090687966434514</v>
      </c>
      <c r="AC30" s="1"/>
      <c r="AD30" s="8">
        <v>32.2772803249456</v>
      </c>
      <c r="AE30" s="1">
        <f>AVERAGE(AD29:AD31)</f>
        <v>32.274016235059001</v>
      </c>
      <c r="AF30" s="1">
        <f>100*2^(AF27-AE30)</f>
        <v>1.251638012823989</v>
      </c>
      <c r="AG30" s="1"/>
    </row>
    <row r="31" spans="1:33" x14ac:dyDescent="0.35">
      <c r="B31" s="1"/>
      <c r="C31" s="7">
        <v>30.9238155714513</v>
      </c>
      <c r="D31" s="1"/>
      <c r="E31" s="1"/>
      <c r="F31" s="1"/>
      <c r="G31" s="1"/>
      <c r="H31" s="7">
        <v>30.726185285297301</v>
      </c>
      <c r="I31" s="1"/>
      <c r="J31" s="1"/>
      <c r="K31" s="1"/>
      <c r="L31" s="1"/>
      <c r="N31" s="1"/>
      <c r="O31" s="7">
        <v>31.982867952397001</v>
      </c>
      <c r="P31" s="1"/>
      <c r="Q31" s="1"/>
      <c r="R31" s="1"/>
      <c r="S31" s="7">
        <v>31.351847725319299</v>
      </c>
      <c r="T31" s="1"/>
      <c r="U31" s="1"/>
      <c r="V31" s="1"/>
      <c r="Y31" s="1"/>
      <c r="Z31" s="8">
        <v>33.405724407764403</v>
      </c>
      <c r="AA31" s="1"/>
      <c r="AB31" s="1"/>
      <c r="AC31" s="1"/>
      <c r="AD31" s="8">
        <v>32.131982955750303</v>
      </c>
      <c r="AE31" s="1"/>
      <c r="AF31" s="1"/>
      <c r="AG31" s="1"/>
    </row>
    <row r="32" spans="1:33" x14ac:dyDescent="0.35">
      <c r="B32" s="1"/>
      <c r="C32" s="7">
        <v>30.118576023348101</v>
      </c>
      <c r="D32" s="1"/>
      <c r="E32" s="1"/>
      <c r="F32" s="1"/>
      <c r="G32" s="1"/>
      <c r="H32" s="7">
        <v>30.2031850598133</v>
      </c>
      <c r="I32" s="1"/>
      <c r="J32" s="1"/>
      <c r="K32" s="1"/>
      <c r="L32" s="1"/>
      <c r="N32" s="1"/>
      <c r="O32" s="7">
        <v>30.344872468258401</v>
      </c>
      <c r="P32" s="1"/>
      <c r="Q32" s="1"/>
      <c r="R32" s="1"/>
      <c r="S32" s="7">
        <v>30.336972334736899</v>
      </c>
      <c r="T32" s="1"/>
      <c r="U32" s="1"/>
      <c r="V32" s="1"/>
      <c r="Y32" s="1"/>
      <c r="Z32" s="8">
        <v>32.784956480898401</v>
      </c>
      <c r="AA32" s="1"/>
      <c r="AB32" s="1"/>
      <c r="AC32" s="1"/>
      <c r="AD32" s="8">
        <v>32.239435149033604</v>
      </c>
      <c r="AE32" s="1"/>
      <c r="AF32" s="1"/>
      <c r="AG32" s="1"/>
    </row>
    <row r="33" spans="1:33" x14ac:dyDescent="0.35">
      <c r="B33" s="1" t="s">
        <v>17</v>
      </c>
      <c r="C33" s="7">
        <v>30.567702185579002</v>
      </c>
      <c r="D33" s="1">
        <f>AVERAGE(C32:C34)</f>
        <v>30.338285886529203</v>
      </c>
      <c r="E33" s="1">
        <f>100*2^(E27-D33)</f>
        <v>1.1611801679939466</v>
      </c>
      <c r="F33" s="1">
        <f>E33/E30</f>
        <v>1.7817869458074631</v>
      </c>
      <c r="G33" s="1" t="s">
        <v>17</v>
      </c>
      <c r="H33" s="7">
        <v>30.365680271578999</v>
      </c>
      <c r="I33" s="1">
        <f>AVERAGE(H32:H34)</f>
        <v>30.258474095729667</v>
      </c>
      <c r="J33" s="1">
        <f>100*2^(J27-I33)</f>
        <v>1.3586033609326484</v>
      </c>
      <c r="K33" s="1">
        <f>J33/J30</f>
        <v>1.3161073585106615</v>
      </c>
      <c r="L33" s="1"/>
      <c r="N33" s="1" t="s">
        <v>17</v>
      </c>
      <c r="O33" s="7">
        <v>30.9705228752286</v>
      </c>
      <c r="P33" s="1">
        <f>AVERAGE(O32:O34)</f>
        <v>30.379869018216866</v>
      </c>
      <c r="Q33" s="1">
        <f>100*2^(Q27-P33)</f>
        <v>1.2300196339969909</v>
      </c>
      <c r="R33" s="1">
        <f>Q33/Q30</f>
        <v>2.3619673012494933</v>
      </c>
      <c r="S33" s="7">
        <v>30.5163700250455</v>
      </c>
      <c r="T33" s="1">
        <f>AVERAGE(S32:S34)</f>
        <v>30.355965794090434</v>
      </c>
      <c r="U33" s="1">
        <f>100*2^(U27-T33)</f>
        <v>2.2400395728771052</v>
      </c>
      <c r="V33" s="1">
        <f>U33/U30</f>
        <v>1.9668864228910679</v>
      </c>
      <c r="Y33" s="1" t="s">
        <v>17</v>
      </c>
      <c r="Z33" s="8">
        <v>33.232283288047199</v>
      </c>
      <c r="AA33" s="1">
        <f>AVERAGE(Z32:Z34)</f>
        <v>33.167240836481533</v>
      </c>
      <c r="AB33" s="1">
        <f>100*2^(AB27-AA33)</f>
        <v>2.1834876735445587</v>
      </c>
      <c r="AC33" s="1">
        <f>AB33/AB30</f>
        <v>1.5495962147099231</v>
      </c>
      <c r="AD33" s="8">
        <v>32.221314003445599</v>
      </c>
      <c r="AE33" s="1">
        <f>AVERAGE(AD32:AD34)</f>
        <v>32.159944922063801</v>
      </c>
      <c r="AF33" s="1">
        <f>100*2^(AF27-AE33)</f>
        <v>1.3546204612817889</v>
      </c>
      <c r="AG33" s="1">
        <f>AF33/AF30</f>
        <v>1.0822781406466293</v>
      </c>
    </row>
    <row r="34" spans="1:33" x14ac:dyDescent="0.35">
      <c r="B34" s="1"/>
      <c r="C34" s="7">
        <v>30.328579450660499</v>
      </c>
      <c r="D34" s="1"/>
      <c r="E34" s="1"/>
      <c r="F34" s="1"/>
      <c r="G34" s="1"/>
      <c r="H34" s="7">
        <v>30.2065569557967</v>
      </c>
      <c r="I34" s="1"/>
      <c r="J34" s="1"/>
      <c r="K34" s="1"/>
      <c r="L34" s="1"/>
      <c r="N34" s="1"/>
      <c r="O34" s="7">
        <v>29.824211711163599</v>
      </c>
      <c r="P34" s="1"/>
      <c r="Q34" s="1"/>
      <c r="R34" s="1"/>
      <c r="S34" s="7">
        <v>30.214555022488899</v>
      </c>
      <c r="T34" s="1"/>
      <c r="U34" s="1"/>
      <c r="V34" s="1"/>
      <c r="Y34" s="1"/>
      <c r="Z34" s="8">
        <v>33.484482740498997</v>
      </c>
      <c r="AA34" s="1"/>
      <c r="AB34" s="1"/>
      <c r="AC34" s="1"/>
      <c r="AD34" s="8">
        <v>32.0190856137122</v>
      </c>
      <c r="AE34" s="1"/>
      <c r="AF34" s="1"/>
      <c r="AG34" s="1"/>
    </row>
    <row r="35" spans="1:33" x14ac:dyDescent="0.35">
      <c r="A35" t="s">
        <v>12</v>
      </c>
      <c r="B35" s="1" t="s">
        <v>13</v>
      </c>
      <c r="C35" s="1"/>
      <c r="D35" s="1"/>
      <c r="E35" s="1"/>
      <c r="F35" s="1"/>
      <c r="G35" s="1"/>
      <c r="H35" s="1"/>
      <c r="I35" s="1"/>
      <c r="J35" s="1"/>
      <c r="M35" t="s">
        <v>12</v>
      </c>
      <c r="N35" s="1" t="s">
        <v>13</v>
      </c>
      <c r="O35" s="1"/>
      <c r="P35" s="1"/>
      <c r="Q35" s="1"/>
      <c r="R35" s="1"/>
      <c r="S35" s="1"/>
      <c r="T35" s="1"/>
      <c r="U35" s="1"/>
      <c r="V35" s="1"/>
      <c r="X35" t="s">
        <v>12</v>
      </c>
      <c r="Y35" s="1" t="s">
        <v>13</v>
      </c>
      <c r="Z35" s="1"/>
      <c r="AA35" s="1"/>
      <c r="AB35" s="1"/>
      <c r="AC35" s="1"/>
      <c r="AD35" s="1"/>
      <c r="AE35" s="1"/>
      <c r="AF35" s="1"/>
      <c r="AG35" s="1"/>
    </row>
    <row r="36" spans="1:33" x14ac:dyDescent="0.35">
      <c r="B36" s="1"/>
      <c r="C36" s="1" t="s">
        <v>3</v>
      </c>
      <c r="D36" s="1"/>
      <c r="E36" s="1"/>
      <c r="F36" s="1"/>
      <c r="G36" s="1" t="s">
        <v>4</v>
      </c>
      <c r="H36" s="1"/>
      <c r="I36" s="1"/>
      <c r="J36" s="1"/>
      <c r="N36" s="1"/>
      <c r="O36" s="1" t="s">
        <v>3</v>
      </c>
      <c r="P36" s="1"/>
      <c r="Q36" s="1"/>
      <c r="R36" s="1"/>
      <c r="S36" s="1" t="s">
        <v>4</v>
      </c>
      <c r="T36" s="1"/>
      <c r="U36" s="1"/>
      <c r="V36" s="1"/>
      <c r="Y36" s="1"/>
      <c r="Z36" s="1" t="s">
        <v>3</v>
      </c>
      <c r="AA36" s="1"/>
      <c r="AB36" s="1"/>
      <c r="AC36" s="1"/>
      <c r="AD36" s="1" t="s">
        <v>4</v>
      </c>
      <c r="AE36" s="1"/>
      <c r="AF36" s="1"/>
      <c r="AG36" s="1"/>
    </row>
    <row r="37" spans="1:33" x14ac:dyDescent="0.35">
      <c r="B37" s="1"/>
      <c r="C37" s="7">
        <v>28.7273705499654</v>
      </c>
      <c r="D37" s="1"/>
      <c r="E37" s="1"/>
      <c r="F37" s="1"/>
      <c r="G37" s="1"/>
      <c r="H37" s="7">
        <v>30.004010935292101</v>
      </c>
      <c r="I37" s="1"/>
      <c r="J37" s="1"/>
      <c r="K37" s="1"/>
      <c r="L37" s="1"/>
      <c r="N37" s="1"/>
      <c r="O37" s="7">
        <v>30.8129276733921</v>
      </c>
      <c r="P37" s="1"/>
      <c r="Q37" s="1"/>
      <c r="R37" s="1"/>
      <c r="S37" s="7">
        <v>31.004055773178699</v>
      </c>
      <c r="T37" s="1"/>
      <c r="U37" s="1"/>
      <c r="V37" s="1"/>
      <c r="Y37" s="1"/>
      <c r="Z37" s="8">
        <v>31.808357881698701</v>
      </c>
      <c r="AA37" s="1"/>
      <c r="AB37" s="1"/>
      <c r="AC37" s="1"/>
      <c r="AD37" s="8">
        <v>32.356822251206196</v>
      </c>
      <c r="AE37" s="1"/>
      <c r="AF37" s="1"/>
      <c r="AG37" s="1"/>
    </row>
    <row r="38" spans="1:33" x14ac:dyDescent="0.35">
      <c r="B38" s="1" t="s">
        <v>5</v>
      </c>
      <c r="C38" s="7">
        <v>29.219660742899801</v>
      </c>
      <c r="D38" s="1">
        <f>AVERAGE(C37:C39)</f>
        <v>29.140332455136235</v>
      </c>
      <c r="E38" s="1">
        <f>D38-6.644</f>
        <v>22.496332455136233</v>
      </c>
      <c r="F38" s="1"/>
      <c r="G38" s="1" t="s">
        <v>5</v>
      </c>
      <c r="H38" s="7">
        <v>29.967407107599001</v>
      </c>
      <c r="I38" s="1">
        <f>AVERAGE(H37:H39)</f>
        <v>29.827789137277634</v>
      </c>
      <c r="J38" s="1">
        <f>I38-6.644</f>
        <v>23.183789137277635</v>
      </c>
      <c r="K38" s="1"/>
      <c r="L38" s="1"/>
      <c r="N38" s="1" t="s">
        <v>5</v>
      </c>
      <c r="O38" s="7">
        <v>31.151715729694601</v>
      </c>
      <c r="P38" s="1">
        <f>AVERAGE(O37:O39)</f>
        <v>30.862956137283465</v>
      </c>
      <c r="Q38" s="1">
        <f>P38-6.644</f>
        <v>24.218956137283463</v>
      </c>
      <c r="R38" s="1"/>
      <c r="S38" s="7">
        <v>31.028070791345801</v>
      </c>
      <c r="T38" s="1">
        <f>AVERAGE(S37:S39)</f>
        <v>31.147568159355831</v>
      </c>
      <c r="U38" s="1">
        <f>T38-6.644</f>
        <v>24.503568159355829</v>
      </c>
      <c r="V38" s="1"/>
      <c r="Y38" s="1" t="s">
        <v>5</v>
      </c>
      <c r="Z38" s="8">
        <v>34.186959788503401</v>
      </c>
      <c r="AA38" s="1">
        <f>AVERAGE(Z37:Z39)</f>
        <v>34.096479687282702</v>
      </c>
      <c r="AB38" s="1">
        <f>AA38-6.644</f>
        <v>27.452479687282704</v>
      </c>
      <c r="AC38" s="1"/>
      <c r="AD38" s="8">
        <v>32.2675537401296</v>
      </c>
      <c r="AE38" s="1">
        <f>AVERAGE(AD37:AD39)</f>
        <v>32.428142961057766</v>
      </c>
      <c r="AF38" s="1">
        <f>AE38-6.644</f>
        <v>25.784142961057768</v>
      </c>
      <c r="AG38" s="1"/>
    </row>
    <row r="39" spans="1:33" x14ac:dyDescent="0.35">
      <c r="B39" s="1"/>
      <c r="C39" s="7">
        <v>29.473966072543501</v>
      </c>
      <c r="D39" s="1"/>
      <c r="E39" s="1"/>
      <c r="F39" s="1"/>
      <c r="G39" s="1"/>
      <c r="H39" s="7">
        <v>29.511949368941799</v>
      </c>
      <c r="I39" s="1"/>
      <c r="J39" s="1"/>
      <c r="K39" s="1"/>
      <c r="L39" s="1"/>
      <c r="N39" s="1"/>
      <c r="O39" s="7">
        <v>30.624225008763698</v>
      </c>
      <c r="P39" s="1"/>
      <c r="Q39" s="1"/>
      <c r="R39" s="1"/>
      <c r="S39" s="7">
        <v>31.410577913543001</v>
      </c>
      <c r="T39" s="1"/>
      <c r="U39" s="1"/>
      <c r="V39" s="1"/>
      <c r="Y39" s="1"/>
      <c r="Z39" s="8">
        <v>36.294121391646001</v>
      </c>
      <c r="AA39" s="1"/>
      <c r="AB39" s="1"/>
      <c r="AC39" s="1"/>
      <c r="AD39" s="8">
        <v>32.660052891837502</v>
      </c>
      <c r="AE39" s="1"/>
      <c r="AF39" s="1"/>
      <c r="AG39" s="1"/>
    </row>
    <row r="40" spans="1:33" x14ac:dyDescent="0.35">
      <c r="B40" s="1"/>
      <c r="C40" s="7">
        <v>29.6134772336598</v>
      </c>
      <c r="D40" s="1"/>
      <c r="E40" s="1"/>
      <c r="F40" s="1"/>
      <c r="G40" s="1"/>
      <c r="H40" s="7">
        <v>28.724366368934199</v>
      </c>
      <c r="I40" s="1"/>
      <c r="J40" s="1"/>
      <c r="K40" s="1"/>
      <c r="L40" s="1"/>
      <c r="N40" s="1"/>
      <c r="O40" s="7">
        <v>31.605105699011499</v>
      </c>
      <c r="P40" s="1"/>
      <c r="Q40" s="1"/>
      <c r="R40" s="1"/>
      <c r="S40" s="7">
        <v>31.350149681790199</v>
      </c>
      <c r="T40" s="1"/>
      <c r="U40" s="1"/>
      <c r="V40" s="1"/>
      <c r="Y40" s="1"/>
      <c r="Z40" s="8">
        <v>33.110480396903597</v>
      </c>
      <c r="AA40" s="1"/>
      <c r="AB40" s="1"/>
      <c r="AC40" s="1"/>
      <c r="AD40" s="8">
        <v>31.096182178507199</v>
      </c>
      <c r="AE40" s="1"/>
      <c r="AF40" s="1"/>
      <c r="AG40" s="1"/>
    </row>
    <row r="41" spans="1:33" x14ac:dyDescent="0.35">
      <c r="B41" s="1" t="s">
        <v>6</v>
      </c>
      <c r="C41" s="7">
        <v>29.216692584845799</v>
      </c>
      <c r="D41" s="1">
        <f>AVERAGE(C40:C42)</f>
        <v>29.377772577413534</v>
      </c>
      <c r="E41" s="1">
        <f>100*2^(E38-D41)</f>
        <v>0.84816453663518965</v>
      </c>
      <c r="F41" s="1"/>
      <c r="G41" s="1" t="s">
        <v>6</v>
      </c>
      <c r="H41" s="7">
        <v>28.809238635330701</v>
      </c>
      <c r="I41" s="1">
        <f>AVERAGE(H40:H42)</f>
        <v>28.879739282468964</v>
      </c>
      <c r="J41" s="1">
        <f>100*2^(J38-I41)</f>
        <v>1.9290707344767133</v>
      </c>
      <c r="K41" s="1"/>
      <c r="L41" s="1"/>
      <c r="N41" s="1" t="s">
        <v>6</v>
      </c>
      <c r="O41" s="7">
        <v>30.4698414717883</v>
      </c>
      <c r="P41" s="1">
        <f>AVERAGE(O40:O42)</f>
        <v>31.103122769082034</v>
      </c>
      <c r="Q41" s="1">
        <f>100*2^(Q38-P41)</f>
        <v>0.84656312760338792</v>
      </c>
      <c r="R41" s="1"/>
      <c r="S41" s="7">
        <v>31.397137047672299</v>
      </c>
      <c r="T41" s="1">
        <f>AVERAGE(S40:S42)</f>
        <v>31.185039257177134</v>
      </c>
      <c r="U41" s="1">
        <f>100*2^(U38-T41)</f>
        <v>0.97426428972553236</v>
      </c>
      <c r="V41" s="1"/>
      <c r="Y41" s="1" t="s">
        <v>6</v>
      </c>
      <c r="Z41" s="8">
        <v>33.634781986390102</v>
      </c>
      <c r="AA41" s="1">
        <f>AVERAGE(Z40:Z42)</f>
        <v>33.214234152170398</v>
      </c>
      <c r="AB41" s="1">
        <f>100*2^(AB38-AA41)</f>
        <v>1.8430583224455288</v>
      </c>
      <c r="AC41" s="1"/>
      <c r="AD41" s="8">
        <v>31.577699797951901</v>
      </c>
      <c r="AE41" s="1">
        <f>AVERAGE(AD40:AD42)</f>
        <v>31.338407632943131</v>
      </c>
      <c r="AF41" s="1">
        <f>100*2^(AF38-AE41)</f>
        <v>2.1281377224615183</v>
      </c>
      <c r="AG41" s="1"/>
    </row>
    <row r="42" spans="1:33" x14ac:dyDescent="0.35">
      <c r="B42" s="1"/>
      <c r="C42" s="7">
        <v>29.303147913735</v>
      </c>
      <c r="D42" s="1"/>
      <c r="E42" s="1"/>
      <c r="F42" s="1"/>
      <c r="G42" s="1"/>
      <c r="H42" s="7">
        <v>29.105612843142001</v>
      </c>
      <c r="I42" s="1"/>
      <c r="J42" s="1"/>
      <c r="K42" s="1"/>
      <c r="L42" s="1"/>
      <c r="N42" s="1"/>
      <c r="O42" s="7">
        <v>31.234421136446301</v>
      </c>
      <c r="P42" s="1"/>
      <c r="Q42" s="1"/>
      <c r="R42" s="1"/>
      <c r="S42" s="7">
        <v>30.807831042068901</v>
      </c>
      <c r="T42" s="1"/>
      <c r="U42" s="1"/>
      <c r="V42" s="1"/>
      <c r="Y42" s="1"/>
      <c r="Z42" s="8">
        <v>32.897440073217503</v>
      </c>
      <c r="AA42" s="1"/>
      <c r="AB42" s="1"/>
      <c r="AC42" s="1"/>
      <c r="AD42" s="8">
        <v>31.3413409223703</v>
      </c>
      <c r="AE42" s="1"/>
      <c r="AF42" s="1"/>
      <c r="AG42" s="1"/>
    </row>
    <row r="43" spans="1:33" x14ac:dyDescent="0.35">
      <c r="B43" s="1"/>
      <c r="C43" s="7">
        <v>28.445898537640399</v>
      </c>
      <c r="D43" s="1"/>
      <c r="E43" s="1"/>
      <c r="F43" s="1"/>
      <c r="G43" s="1"/>
      <c r="H43" s="7">
        <v>28.136463367726801</v>
      </c>
      <c r="I43" s="1"/>
      <c r="J43" s="1"/>
      <c r="K43" s="1"/>
      <c r="L43" s="1"/>
      <c r="N43" s="1"/>
      <c r="O43" s="7">
        <v>29.903637369150701</v>
      </c>
      <c r="P43" s="1"/>
      <c r="Q43" s="1"/>
      <c r="R43" s="1"/>
      <c r="S43" s="7">
        <v>30.0107973420089</v>
      </c>
      <c r="T43" s="1"/>
      <c r="U43" s="1"/>
      <c r="V43" s="1"/>
      <c r="Y43" s="1"/>
      <c r="Z43" s="8">
        <v>32.552296155428401</v>
      </c>
      <c r="AA43" s="1"/>
      <c r="AB43" s="1"/>
      <c r="AC43" s="1"/>
      <c r="AD43" s="8">
        <v>31.109806876689301</v>
      </c>
      <c r="AE43" s="1"/>
      <c r="AF43" s="1"/>
      <c r="AG43" s="1"/>
    </row>
    <row r="44" spans="1:33" x14ac:dyDescent="0.35">
      <c r="B44" s="1" t="s">
        <v>17</v>
      </c>
      <c r="C44" s="7">
        <v>29.524219256159299</v>
      </c>
      <c r="D44" s="1">
        <f>AVERAGE(C43:C45)</f>
        <v>28.868057353845131</v>
      </c>
      <c r="E44" s="1">
        <f>100*2^(E38-D44)</f>
        <v>1.2075904820891845</v>
      </c>
      <c r="F44" s="1">
        <f>E44/E41</f>
        <v>1.4237691272496462</v>
      </c>
      <c r="G44" s="1" t="s">
        <v>17</v>
      </c>
      <c r="H44" s="7">
        <v>28.094108052144499</v>
      </c>
      <c r="I44" s="1">
        <f>AVERAGE(H43:H45)</f>
        <v>28.141811627726231</v>
      </c>
      <c r="J44" s="1">
        <f>100*2^(J38-I44)</f>
        <v>3.217262605818938</v>
      </c>
      <c r="K44" s="1">
        <f>J44/J41</f>
        <v>1.6677784532829296</v>
      </c>
      <c r="L44" s="1"/>
      <c r="N44" s="1" t="s">
        <v>17</v>
      </c>
      <c r="O44" s="7">
        <v>30.291615552493699</v>
      </c>
      <c r="P44" s="1">
        <f>AVERAGE(O43:O45)</f>
        <v>30.4368283185824</v>
      </c>
      <c r="Q44" s="1">
        <f>100*2^(Q38-P44)</f>
        <v>1.3434885337670861</v>
      </c>
      <c r="R44" s="1">
        <f>Q44/Q41</f>
        <v>1.5869915543929833</v>
      </c>
      <c r="S44" s="7">
        <v>30.2576831494702</v>
      </c>
      <c r="T44" s="1">
        <f>AVERAGE(S43:S45)</f>
        <v>30.037300729619563</v>
      </c>
      <c r="U44" s="1">
        <f>100*2^(U38-T44)</f>
        <v>2.1586414315470104</v>
      </c>
      <c r="V44" s="1">
        <f>U44/U41</f>
        <v>2.2156630950264411</v>
      </c>
      <c r="Y44" s="1" t="s">
        <v>17</v>
      </c>
      <c r="Z44" s="8">
        <v>33.084378822701503</v>
      </c>
      <c r="AA44" s="1">
        <f>AVERAGE(Z43:Z45)</f>
        <v>32.596078874953633</v>
      </c>
      <c r="AB44" s="1">
        <f>100*2^(AB38-AA44)</f>
        <v>2.8289310264377199</v>
      </c>
      <c r="AC44" s="1">
        <f>AB44/AB41</f>
        <v>1.5349112895592203</v>
      </c>
      <c r="AD44" s="8">
        <v>30.9640744928627</v>
      </c>
      <c r="AE44" s="1">
        <f>AVERAGE(AD43:AD45)</f>
        <v>31.198814993229899</v>
      </c>
      <c r="AF44" s="1">
        <f>100*2^(AF38-AE44)</f>
        <v>2.3443437998049794</v>
      </c>
      <c r="AG44" s="1">
        <f>AF44/AF41</f>
        <v>1.1015940251711649</v>
      </c>
    </row>
    <row r="45" spans="1:33" x14ac:dyDescent="0.35">
      <c r="B45" s="1"/>
      <c r="C45" s="7">
        <v>28.634054267735699</v>
      </c>
      <c r="D45" s="1"/>
      <c r="E45" s="1"/>
      <c r="F45" s="1"/>
      <c r="G45" s="1"/>
      <c r="H45" s="7">
        <v>28.194863463307399</v>
      </c>
      <c r="I45" s="1"/>
      <c r="J45" s="1"/>
      <c r="K45" s="1"/>
      <c r="L45" s="1"/>
      <c r="N45" s="1"/>
      <c r="O45" s="7">
        <v>31.115232034102799</v>
      </c>
      <c r="P45" s="1"/>
      <c r="Q45" s="1"/>
      <c r="R45" s="1"/>
      <c r="S45" s="7">
        <v>29.8434216973796</v>
      </c>
      <c r="T45" s="1"/>
      <c r="U45" s="1"/>
      <c r="V45" s="1"/>
      <c r="Y45" s="1"/>
      <c r="Z45" s="8">
        <v>32.151561646730997</v>
      </c>
      <c r="AA45" s="1"/>
      <c r="AB45" s="1"/>
      <c r="AC45" s="1"/>
      <c r="AD45" s="8">
        <v>31.522563610137698</v>
      </c>
      <c r="AE45" s="1"/>
      <c r="AF45" s="1"/>
      <c r="AG45" s="1"/>
    </row>
    <row r="47" spans="1:33" x14ac:dyDescent="0.35">
      <c r="A47" s="6" t="s">
        <v>16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33" x14ac:dyDescent="0.35">
      <c r="A48" s="10"/>
      <c r="B48" s="10"/>
      <c r="C48" s="10" t="s">
        <v>3</v>
      </c>
      <c r="D48" s="10"/>
      <c r="E48" s="10"/>
      <c r="F48" s="10" t="s">
        <v>3</v>
      </c>
      <c r="G48" s="10"/>
      <c r="H48" s="10" t="s">
        <v>4</v>
      </c>
      <c r="I48" s="10"/>
      <c r="J48" s="10"/>
      <c r="K48" s="10" t="s">
        <v>4</v>
      </c>
      <c r="L48" s="10"/>
      <c r="M48" s="6"/>
      <c r="N48" s="6"/>
      <c r="O48" s="6"/>
      <c r="P48" s="6"/>
      <c r="Q48" s="6"/>
    </row>
    <row r="49" spans="1:17" x14ac:dyDescent="0.35">
      <c r="A49" s="10" t="s">
        <v>2</v>
      </c>
      <c r="B49" t="s">
        <v>1</v>
      </c>
      <c r="C49" s="10">
        <v>1.7521288456322346</v>
      </c>
      <c r="D49" s="10">
        <v>3.8332164608678907</v>
      </c>
      <c r="E49" s="10">
        <v>1.0840958110450833</v>
      </c>
      <c r="F49" s="1">
        <f t="shared" ref="F49:F50" si="0">AVERAGE(C49:E49)</f>
        <v>2.2231470391817361</v>
      </c>
      <c r="G49" s="1">
        <f>_xlfn.STDEV.P(C49:E49)</f>
        <v>1.170700556877952</v>
      </c>
      <c r="H49" s="10">
        <v>1.3176543419599738</v>
      </c>
      <c r="I49" s="10">
        <v>2.1082871775690544</v>
      </c>
      <c r="J49" s="10">
        <v>0.53827026790605326</v>
      </c>
      <c r="K49" s="1">
        <f t="shared" ref="K49:K51" si="1">AVERAGE(H49:J49)</f>
        <v>1.321403929145027</v>
      </c>
      <c r="L49" s="1">
        <f t="shared" ref="L49:L51" si="2">_xlfn.STDEV.P(H49:J49)</f>
        <v>0.64096220310300334</v>
      </c>
      <c r="M49" s="6"/>
      <c r="N49" t="s">
        <v>1</v>
      </c>
      <c r="O49" s="6">
        <f>C49/H49</f>
        <v>1.3297332918328126</v>
      </c>
      <c r="P49" s="6">
        <f t="shared" ref="P49:Q52" si="3">D49/I49</f>
        <v>1.8181661880084827</v>
      </c>
      <c r="Q49" s="6">
        <f t="shared" si="3"/>
        <v>2.0140362113299846</v>
      </c>
    </row>
    <row r="50" spans="1:17" x14ac:dyDescent="0.35">
      <c r="A50" s="10" t="s">
        <v>9</v>
      </c>
      <c r="B50" t="s">
        <v>8</v>
      </c>
      <c r="C50" s="10">
        <v>1.4071342929101887</v>
      </c>
      <c r="D50" s="10">
        <v>1.8732334394048311</v>
      </c>
      <c r="E50" s="10">
        <v>1.5994886508026747</v>
      </c>
      <c r="F50" s="1">
        <f t="shared" si="0"/>
        <v>1.6266187943725647</v>
      </c>
      <c r="G50" s="1">
        <f t="shared" ref="G50:G51" si="4">_xlfn.STDEV.P(C50:E50)</f>
        <v>0.19124876837660243</v>
      </c>
      <c r="H50" s="10">
        <v>1.4628636418583745</v>
      </c>
      <c r="I50" s="10">
        <v>0.46901942995075568</v>
      </c>
      <c r="J50" s="10">
        <v>2.0747846053103411</v>
      </c>
      <c r="K50" s="1">
        <f>AVERAGE(H50:J50)</f>
        <v>1.3355558923731572</v>
      </c>
      <c r="L50" s="1">
        <f t="shared" si="2"/>
        <v>0.66170280182200758</v>
      </c>
      <c r="M50" s="6"/>
      <c r="N50" t="s">
        <v>8</v>
      </c>
      <c r="O50" s="6">
        <f t="shared" ref="O50:O52" si="5">C50/H50</f>
        <v>0.96190393461595025</v>
      </c>
      <c r="P50" s="6">
        <f t="shared" si="3"/>
        <v>3.9939356874863581</v>
      </c>
      <c r="Q50" s="6">
        <f t="shared" si="3"/>
        <v>0.77091792888227406</v>
      </c>
    </row>
    <row r="51" spans="1:17" x14ac:dyDescent="0.35">
      <c r="A51" s="10" t="s">
        <v>11</v>
      </c>
      <c r="B51" t="s">
        <v>10</v>
      </c>
      <c r="C51" s="10">
        <v>1.7817869458074638</v>
      </c>
      <c r="D51" s="10">
        <v>2.3619673012494942</v>
      </c>
      <c r="E51" s="10">
        <v>1.5495962147099231</v>
      </c>
      <c r="F51" s="1">
        <f>AVERAGE(C51:E51)</f>
        <v>1.8977834872556267</v>
      </c>
      <c r="G51" s="1">
        <f t="shared" si="4"/>
        <v>0.34164122875937436</v>
      </c>
      <c r="H51" s="10">
        <v>1.3161073585106615</v>
      </c>
      <c r="I51" s="10">
        <v>1.9668864228910676</v>
      </c>
      <c r="J51" s="10">
        <v>1.0822781406466293</v>
      </c>
      <c r="K51" s="1">
        <f t="shared" si="1"/>
        <v>1.4550906406827862</v>
      </c>
      <c r="L51" s="1">
        <f t="shared" si="2"/>
        <v>0.3742728218794113</v>
      </c>
      <c r="M51" s="6"/>
      <c r="N51" t="s">
        <v>10</v>
      </c>
      <c r="O51" s="6">
        <f t="shared" si="5"/>
        <v>1.3538310034401573</v>
      </c>
      <c r="P51" s="6">
        <f t="shared" si="3"/>
        <v>1.200866137342953</v>
      </c>
      <c r="Q51" s="6">
        <f t="shared" si="3"/>
        <v>1.4317911048116383</v>
      </c>
    </row>
    <row r="52" spans="1:17" x14ac:dyDescent="0.35">
      <c r="A52" s="10" t="s">
        <v>13</v>
      </c>
      <c r="B52" t="s">
        <v>12</v>
      </c>
      <c r="C52" s="10">
        <v>1.4237691272496471</v>
      </c>
      <c r="D52" s="10">
        <v>1.5869915543929836</v>
      </c>
      <c r="E52" s="10">
        <v>1.5349112895592203</v>
      </c>
      <c r="F52" s="1">
        <f>AVERAGE(C52:E52)</f>
        <v>1.5152239904006171</v>
      </c>
      <c r="G52" s="1">
        <f>_xlfn.STDEV.P(C52:E52)</f>
        <v>6.8073893634102739E-2</v>
      </c>
      <c r="H52" s="10">
        <v>1.6677784532829303</v>
      </c>
      <c r="I52" s="10">
        <v>2.2156630950264411</v>
      </c>
      <c r="J52" s="10">
        <v>1.1015940251711649</v>
      </c>
      <c r="K52" s="1">
        <f>AVERAGE(H52:J52)</f>
        <v>1.6616785244935122</v>
      </c>
      <c r="L52" s="1">
        <f>_xlfn.STDEV.P(H52:J52)</f>
        <v>0.45483724558020111</v>
      </c>
      <c r="M52" s="6"/>
      <c r="N52" t="s">
        <v>12</v>
      </c>
      <c r="O52" s="6">
        <f t="shared" si="5"/>
        <v>0.85369200234421772</v>
      </c>
      <c r="P52" s="6">
        <f t="shared" si="3"/>
        <v>0.71626031861763928</v>
      </c>
      <c r="Q52" s="6">
        <f t="shared" si="3"/>
        <v>1.3933547699850013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DC129-465C-4872-BE32-973EF9971459}">
  <dimension ref="A1:AF52"/>
  <sheetViews>
    <sheetView topLeftCell="A37" workbookViewId="0">
      <selection sqref="A1:XFD1"/>
    </sheetView>
  </sheetViews>
  <sheetFormatPr defaultRowHeight="14.5" x14ac:dyDescent="0.35"/>
  <cols>
    <col min="1" max="1" width="17" bestFit="1" customWidth="1"/>
  </cols>
  <sheetData>
    <row r="1" spans="1:32" x14ac:dyDescent="0.35">
      <c r="A1" t="s">
        <v>0</v>
      </c>
      <c r="L1" t="s">
        <v>14</v>
      </c>
      <c r="W1" t="s">
        <v>15</v>
      </c>
    </row>
    <row r="2" spans="1:32" x14ac:dyDescent="0.35">
      <c r="A2" t="s">
        <v>1</v>
      </c>
      <c r="B2" s="1" t="s">
        <v>2</v>
      </c>
      <c r="C2" s="1"/>
      <c r="D2" s="1"/>
      <c r="E2" s="1"/>
      <c r="F2" s="1"/>
      <c r="G2" s="1"/>
      <c r="H2" s="1"/>
      <c r="I2" s="1"/>
      <c r="J2" s="1"/>
      <c r="L2" t="s">
        <v>1</v>
      </c>
      <c r="M2" s="1" t="s">
        <v>2</v>
      </c>
      <c r="N2" s="1"/>
      <c r="O2" s="1"/>
      <c r="P2" s="1"/>
      <c r="Q2" s="1"/>
      <c r="R2" s="1"/>
      <c r="W2" t="s">
        <v>1</v>
      </c>
      <c r="X2" s="1" t="s">
        <v>2</v>
      </c>
      <c r="Y2" s="11"/>
      <c r="Z2" s="11"/>
      <c r="AA2" s="11"/>
      <c r="AB2" s="11"/>
      <c r="AC2" s="11"/>
      <c r="AD2" s="11"/>
      <c r="AE2" s="11"/>
      <c r="AF2" s="11"/>
    </row>
    <row r="3" spans="1:32" x14ac:dyDescent="0.35">
      <c r="B3" s="1"/>
      <c r="C3" s="1" t="s">
        <v>3</v>
      </c>
      <c r="D3" s="1"/>
      <c r="E3" s="1"/>
      <c r="F3" s="1"/>
      <c r="G3" s="1" t="s">
        <v>4</v>
      </c>
      <c r="H3" s="1"/>
      <c r="I3" s="1"/>
      <c r="J3" s="1"/>
      <c r="M3" s="1"/>
      <c r="N3" s="1" t="s">
        <v>3</v>
      </c>
      <c r="O3" s="1"/>
      <c r="P3" s="1"/>
      <c r="Q3" s="1"/>
      <c r="R3" s="1" t="s">
        <v>4</v>
      </c>
      <c r="X3" s="1"/>
      <c r="Y3" s="1" t="s">
        <v>3</v>
      </c>
      <c r="Z3" s="1"/>
      <c r="AA3" s="1"/>
      <c r="AB3" s="1"/>
      <c r="AC3" s="1" t="s">
        <v>4</v>
      </c>
      <c r="AD3" s="1"/>
      <c r="AE3" s="1"/>
      <c r="AF3" s="1"/>
    </row>
    <row r="4" spans="1:32" x14ac:dyDescent="0.35">
      <c r="B4" s="1"/>
      <c r="C4" s="8">
        <v>33.309476461106598</v>
      </c>
      <c r="D4" s="1"/>
      <c r="E4" s="1"/>
      <c r="F4" s="1"/>
      <c r="G4" s="8">
        <v>32.727520633178997</v>
      </c>
      <c r="H4" s="1"/>
      <c r="I4" s="1"/>
      <c r="J4" s="1"/>
      <c r="M4" s="1"/>
      <c r="N4" s="8">
        <v>33.831021635854498</v>
      </c>
      <c r="O4" s="1"/>
      <c r="P4" s="1"/>
      <c r="Q4" s="1"/>
      <c r="R4" s="8">
        <v>32.120166996456803</v>
      </c>
      <c r="S4" s="1"/>
      <c r="T4" s="1"/>
      <c r="U4" s="1"/>
      <c r="X4" s="1"/>
      <c r="Y4" s="8">
        <v>30.015266571386899</v>
      </c>
      <c r="Z4" s="1"/>
      <c r="AA4" s="1"/>
      <c r="AB4" s="1"/>
      <c r="AC4" s="8">
        <v>33.97</v>
      </c>
      <c r="AD4" s="1"/>
      <c r="AE4" s="1"/>
      <c r="AF4" s="1"/>
    </row>
    <row r="5" spans="1:32" x14ac:dyDescent="0.35">
      <c r="B5" s="1" t="s">
        <v>5</v>
      </c>
      <c r="C5" s="8">
        <v>33.3617009164481</v>
      </c>
      <c r="D5" s="1">
        <f>AVERAGE(C4:C6)</f>
        <v>33.703586084280566</v>
      </c>
      <c r="E5" s="1">
        <f>D5-6.644</f>
        <v>27.059586084280568</v>
      </c>
      <c r="F5" s="1"/>
      <c r="G5" s="8">
        <v>31.294707894910299</v>
      </c>
      <c r="H5" s="1">
        <f>AVERAGE(G4:G6)</f>
        <v>31.895553363161429</v>
      </c>
      <c r="I5" s="1">
        <f>H5-6.644</f>
        <v>25.251553363161428</v>
      </c>
      <c r="J5" s="1"/>
      <c r="M5" s="1" t="s">
        <v>5</v>
      </c>
      <c r="N5" s="8">
        <v>33.223033260589702</v>
      </c>
      <c r="O5" s="1">
        <f>AVERAGE(N4:N6)</f>
        <v>33.475558832315933</v>
      </c>
      <c r="P5" s="1">
        <f>O5-6.644</f>
        <v>26.831558832315935</v>
      </c>
      <c r="Q5" s="1"/>
      <c r="R5" s="8">
        <v>31.596730038849302</v>
      </c>
      <c r="S5" s="1">
        <f>AVERAGE(R4:R6)</f>
        <v>31.9313675366319</v>
      </c>
      <c r="T5" s="1">
        <f>S5-6.644</f>
        <v>25.287367536631898</v>
      </c>
      <c r="U5" s="1"/>
      <c r="X5" s="1" t="s">
        <v>5</v>
      </c>
      <c r="Y5" s="8">
        <v>29.272691614189998</v>
      </c>
      <c r="Z5" s="1">
        <f>AVERAGE(Y4:Y6)</f>
        <v>29.542441876235767</v>
      </c>
      <c r="AA5" s="1">
        <f>Z5-6.644</f>
        <v>22.898441876235765</v>
      </c>
      <c r="AB5" s="1"/>
      <c r="AC5" s="8">
        <v>32.82</v>
      </c>
      <c r="AD5" s="1">
        <f>AVERAGE(AC4:AC6)</f>
        <v>33.699999999999996</v>
      </c>
      <c r="AE5" s="1">
        <f>AD5-6.644</f>
        <v>27.055999999999997</v>
      </c>
      <c r="AF5" s="1"/>
    </row>
    <row r="6" spans="1:32" x14ac:dyDescent="0.35">
      <c r="B6" s="1"/>
      <c r="C6" s="8">
        <v>34.439580875287</v>
      </c>
      <c r="D6" s="1"/>
      <c r="E6" s="1"/>
      <c r="F6" s="1"/>
      <c r="G6" s="8">
        <v>31.664431561394998</v>
      </c>
      <c r="H6" s="1"/>
      <c r="I6" s="1"/>
      <c r="J6" s="1"/>
      <c r="M6" s="1"/>
      <c r="N6" s="8">
        <v>33.372621600503599</v>
      </c>
      <c r="O6" s="1"/>
      <c r="P6" s="1"/>
      <c r="Q6" s="1"/>
      <c r="R6" s="8">
        <v>32.077205574589598</v>
      </c>
      <c r="S6" s="1"/>
      <c r="T6" s="1"/>
      <c r="U6" s="1"/>
      <c r="X6" s="1"/>
      <c r="Y6" s="8">
        <v>29.339367443130399</v>
      </c>
      <c r="Z6" s="1"/>
      <c r="AA6" s="1"/>
      <c r="AB6" s="1"/>
      <c r="AC6" s="8">
        <v>34.31</v>
      </c>
      <c r="AD6" s="1"/>
      <c r="AE6" s="1"/>
      <c r="AF6" s="1"/>
    </row>
    <row r="7" spans="1:32" x14ac:dyDescent="0.35">
      <c r="B7" s="1"/>
      <c r="C7" s="8">
        <v>33.650806744945797</v>
      </c>
      <c r="D7" s="1"/>
      <c r="E7" s="1"/>
      <c r="F7" s="1"/>
      <c r="G7" s="8">
        <v>31.261138353293799</v>
      </c>
      <c r="H7" s="1"/>
      <c r="I7" s="1"/>
      <c r="J7" s="1"/>
      <c r="M7" s="1"/>
      <c r="N7" s="8">
        <v>33.535352455082197</v>
      </c>
      <c r="O7" s="1"/>
      <c r="P7" s="1"/>
      <c r="Q7" s="1"/>
      <c r="R7" s="8">
        <v>32.036631421384399</v>
      </c>
      <c r="S7" s="1"/>
      <c r="T7" s="1"/>
      <c r="U7" s="1"/>
      <c r="X7" s="1"/>
      <c r="Y7" s="8">
        <v>30.3949305876307</v>
      </c>
      <c r="Z7" s="1"/>
      <c r="AA7" s="1"/>
      <c r="AB7" s="1"/>
      <c r="AC7" s="8">
        <v>32.06</v>
      </c>
      <c r="AD7" s="1"/>
      <c r="AE7" s="1"/>
      <c r="AF7" s="1"/>
    </row>
    <row r="8" spans="1:32" x14ac:dyDescent="0.35">
      <c r="B8" s="1" t="s">
        <v>6</v>
      </c>
      <c r="C8" s="8">
        <v>31.993811516664401</v>
      </c>
      <c r="D8" s="1">
        <f>AVERAGE(C7:C9)</f>
        <v>32.7392862618469</v>
      </c>
      <c r="E8" s="1">
        <f>100*2^(E5-D8)</f>
        <v>1.9509218832140833</v>
      </c>
      <c r="F8" s="1"/>
      <c r="G8" s="8">
        <v>31.4766448723195</v>
      </c>
      <c r="H8" s="1">
        <f>AVERAGE(G7:G9)</f>
        <v>31.272805547903033</v>
      </c>
      <c r="I8" s="1">
        <f>100*2^(I5-H8)</f>
        <v>1.5396516825706725</v>
      </c>
      <c r="J8" s="1"/>
      <c r="M8" s="1" t="s">
        <v>6</v>
      </c>
      <c r="N8" s="8">
        <v>33.782460167609301</v>
      </c>
      <c r="O8" s="1">
        <f>AVERAGE(N7:N9)</f>
        <v>33.462376232353499</v>
      </c>
      <c r="P8" s="1">
        <f>100*2^(P5-O8)</f>
        <v>1.0090787645776109</v>
      </c>
      <c r="Q8" s="1"/>
      <c r="R8" s="8">
        <v>32.447191944955499</v>
      </c>
      <c r="S8" s="1">
        <f>AVERAGE(R7:R9)</f>
        <v>32.412284368697236</v>
      </c>
      <c r="T8" s="1">
        <f>100*2^(T5-S8)</f>
        <v>0.71645070924102272</v>
      </c>
      <c r="U8" s="1"/>
      <c r="X8" s="1" t="s">
        <v>6</v>
      </c>
      <c r="Y8" s="8">
        <v>30.5338717138916</v>
      </c>
      <c r="Z8" s="1">
        <f>AVERAGE(Y7:Y9)</f>
        <v>30.7360036973771</v>
      </c>
      <c r="AA8" s="1">
        <f>100*2^(AA5-Z8)</f>
        <v>0.43717850335179959</v>
      </c>
      <c r="AB8" s="1"/>
      <c r="AC8" s="8">
        <v>32.630000000000003</v>
      </c>
      <c r="AD8" s="1">
        <f>AVERAGE(AC7:AC8)</f>
        <v>32.344999999999999</v>
      </c>
      <c r="AE8" s="1">
        <f>100*2^(AE5-AD8)</f>
        <v>2.5577161924712608</v>
      </c>
      <c r="AF8" s="1"/>
    </row>
    <row r="9" spans="1:32" x14ac:dyDescent="0.35">
      <c r="B9" s="1"/>
      <c r="C9" s="8">
        <v>32.573240523930501</v>
      </c>
      <c r="D9" s="1"/>
      <c r="E9" s="1"/>
      <c r="F9" s="1"/>
      <c r="G9" s="8">
        <v>31.0806334180958</v>
      </c>
      <c r="H9" s="1"/>
      <c r="I9" s="1"/>
      <c r="J9" s="1"/>
      <c r="M9" s="1"/>
      <c r="N9" s="8">
        <v>33.069316074368999</v>
      </c>
      <c r="O9" s="1"/>
      <c r="P9" s="1"/>
      <c r="Q9" s="1"/>
      <c r="R9" s="8">
        <v>32.753029739751803</v>
      </c>
      <c r="S9" s="1"/>
      <c r="T9" s="1"/>
      <c r="U9" s="1"/>
      <c r="X9" s="1"/>
      <c r="Y9" s="8">
        <v>31.279208790609001</v>
      </c>
      <c r="Z9" s="1"/>
      <c r="AA9" s="1"/>
      <c r="AB9" s="1"/>
      <c r="AC9" s="9">
        <v>34.130000000000003</v>
      </c>
      <c r="AD9" s="1"/>
      <c r="AE9" s="1"/>
      <c r="AF9" s="1"/>
    </row>
    <row r="10" spans="1:32" x14ac:dyDescent="0.35">
      <c r="B10" s="11"/>
      <c r="C10" s="8">
        <v>33.402723717777299</v>
      </c>
      <c r="D10" s="1"/>
      <c r="E10" s="1"/>
      <c r="F10" s="1"/>
      <c r="G10" s="8">
        <v>31.760941741190098</v>
      </c>
      <c r="H10" s="1"/>
      <c r="I10" s="1"/>
      <c r="J10" s="1"/>
      <c r="M10" s="1"/>
      <c r="N10" s="8">
        <v>33.505113542865701</v>
      </c>
      <c r="O10" s="1"/>
      <c r="P10" s="1"/>
      <c r="Q10" s="1"/>
      <c r="R10" s="8">
        <v>33.333695329976003</v>
      </c>
      <c r="S10" s="1"/>
      <c r="T10" s="1"/>
      <c r="U10" s="1"/>
      <c r="X10" s="11"/>
      <c r="Y10" s="8">
        <v>30.2642917322854</v>
      </c>
      <c r="Z10" s="1"/>
      <c r="AA10" s="1"/>
      <c r="AB10" s="1"/>
      <c r="AC10" s="8">
        <v>33.72</v>
      </c>
      <c r="AD10" s="1"/>
      <c r="AE10" s="1"/>
      <c r="AF10" s="1"/>
    </row>
    <row r="11" spans="1:32" x14ac:dyDescent="0.35">
      <c r="B11" s="1" t="s">
        <v>19</v>
      </c>
      <c r="C11" s="8">
        <v>33.817504537119497</v>
      </c>
      <c r="D11" s="1">
        <f>AVERAGE(C10:C12)</f>
        <v>33.313293386573697</v>
      </c>
      <c r="E11" s="1">
        <f>100*2^(E5-D11)</f>
        <v>1.310528644665276</v>
      </c>
      <c r="F11" s="1">
        <f>E11/E8</f>
        <v>0.67174839543355813</v>
      </c>
      <c r="G11" s="8">
        <v>31.779062400450201</v>
      </c>
      <c r="H11" s="1">
        <f>AVERAGE(G10:G12)</f>
        <v>31.850547271166096</v>
      </c>
      <c r="I11" s="1">
        <f>100*2^(I5-H11)</f>
        <v>1.0315847005542766</v>
      </c>
      <c r="J11" s="1">
        <f>I11/I8</f>
        <v>0.67001173851990725</v>
      </c>
      <c r="M11" s="1" t="s">
        <v>19</v>
      </c>
      <c r="N11" s="8">
        <v>34.291470412541202</v>
      </c>
      <c r="O11" s="1">
        <f>AVERAGE(N10:N12)</f>
        <v>33.708046902335532</v>
      </c>
      <c r="P11" s="1">
        <f>100*2^(P5-O11)</f>
        <v>0.85108086459263466</v>
      </c>
      <c r="Q11" s="1">
        <f>P11/P8</f>
        <v>0.84342362010649152</v>
      </c>
      <c r="R11" s="8">
        <v>33.735781378500398</v>
      </c>
      <c r="S11" s="1">
        <f>AVERAGE(R10:R12)</f>
        <v>33.254726597625201</v>
      </c>
      <c r="T11" s="1">
        <f>100*2^(T5-S11)</f>
        <v>0.39956361750077629</v>
      </c>
      <c r="U11" s="1">
        <f>T11/T8</f>
        <v>0.55769868372948772</v>
      </c>
      <c r="X11" s="1" t="s">
        <v>19</v>
      </c>
      <c r="Y11" s="8">
        <v>30.241567892055802</v>
      </c>
      <c r="Z11" s="1">
        <f>AVERAGE(Y10:Y12)</f>
        <v>30.295161636731702</v>
      </c>
      <c r="AA11" s="1">
        <f>100*2^(AA5-Z11)</f>
        <v>0.59342451370230975</v>
      </c>
      <c r="AB11" s="1">
        <f>AA11/AA8</f>
        <v>1.3573963704815977</v>
      </c>
      <c r="AC11" s="8">
        <v>34.369999999999997</v>
      </c>
      <c r="AD11" s="1">
        <f>AVERAGE(AC10:AC12)</f>
        <v>33.586666666666666</v>
      </c>
      <c r="AE11" s="1">
        <f>100*2^(AE5-AD11)</f>
        <v>1.0816168433522424</v>
      </c>
      <c r="AF11" s="1">
        <f>AE11/AE8</f>
        <v>0.42288383931572415</v>
      </c>
    </row>
    <row r="12" spans="1:32" x14ac:dyDescent="0.35">
      <c r="B12" s="1"/>
      <c r="C12" s="8">
        <v>32.719651904824303</v>
      </c>
      <c r="D12" s="1"/>
      <c r="E12" s="1"/>
      <c r="F12" s="1"/>
      <c r="G12" s="8">
        <v>32.011637671857997</v>
      </c>
      <c r="H12" s="1"/>
      <c r="I12" s="1"/>
      <c r="J12" s="1"/>
      <c r="M12" s="1"/>
      <c r="N12" s="8">
        <v>33.327556751599701</v>
      </c>
      <c r="O12" s="1"/>
      <c r="P12" s="1"/>
      <c r="Q12" s="1"/>
      <c r="R12" s="8">
        <v>32.694703084399201</v>
      </c>
      <c r="S12" s="1"/>
      <c r="T12" s="1"/>
      <c r="U12" s="1"/>
      <c r="X12" s="1"/>
      <c r="Y12" s="8">
        <v>30.379625285853901</v>
      </c>
      <c r="Z12" s="1"/>
      <c r="AA12" s="1"/>
      <c r="AB12" s="1"/>
      <c r="AC12" s="8">
        <v>32.67</v>
      </c>
      <c r="AD12" s="1"/>
      <c r="AE12" s="1"/>
      <c r="AF12" s="1"/>
    </row>
    <row r="13" spans="1:32" x14ac:dyDescent="0.35">
      <c r="A13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  <c r="L13" t="s">
        <v>8</v>
      </c>
      <c r="M13" s="1" t="s">
        <v>9</v>
      </c>
      <c r="N13" s="1"/>
      <c r="O13" s="1"/>
      <c r="P13" s="1"/>
      <c r="Q13" s="1"/>
      <c r="R13" s="1"/>
      <c r="W13" t="s">
        <v>8</v>
      </c>
      <c r="X13" s="1" t="s">
        <v>9</v>
      </c>
      <c r="Y13" s="11"/>
      <c r="Z13" s="11"/>
      <c r="AA13" s="11"/>
      <c r="AB13" s="11"/>
      <c r="AC13" s="11"/>
      <c r="AD13" s="11"/>
      <c r="AE13" s="11"/>
      <c r="AF13" s="11"/>
    </row>
    <row r="14" spans="1:32" x14ac:dyDescent="0.35">
      <c r="B14" s="1"/>
      <c r="C14" s="1" t="s">
        <v>3</v>
      </c>
      <c r="D14" s="1"/>
      <c r="E14" s="1"/>
      <c r="F14" s="1"/>
      <c r="G14" s="1" t="s">
        <v>4</v>
      </c>
      <c r="H14" s="1"/>
      <c r="I14" s="1"/>
      <c r="J14" s="1"/>
      <c r="M14" s="1"/>
      <c r="N14" s="1" t="s">
        <v>3</v>
      </c>
      <c r="O14" s="1"/>
      <c r="P14" s="1"/>
      <c r="Q14" s="1"/>
      <c r="R14" s="1" t="s">
        <v>4</v>
      </c>
      <c r="X14" s="1"/>
      <c r="Y14" s="1" t="s">
        <v>3</v>
      </c>
      <c r="Z14" s="1"/>
      <c r="AA14" s="1"/>
      <c r="AB14" s="1"/>
      <c r="AC14" s="1" t="s">
        <v>4</v>
      </c>
      <c r="AD14" s="1"/>
      <c r="AE14" s="1"/>
      <c r="AF14" s="1"/>
    </row>
    <row r="15" spans="1:32" x14ac:dyDescent="0.35">
      <c r="B15" s="1"/>
      <c r="C15" s="8">
        <v>33.701665363339799</v>
      </c>
      <c r="D15" s="1"/>
      <c r="E15" s="1"/>
      <c r="F15" s="1"/>
      <c r="G15" s="8">
        <v>34.1515881990954</v>
      </c>
      <c r="H15" s="1"/>
      <c r="I15" s="1"/>
      <c r="J15" s="1"/>
      <c r="M15" s="1"/>
      <c r="N15" s="8">
        <v>32.600459952229599</v>
      </c>
      <c r="O15" s="1"/>
      <c r="P15" s="1"/>
      <c r="Q15" s="1"/>
      <c r="R15" s="8">
        <v>33.054639771905101</v>
      </c>
      <c r="S15" s="1"/>
      <c r="T15" s="1"/>
      <c r="U15" s="1"/>
      <c r="X15" s="1"/>
      <c r="Y15" s="8">
        <v>29.8420782164253</v>
      </c>
      <c r="Z15" s="1"/>
      <c r="AA15" s="1"/>
      <c r="AB15" s="1"/>
      <c r="AC15" s="8">
        <v>35.826107037944602</v>
      </c>
      <c r="AD15" s="1"/>
      <c r="AE15" s="1"/>
      <c r="AF15" s="1"/>
    </row>
    <row r="16" spans="1:32" x14ac:dyDescent="0.35">
      <c r="B16" s="1" t="s">
        <v>5</v>
      </c>
      <c r="C16" s="8">
        <v>33.105508126597002</v>
      </c>
      <c r="D16" s="1">
        <f>AVERAGE(C15:C17)</f>
        <v>33.888685082706765</v>
      </c>
      <c r="E16" s="1">
        <f>D16-6.644</f>
        <v>27.244685082706766</v>
      </c>
      <c r="F16" s="1"/>
      <c r="G16" s="8">
        <v>33.581743703388803</v>
      </c>
      <c r="H16" s="1">
        <f>AVERAGE(G15:G17)</f>
        <v>33.816510628554902</v>
      </c>
      <c r="I16" s="1">
        <f>H16-6.644</f>
        <v>27.172510628554903</v>
      </c>
      <c r="J16" s="1"/>
      <c r="M16" s="1" t="s">
        <v>5</v>
      </c>
      <c r="N16" s="8">
        <v>31.883819648497902</v>
      </c>
      <c r="O16" s="1">
        <f>AVERAGE(N15:N17)</f>
        <v>32.272030006423797</v>
      </c>
      <c r="P16" s="1">
        <f>O16-6.644</f>
        <v>25.628030006423799</v>
      </c>
      <c r="Q16" s="1"/>
      <c r="R16" s="8">
        <v>32.760886522109502</v>
      </c>
      <c r="S16" s="1">
        <f>AVERAGE(R15:R17)</f>
        <v>32.855754055063137</v>
      </c>
      <c r="T16" s="1">
        <f>S16-6.644</f>
        <v>26.211754055063139</v>
      </c>
      <c r="U16" s="1"/>
      <c r="X16" s="1" t="s">
        <v>5</v>
      </c>
      <c r="Y16" s="8">
        <v>30.181752564170001</v>
      </c>
      <c r="Z16" s="1">
        <f>AVERAGE(Y15:Y17)</f>
        <v>30.15768144163297</v>
      </c>
      <c r="AA16" s="1">
        <f>Z16-6.644</f>
        <v>23.513681441632968</v>
      </c>
      <c r="AB16" s="1"/>
      <c r="AC16" s="8">
        <v>34.208037635494101</v>
      </c>
      <c r="AD16" s="1">
        <f>AVERAGE(AC15:AC17)</f>
        <v>34.459831488073135</v>
      </c>
      <c r="AE16" s="1">
        <f>AD16-6.644</f>
        <v>27.815831488073137</v>
      </c>
      <c r="AF16" s="1"/>
    </row>
    <row r="17" spans="1:32" x14ac:dyDescent="0.35">
      <c r="B17" s="1"/>
      <c r="C17" s="8">
        <v>34.8588817581835</v>
      </c>
      <c r="D17" s="1"/>
      <c r="E17" s="1"/>
      <c r="F17" s="1"/>
      <c r="G17" s="8">
        <v>33.716199983180502</v>
      </c>
      <c r="H17" s="1"/>
      <c r="I17" s="1"/>
      <c r="J17" s="1"/>
      <c r="M17" s="1"/>
      <c r="N17" s="8">
        <v>32.331810418543903</v>
      </c>
      <c r="O17" s="1"/>
      <c r="P17" s="1"/>
      <c r="Q17" s="1"/>
      <c r="R17" s="8">
        <v>32.751735871174802</v>
      </c>
      <c r="S17" s="1"/>
      <c r="T17" s="1"/>
      <c r="U17" s="1"/>
      <c r="X17" s="1"/>
      <c r="Y17" s="8">
        <v>30.4492135443036</v>
      </c>
      <c r="Z17" s="1"/>
      <c r="AA17" s="1"/>
      <c r="AB17" s="1"/>
      <c r="AC17" s="8">
        <v>33.345349790780702</v>
      </c>
      <c r="AD17" s="1"/>
      <c r="AE17" s="1"/>
      <c r="AF17" s="1"/>
    </row>
    <row r="18" spans="1:32" x14ac:dyDescent="0.35">
      <c r="B18" s="1"/>
      <c r="C18" s="8">
        <v>32.561798893538203</v>
      </c>
      <c r="D18" s="1"/>
      <c r="E18" s="1"/>
      <c r="F18" s="1"/>
      <c r="G18" s="8">
        <v>33.126037483294297</v>
      </c>
      <c r="H18" s="1"/>
      <c r="I18" s="1"/>
      <c r="J18" s="1"/>
      <c r="M18" s="1"/>
      <c r="N18" s="8">
        <v>31.855158194099701</v>
      </c>
      <c r="O18" s="1"/>
      <c r="P18" s="1"/>
      <c r="Q18" s="1"/>
      <c r="R18" s="8">
        <v>32.843058183284199</v>
      </c>
      <c r="S18" s="1"/>
      <c r="T18" s="1"/>
      <c r="U18" s="1"/>
      <c r="X18" s="1"/>
      <c r="Y18" s="9">
        <v>32.869457242838799</v>
      </c>
      <c r="Z18" s="1"/>
      <c r="AA18" s="1"/>
      <c r="AB18" s="1"/>
      <c r="AC18" s="9">
        <v>45.059687124003403</v>
      </c>
      <c r="AD18" s="1"/>
      <c r="AE18" s="1"/>
      <c r="AF18" s="1"/>
    </row>
    <row r="19" spans="1:32" x14ac:dyDescent="0.35">
      <c r="B19" s="1" t="s">
        <v>6</v>
      </c>
      <c r="C19" s="8">
        <v>33.3774625411586</v>
      </c>
      <c r="D19" s="1">
        <f>AVERAGE(C18:C20)</f>
        <v>32.852428263529298</v>
      </c>
      <c r="E19" s="1">
        <f>100*2^(E16-D19)</f>
        <v>2.0506951041997459</v>
      </c>
      <c r="F19" s="1"/>
      <c r="G19" s="8">
        <v>33.0464673780194</v>
      </c>
      <c r="H19" s="1">
        <f>AVERAGE(G18:G20)</f>
        <v>33.141743779252835</v>
      </c>
      <c r="I19" s="1">
        <f>100*2^(I16-H19)</f>
        <v>1.5961796533955579</v>
      </c>
      <c r="J19" s="1"/>
      <c r="M19" s="1" t="s">
        <v>6</v>
      </c>
      <c r="N19" s="8">
        <v>32.619644769838999</v>
      </c>
      <c r="O19" s="1">
        <f>AVERAGE(N18:N20)</f>
        <v>32.349009074661204</v>
      </c>
      <c r="P19" s="1">
        <f>100*2^(P16-O19)</f>
        <v>0.94794622239930182</v>
      </c>
      <c r="Q19" s="1"/>
      <c r="R19" s="8">
        <v>32.159659717254002</v>
      </c>
      <c r="S19" s="1">
        <f>AVERAGE(R18:R20)</f>
        <v>32.475603289014266</v>
      </c>
      <c r="T19" s="1">
        <f>100*2^(T16-S19)</f>
        <v>1.3013481297590632</v>
      </c>
      <c r="U19" s="1"/>
      <c r="X19" s="1" t="s">
        <v>6</v>
      </c>
      <c r="Y19" s="8">
        <v>31.638536928684101</v>
      </c>
      <c r="Z19" s="1">
        <f>AVERAGE(Y19:Y20)</f>
        <v>31.631635844840453</v>
      </c>
      <c r="AA19" s="1">
        <f>100*2^(AA16-Z19)</f>
        <v>0.35995832414065598</v>
      </c>
      <c r="AB19" s="1"/>
      <c r="AC19" s="8">
        <v>34.984762389441002</v>
      </c>
      <c r="AD19" s="1">
        <f>AVERAGE(AC19:AC20)</f>
        <v>34.946558424480756</v>
      </c>
      <c r="AE19" s="1">
        <f>100*2^(AE16-AD19)</f>
        <v>0.71357117998394415</v>
      </c>
      <c r="AF19" s="1"/>
    </row>
    <row r="20" spans="1:32" x14ac:dyDescent="0.35">
      <c r="B20" s="1"/>
      <c r="C20" s="8">
        <v>32.618023355891097</v>
      </c>
      <c r="D20" s="1"/>
      <c r="E20" s="1"/>
      <c r="F20" s="1"/>
      <c r="G20" s="8">
        <v>33.252726476444799</v>
      </c>
      <c r="H20" s="1"/>
      <c r="I20" s="1"/>
      <c r="J20" s="1"/>
      <c r="M20" s="1"/>
      <c r="N20" s="8">
        <v>32.572224260044898</v>
      </c>
      <c r="O20" s="1"/>
      <c r="P20" s="1"/>
      <c r="Q20" s="1"/>
      <c r="R20" s="8">
        <v>32.424091966504598</v>
      </c>
      <c r="S20" s="1"/>
      <c r="T20" s="1"/>
      <c r="U20" s="1"/>
      <c r="X20" s="1"/>
      <c r="Y20" s="8">
        <v>31.624734760996802</v>
      </c>
      <c r="Z20" s="1"/>
      <c r="AA20" s="1"/>
      <c r="AB20" s="1"/>
      <c r="AC20" s="8">
        <v>34.908354459520503</v>
      </c>
      <c r="AD20" s="1"/>
      <c r="AE20" s="1"/>
      <c r="AF20" s="1"/>
    </row>
    <row r="21" spans="1:32" x14ac:dyDescent="0.35">
      <c r="B21" s="11"/>
      <c r="C21" s="8">
        <v>32.346926409057801</v>
      </c>
      <c r="D21" s="1"/>
      <c r="E21" s="1"/>
      <c r="F21" s="1"/>
      <c r="G21" s="8">
        <v>34.365762293349498</v>
      </c>
      <c r="H21" s="1"/>
      <c r="I21" s="1"/>
      <c r="J21" s="1"/>
      <c r="M21" s="1"/>
      <c r="N21" s="9">
        <v>33.532064285830899</v>
      </c>
      <c r="O21" s="1"/>
      <c r="P21" s="1"/>
      <c r="Q21" s="1"/>
      <c r="R21" s="8">
        <v>32.2885731964275</v>
      </c>
      <c r="S21" s="1"/>
      <c r="T21" s="1"/>
      <c r="U21" s="1"/>
      <c r="X21" s="11"/>
      <c r="Y21" s="8">
        <v>31.412882352386099</v>
      </c>
      <c r="Z21" s="1"/>
      <c r="AA21" s="1"/>
      <c r="AB21" s="1"/>
      <c r="AC21" s="8">
        <v>34.495274617003197</v>
      </c>
      <c r="AD21" s="1"/>
      <c r="AE21" s="1"/>
      <c r="AF21" s="1"/>
    </row>
    <row r="22" spans="1:32" x14ac:dyDescent="0.35">
      <c r="B22" s="1" t="s">
        <v>19</v>
      </c>
      <c r="C22" s="8">
        <v>33.031597297935001</v>
      </c>
      <c r="D22" s="1">
        <f>AVERAGE(C21:C23)</f>
        <v>32.737807705832935</v>
      </c>
      <c r="E22" s="1">
        <f>100*2^(E16-D22)</f>
        <v>2.2202675958654954</v>
      </c>
      <c r="F22" s="1">
        <f>E22/E19</f>
        <v>1.0826902504026423</v>
      </c>
      <c r="G22" s="8">
        <v>34.042580771255103</v>
      </c>
      <c r="H22" s="1">
        <f>AVERAGE(G21:G23)</f>
        <v>34.003333340227663</v>
      </c>
      <c r="I22" s="1">
        <f>100*2^(I16-H22)</f>
        <v>0.87845085267524337</v>
      </c>
      <c r="J22" s="1">
        <f>I22/I19</f>
        <v>0.55034585286594284</v>
      </c>
      <c r="M22" s="1" t="s">
        <v>19</v>
      </c>
      <c r="N22" s="8">
        <v>32.250147710862798</v>
      </c>
      <c r="O22" s="1">
        <f>AVERAGE(N22:N23)</f>
        <v>32.034144263783901</v>
      </c>
      <c r="P22" s="1">
        <f>100*2^(P16-O22)</f>
        <v>1.1791456492137633</v>
      </c>
      <c r="Q22" s="1">
        <f>P22/P19</f>
        <v>1.243895087454733</v>
      </c>
      <c r="R22" s="8">
        <v>32.394614474558701</v>
      </c>
      <c r="S22" s="1">
        <f>AVERAGE(R21:R23)</f>
        <v>32.615790230704768</v>
      </c>
      <c r="T22" s="1">
        <f>100*2^(T16-S22)</f>
        <v>1.1808453338771114</v>
      </c>
      <c r="U22" s="1">
        <f>T22/T19</f>
        <v>0.90740156832264229</v>
      </c>
      <c r="X22" s="1" t="s">
        <v>19</v>
      </c>
      <c r="Y22" s="8">
        <v>31.475939513118298</v>
      </c>
      <c r="Z22" s="1">
        <f>AVERAGE(Y21:Y23)</f>
        <v>31.305136441665567</v>
      </c>
      <c r="AA22" s="1">
        <f>100*2^(AA16-Z22)</f>
        <v>0.45137586647848216</v>
      </c>
      <c r="AB22" s="1">
        <f>AA22/AA19</f>
        <v>1.2539670184210108</v>
      </c>
      <c r="AC22" s="8">
        <v>33.505873822385901</v>
      </c>
      <c r="AD22" s="1">
        <f>AVERAGE(AC21:AC23)</f>
        <v>33.920134685801536</v>
      </c>
      <c r="AE22" s="1">
        <f>100*2^(AE16-AD22)</f>
        <v>1.4535220849124808</v>
      </c>
      <c r="AF22" s="1">
        <f>AE22/AE19</f>
        <v>2.0369685963847166</v>
      </c>
    </row>
    <row r="23" spans="1:32" x14ac:dyDescent="0.35">
      <c r="B23" s="1"/>
      <c r="C23" s="8">
        <v>32.834899410505997</v>
      </c>
      <c r="D23" s="1"/>
      <c r="E23" s="1"/>
      <c r="F23" s="1"/>
      <c r="G23" s="8">
        <v>33.601656956078401</v>
      </c>
      <c r="H23" s="1"/>
      <c r="I23" s="1"/>
      <c r="J23" s="1"/>
      <c r="M23" s="1"/>
      <c r="N23" s="8">
        <v>31.818140816705</v>
      </c>
      <c r="O23" s="1"/>
      <c r="P23" s="1"/>
      <c r="Q23" s="1"/>
      <c r="R23" s="8">
        <v>33.164183021128103</v>
      </c>
      <c r="S23" s="1"/>
      <c r="T23" s="1"/>
      <c r="U23" s="1"/>
      <c r="X23" s="1"/>
      <c r="Y23" s="8">
        <v>31.026587459492301</v>
      </c>
      <c r="Z23" s="1"/>
      <c r="AA23" s="1"/>
      <c r="AB23" s="1"/>
      <c r="AC23" s="8">
        <v>33.759255618015501</v>
      </c>
      <c r="AD23" s="1"/>
      <c r="AE23" s="1"/>
      <c r="AF23" s="1"/>
    </row>
    <row r="24" spans="1:32" x14ac:dyDescent="0.35">
      <c r="A24" t="s">
        <v>10</v>
      </c>
      <c r="B24" s="1" t="s">
        <v>11</v>
      </c>
      <c r="C24" s="1"/>
      <c r="D24" s="1"/>
      <c r="E24" s="1"/>
      <c r="F24" s="1"/>
      <c r="G24" s="1"/>
      <c r="H24" s="1"/>
      <c r="I24" s="1"/>
      <c r="J24" s="1"/>
      <c r="L24" t="s">
        <v>10</v>
      </c>
      <c r="M24" s="1" t="s">
        <v>11</v>
      </c>
      <c r="N24" s="1"/>
      <c r="O24" s="1"/>
      <c r="P24" s="1"/>
      <c r="Q24" s="1"/>
      <c r="R24" s="1"/>
      <c r="W24" t="s">
        <v>10</v>
      </c>
      <c r="X24" s="1" t="s">
        <v>11</v>
      </c>
      <c r="Y24" s="11"/>
      <c r="Z24" s="11"/>
      <c r="AA24" s="11"/>
      <c r="AB24" s="11"/>
      <c r="AC24" s="11"/>
      <c r="AD24" s="11"/>
      <c r="AE24" s="11"/>
      <c r="AF24" s="11"/>
    </row>
    <row r="25" spans="1:32" x14ac:dyDescent="0.35">
      <c r="B25" s="1"/>
      <c r="C25" s="1" t="s">
        <v>3</v>
      </c>
      <c r="D25" s="1"/>
      <c r="E25" s="1"/>
      <c r="F25" s="1"/>
      <c r="G25" s="1" t="s">
        <v>4</v>
      </c>
      <c r="H25" s="1"/>
      <c r="I25" s="1"/>
      <c r="J25" s="1"/>
      <c r="M25" s="1"/>
      <c r="N25" s="1" t="s">
        <v>3</v>
      </c>
      <c r="O25" s="1"/>
      <c r="P25" s="1"/>
      <c r="Q25" s="1"/>
      <c r="R25" s="1" t="s">
        <v>4</v>
      </c>
      <c r="X25" s="1"/>
      <c r="Y25" s="1" t="s">
        <v>3</v>
      </c>
      <c r="Z25" s="1"/>
      <c r="AA25" s="1"/>
      <c r="AB25" s="1"/>
      <c r="AC25" s="1" t="s">
        <v>4</v>
      </c>
      <c r="AD25" s="1"/>
      <c r="AE25" s="1"/>
      <c r="AF25" s="1"/>
    </row>
    <row r="26" spans="1:32" x14ac:dyDescent="0.35">
      <c r="B26" s="1"/>
      <c r="C26" s="8">
        <v>34.954877508097503</v>
      </c>
      <c r="D26" s="1"/>
      <c r="E26" s="1"/>
      <c r="F26" s="1"/>
      <c r="G26" s="8">
        <v>32.9757396978126</v>
      </c>
      <c r="H26" s="1"/>
      <c r="I26" s="1"/>
      <c r="J26" s="1"/>
      <c r="M26" s="1"/>
      <c r="N26" s="8">
        <v>32.807098163411901</v>
      </c>
      <c r="O26" s="1"/>
      <c r="P26" s="1"/>
      <c r="Q26" s="1"/>
      <c r="R26" s="8">
        <v>32.434071609337998</v>
      </c>
      <c r="S26" s="1"/>
      <c r="T26" s="1"/>
      <c r="U26" s="1"/>
      <c r="X26" s="1"/>
      <c r="Y26" s="8">
        <v>30.789574389384899</v>
      </c>
      <c r="Z26" s="1"/>
      <c r="AA26" s="1"/>
      <c r="AB26" s="1"/>
      <c r="AC26" s="8">
        <v>32.584799293909903</v>
      </c>
      <c r="AD26" s="1"/>
      <c r="AE26" s="1"/>
      <c r="AF26" s="1"/>
    </row>
    <row r="27" spans="1:32" x14ac:dyDescent="0.35">
      <c r="B27" s="1" t="s">
        <v>5</v>
      </c>
      <c r="C27" s="8">
        <v>33.2077315503496</v>
      </c>
      <c r="D27" s="1">
        <f>AVERAGE(C26:C28)</f>
        <v>34.294019033393404</v>
      </c>
      <c r="E27" s="1">
        <f>D27-6.644</f>
        <v>27.650019033393406</v>
      </c>
      <c r="F27" s="1"/>
      <c r="G27" s="8">
        <v>32.526173196121199</v>
      </c>
      <c r="H27" s="1">
        <f>AVERAGE(G26:G28)</f>
        <v>32.597977424955197</v>
      </c>
      <c r="I27" s="1">
        <f>H27-6.644</f>
        <v>25.953977424955198</v>
      </c>
      <c r="J27" s="1"/>
      <c r="M27" s="1" t="s">
        <v>5</v>
      </c>
      <c r="N27" s="8">
        <v>32.731461082717097</v>
      </c>
      <c r="O27" s="1">
        <f>AVERAGE(N26:N28)</f>
        <v>33.038948520845828</v>
      </c>
      <c r="P27" s="1">
        <f>O27-6.644</f>
        <v>26.39494852084583</v>
      </c>
      <c r="Q27" s="1"/>
      <c r="R27" s="8">
        <v>31.8788195725664</v>
      </c>
      <c r="S27" s="1">
        <f>AVERAGE(R26:R28)</f>
        <v>32.109038151394266</v>
      </c>
      <c r="T27" s="1">
        <f>S27-6.644</f>
        <v>25.465038151394268</v>
      </c>
      <c r="U27" s="1"/>
      <c r="X27" s="1" t="s">
        <v>5</v>
      </c>
      <c r="Y27" s="8">
        <v>30.639835759976599</v>
      </c>
      <c r="Z27" s="1">
        <f>AVERAGE(Y26:Y28)</f>
        <v>30.72801033667707</v>
      </c>
      <c r="AA27" s="1">
        <f>Z27-6.644</f>
        <v>24.084010336677068</v>
      </c>
      <c r="AB27" s="1"/>
      <c r="AC27" s="8">
        <v>32.967880132927498</v>
      </c>
      <c r="AD27" s="1">
        <f>AVERAGE(AC26:AC28)</f>
        <v>33.45934094677537</v>
      </c>
      <c r="AE27" s="1">
        <f>AD27-6.644</f>
        <v>26.815340946775372</v>
      </c>
      <c r="AF27" s="1"/>
    </row>
    <row r="28" spans="1:32" x14ac:dyDescent="0.35">
      <c r="B28" s="1"/>
      <c r="C28" s="8">
        <v>34.719448041733102</v>
      </c>
      <c r="D28" s="1"/>
      <c r="E28" s="1"/>
      <c r="F28" s="1"/>
      <c r="G28" s="8">
        <v>32.292019380931798</v>
      </c>
      <c r="H28" s="1"/>
      <c r="I28" s="1"/>
      <c r="J28" s="1"/>
      <c r="M28" s="1"/>
      <c r="N28" s="8">
        <v>33.578286316408501</v>
      </c>
      <c r="O28" s="1"/>
      <c r="P28" s="1"/>
      <c r="Q28" s="1"/>
      <c r="R28" s="8">
        <v>32.0142232722784</v>
      </c>
      <c r="S28" s="1"/>
      <c r="T28" s="1"/>
      <c r="U28" s="1"/>
      <c r="X28" s="1"/>
      <c r="Y28" s="8">
        <v>30.7546208606697</v>
      </c>
      <c r="Z28" s="1"/>
      <c r="AA28" s="1"/>
      <c r="AB28" s="1"/>
      <c r="AC28" s="8">
        <v>34.825343413488703</v>
      </c>
      <c r="AD28" s="1"/>
      <c r="AE28" s="1"/>
      <c r="AF28" s="1"/>
    </row>
    <row r="29" spans="1:32" x14ac:dyDescent="0.35">
      <c r="B29" s="1"/>
      <c r="C29" s="8">
        <v>33.538986024473502</v>
      </c>
      <c r="D29" s="1"/>
      <c r="E29" s="1"/>
      <c r="F29" s="1"/>
      <c r="G29" s="8">
        <v>32.4127854244811</v>
      </c>
      <c r="H29" s="1"/>
      <c r="I29" s="1"/>
      <c r="J29" s="1"/>
      <c r="M29" s="1"/>
      <c r="N29" s="8">
        <v>34.605834121923003</v>
      </c>
      <c r="O29" s="1"/>
      <c r="P29" s="1"/>
      <c r="Q29" s="1"/>
      <c r="R29" s="8">
        <v>33.613574159340203</v>
      </c>
      <c r="S29" s="1"/>
      <c r="T29" s="1"/>
      <c r="U29" s="1"/>
      <c r="X29" s="1"/>
      <c r="Y29" s="8">
        <v>34.451911943780402</v>
      </c>
      <c r="Z29" s="1"/>
      <c r="AA29" s="1"/>
      <c r="AB29" s="1"/>
      <c r="AC29" s="8">
        <v>35.337062819550901</v>
      </c>
      <c r="AD29" s="1"/>
      <c r="AE29" s="1"/>
      <c r="AF29" s="1"/>
    </row>
    <row r="30" spans="1:32" x14ac:dyDescent="0.35">
      <c r="B30" s="1" t="s">
        <v>6</v>
      </c>
      <c r="C30" s="8">
        <v>34.452689081912197</v>
      </c>
      <c r="D30" s="1">
        <f>AVERAGE(C29:C31)</f>
        <v>33.799133171383367</v>
      </c>
      <c r="E30" s="1">
        <f>100*2^(E27-D30)</f>
        <v>1.4090687966434514</v>
      </c>
      <c r="F30" s="1"/>
      <c r="G30" s="8">
        <v>32.2772803249456</v>
      </c>
      <c r="H30" s="1">
        <f>AVERAGE(G29:G31)</f>
        <v>32.274016235059001</v>
      </c>
      <c r="I30" s="1">
        <f>100*2^(I27-H30)</f>
        <v>1.251638012823989</v>
      </c>
      <c r="J30" s="1"/>
      <c r="M30" s="1" t="s">
        <v>6</v>
      </c>
      <c r="N30" s="8">
        <v>34.447501101674099</v>
      </c>
      <c r="O30" s="1">
        <f>AVERAGE(N29:N30)</f>
        <v>34.526667611798551</v>
      </c>
      <c r="P30" s="1">
        <f>100*2^(P27-O30)</f>
        <v>0.35654030963628242</v>
      </c>
      <c r="Q30" s="1"/>
      <c r="R30" s="8">
        <v>32.951027376336498</v>
      </c>
      <c r="S30" s="1">
        <f>AVERAGE(R29:R31)</f>
        <v>33.045509157672136</v>
      </c>
      <c r="T30" s="1">
        <f>100*2^(T27-S30)</f>
        <v>0.52245735310300634</v>
      </c>
      <c r="U30" s="1"/>
      <c r="X30" s="1" t="s">
        <v>6</v>
      </c>
      <c r="Y30" s="8">
        <v>33.421467723888398</v>
      </c>
      <c r="Z30" s="1">
        <f>AVERAGE(Y29:Y31)</f>
        <v>33.9290058541959</v>
      </c>
      <c r="AA30" s="1">
        <f>100*2^(AA27-Z30)</f>
        <v>0.10873291773988161</v>
      </c>
      <c r="AB30" s="1"/>
      <c r="AC30" s="9">
        <v>39.2306105215579</v>
      </c>
      <c r="AD30" s="1">
        <f>AVERAGE(AC29,AC31)</f>
        <v>35.028808610195654</v>
      </c>
      <c r="AE30" s="1">
        <f>100*2^(AE27-AD30)</f>
        <v>0.33689911093476449</v>
      </c>
      <c r="AF30" s="1"/>
    </row>
    <row r="31" spans="1:32" x14ac:dyDescent="0.35">
      <c r="B31" s="1"/>
      <c r="C31" s="8">
        <v>33.405724407764403</v>
      </c>
      <c r="D31" s="1"/>
      <c r="E31" s="1"/>
      <c r="F31" s="1"/>
      <c r="G31" s="8">
        <v>32.131982955750303</v>
      </c>
      <c r="H31" s="1"/>
      <c r="I31" s="1"/>
      <c r="J31" s="1"/>
      <c r="M31" s="1"/>
      <c r="N31" s="9">
        <v>37.1982027481194</v>
      </c>
      <c r="O31" s="1"/>
      <c r="P31" s="1"/>
      <c r="Q31" s="1"/>
      <c r="R31" s="8">
        <v>32.571925937339699</v>
      </c>
      <c r="S31" s="1"/>
      <c r="T31" s="1"/>
      <c r="U31" s="1"/>
      <c r="X31" s="1"/>
      <c r="Y31" s="8">
        <v>33.913637894918899</v>
      </c>
      <c r="Z31" s="1"/>
      <c r="AA31" s="1"/>
      <c r="AB31" s="1"/>
      <c r="AC31" s="8">
        <v>34.720554400840399</v>
      </c>
      <c r="AD31" s="1"/>
      <c r="AE31" s="1"/>
      <c r="AF31" s="1"/>
    </row>
    <row r="32" spans="1:32" x14ac:dyDescent="0.35">
      <c r="B32" s="11"/>
      <c r="C32" s="8">
        <v>34.079476299835903</v>
      </c>
      <c r="D32" s="1"/>
      <c r="E32" s="1"/>
      <c r="F32" s="1"/>
      <c r="G32" s="8">
        <v>32.6401270527791</v>
      </c>
      <c r="H32" s="1"/>
      <c r="I32" s="1"/>
      <c r="J32" s="1"/>
      <c r="M32" s="1"/>
      <c r="N32" s="8">
        <v>33.4205939179136</v>
      </c>
      <c r="O32" s="1"/>
      <c r="P32" s="1"/>
      <c r="Q32" s="1"/>
      <c r="R32" s="8">
        <v>33.215295067230699</v>
      </c>
      <c r="S32" s="1"/>
      <c r="T32" s="1"/>
      <c r="U32" s="1"/>
      <c r="X32" s="11"/>
      <c r="Y32" s="8">
        <v>32.397617200275498</v>
      </c>
      <c r="Z32" s="1"/>
      <c r="AA32" s="1"/>
      <c r="AB32" s="1"/>
      <c r="AC32" s="8"/>
      <c r="AD32" s="1"/>
      <c r="AE32" s="1"/>
      <c r="AF32" s="1"/>
    </row>
    <row r="33" spans="1:32" x14ac:dyDescent="0.35">
      <c r="B33" s="1" t="s">
        <v>19</v>
      </c>
      <c r="C33" s="8">
        <v>32.4138984762997</v>
      </c>
      <c r="D33" s="1">
        <f>AVERAGE(C32:C34)</f>
        <v>33.208009139795266</v>
      </c>
      <c r="E33" s="1">
        <f>100*2^(E27-D33)</f>
        <v>2.1226493760921641</v>
      </c>
      <c r="F33" s="1">
        <f>E33/E30</f>
        <v>1.5064199712239288</v>
      </c>
      <c r="G33" s="8">
        <v>33.003331166675203</v>
      </c>
      <c r="H33" s="1">
        <f>AVERAGE(G32:G34)</f>
        <v>32.64889300471247</v>
      </c>
      <c r="I33" s="1">
        <f>100*2^(I27-H33)</f>
        <v>0.96522728950829784</v>
      </c>
      <c r="J33" s="1">
        <f>I33/I30</f>
        <v>0.77117128084862063</v>
      </c>
      <c r="M33" s="1" t="s">
        <v>19</v>
      </c>
      <c r="N33" s="8">
        <v>33.470825116590802</v>
      </c>
      <c r="O33" s="1">
        <f>AVERAGE(N32:N34)</f>
        <v>33.405012492686559</v>
      </c>
      <c r="P33" s="1">
        <f>100*2^(P27-O33)</f>
        <v>0.77581911000326576</v>
      </c>
      <c r="Q33" s="1">
        <f>P33/P30</f>
        <v>2.1759646498167413</v>
      </c>
      <c r="R33" s="8">
        <v>33.2559464325495</v>
      </c>
      <c r="S33" s="1">
        <f>AVERAGE(R32:R34)</f>
        <v>33.335993322588436</v>
      </c>
      <c r="T33" s="1">
        <f>100*2^(T27-S33)</f>
        <v>0.4271755614830044</v>
      </c>
      <c r="U33" s="1">
        <f>T33/T30</f>
        <v>0.8176276186867707</v>
      </c>
      <c r="X33" s="1" t="s">
        <v>19</v>
      </c>
      <c r="Y33" s="8">
        <v>32.347696021530098</v>
      </c>
      <c r="Z33" s="1">
        <f>AVERAGE(Y32:Y34)</f>
        <v>32.451351337534469</v>
      </c>
      <c r="AA33" s="1">
        <f>100*2^(AA27-Z33)</f>
        <v>0.3028163879428129</v>
      </c>
      <c r="AB33" s="1">
        <f>AA33/AA30</f>
        <v>2.7849559658394449</v>
      </c>
      <c r="AC33" s="8">
        <v>33.674160173594501</v>
      </c>
      <c r="AD33" s="1">
        <f>AVERAGE(AC32:AC34)</f>
        <v>33.543505678524852</v>
      </c>
      <c r="AE33" s="1">
        <f>100*2^(AE27-AD33)</f>
        <v>0.94323650404800397</v>
      </c>
      <c r="AF33" s="1">
        <f>AE33/AE30</f>
        <v>2.799759552439566</v>
      </c>
    </row>
    <row r="34" spans="1:32" x14ac:dyDescent="0.35">
      <c r="B34" s="1"/>
      <c r="C34" s="8">
        <v>33.130652643250201</v>
      </c>
      <c r="D34" s="1"/>
      <c r="E34" s="1"/>
      <c r="F34" s="1"/>
      <c r="G34" s="8">
        <v>32.303220794683099</v>
      </c>
      <c r="H34" s="1"/>
      <c r="I34" s="1"/>
      <c r="J34" s="1"/>
      <c r="M34" s="1"/>
      <c r="N34" s="8">
        <v>33.323618443555297</v>
      </c>
      <c r="O34" s="1"/>
      <c r="P34" s="1"/>
      <c r="Q34" s="1"/>
      <c r="R34" s="8">
        <v>33.536738467985103</v>
      </c>
      <c r="S34" s="1"/>
      <c r="T34" s="1"/>
      <c r="U34" s="1"/>
      <c r="X34" s="1"/>
      <c r="Y34" s="8">
        <v>32.608740790797803</v>
      </c>
      <c r="Z34" s="1"/>
      <c r="AA34" s="1"/>
      <c r="AB34" s="1"/>
      <c r="AC34" s="8">
        <v>33.412851183455203</v>
      </c>
      <c r="AD34" s="1"/>
      <c r="AE34" s="1"/>
      <c r="AF34" s="1"/>
    </row>
    <row r="35" spans="1:32" x14ac:dyDescent="0.35">
      <c r="A35" t="s">
        <v>12</v>
      </c>
      <c r="B35" s="1" t="s">
        <v>13</v>
      </c>
      <c r="C35" s="1"/>
      <c r="D35" s="1"/>
      <c r="E35" s="1"/>
      <c r="F35" s="1"/>
      <c r="G35" s="1"/>
      <c r="H35" s="1"/>
      <c r="I35" s="1"/>
      <c r="J35" s="1"/>
      <c r="L35" t="s">
        <v>12</v>
      </c>
      <c r="M35" s="1" t="s">
        <v>13</v>
      </c>
      <c r="N35" s="1"/>
      <c r="O35" s="1"/>
      <c r="P35" s="1"/>
      <c r="Q35" s="1"/>
      <c r="R35" s="1"/>
      <c r="W35" t="s">
        <v>12</v>
      </c>
      <c r="X35" s="1" t="s">
        <v>13</v>
      </c>
      <c r="Y35" s="11"/>
      <c r="Z35" s="11"/>
      <c r="AA35" s="11"/>
      <c r="AB35" s="11"/>
      <c r="AC35" s="11"/>
      <c r="AD35" s="11"/>
      <c r="AE35" s="11"/>
      <c r="AF35" s="11"/>
    </row>
    <row r="36" spans="1:32" x14ac:dyDescent="0.35">
      <c r="B36" s="1"/>
      <c r="C36" s="1" t="s">
        <v>3</v>
      </c>
      <c r="D36" s="1"/>
      <c r="E36" s="1"/>
      <c r="F36" s="1"/>
      <c r="G36" s="1" t="s">
        <v>4</v>
      </c>
      <c r="H36" s="1"/>
      <c r="I36" s="1"/>
      <c r="J36" s="1"/>
      <c r="M36" s="1"/>
      <c r="N36" s="1" t="s">
        <v>3</v>
      </c>
      <c r="O36" s="1"/>
      <c r="P36" s="1"/>
      <c r="Q36" s="1"/>
      <c r="R36" s="1" t="s">
        <v>4</v>
      </c>
      <c r="X36" s="1"/>
      <c r="Y36" s="1" t="s">
        <v>3</v>
      </c>
      <c r="Z36" s="1"/>
      <c r="AA36" s="1"/>
      <c r="AB36" s="1"/>
      <c r="AC36" s="1" t="s">
        <v>4</v>
      </c>
      <c r="AD36" s="1"/>
      <c r="AE36" s="1"/>
      <c r="AF36" s="1"/>
    </row>
    <row r="37" spans="1:32" x14ac:dyDescent="0.35">
      <c r="B37" s="1"/>
      <c r="C37" s="8">
        <v>31.808357881698701</v>
      </c>
      <c r="D37" s="1"/>
      <c r="E37" s="1"/>
      <c r="F37" s="1"/>
      <c r="G37" s="8">
        <v>32.356822251206196</v>
      </c>
      <c r="H37" s="1"/>
      <c r="I37" s="1"/>
      <c r="J37" s="1"/>
      <c r="M37" s="1"/>
      <c r="N37" s="8">
        <v>33.568856574679401</v>
      </c>
      <c r="O37" s="1"/>
      <c r="P37" s="1"/>
      <c r="Q37" s="1"/>
      <c r="R37" s="8">
        <v>31.662393389177701</v>
      </c>
      <c r="S37" s="1"/>
      <c r="T37" s="1"/>
      <c r="U37" s="1"/>
      <c r="X37" s="1"/>
      <c r="Y37" s="8">
        <v>30.0986384136582</v>
      </c>
      <c r="Z37" s="1"/>
      <c r="AA37" s="1"/>
      <c r="AB37" s="1"/>
      <c r="AC37" s="8">
        <v>34.0803666850261</v>
      </c>
      <c r="AD37" s="1"/>
      <c r="AE37" s="1"/>
      <c r="AF37" s="1"/>
    </row>
    <row r="38" spans="1:32" x14ac:dyDescent="0.35">
      <c r="B38" s="1" t="s">
        <v>5</v>
      </c>
      <c r="C38" s="8">
        <v>34.186959788503401</v>
      </c>
      <c r="D38" s="1">
        <f>AVERAGE(C37:C39)</f>
        <v>34.096479687282702</v>
      </c>
      <c r="E38" s="1">
        <f>D38-6.644</f>
        <v>27.452479687282704</v>
      </c>
      <c r="F38" s="1"/>
      <c r="G38" s="8">
        <v>32.2675537401296</v>
      </c>
      <c r="H38" s="1">
        <f>AVERAGE(G37:G39)</f>
        <v>32.428142961057766</v>
      </c>
      <c r="I38" s="1">
        <f>H38-6.644</f>
        <v>25.784142961057768</v>
      </c>
      <c r="J38" s="1"/>
      <c r="M38" s="1" t="s">
        <v>5</v>
      </c>
      <c r="N38" s="8">
        <v>33.541260712819998</v>
      </c>
      <c r="O38" s="1">
        <f>AVERAGE(N37:N39)</f>
        <v>33.088669209887399</v>
      </c>
      <c r="P38" s="1">
        <f>O38-6.644</f>
        <v>26.444669209887401</v>
      </c>
      <c r="Q38" s="1"/>
      <c r="R38" s="8">
        <v>32.786028768592899</v>
      </c>
      <c r="S38" s="1">
        <f>AVERAGE(R37:R39)</f>
        <v>32.365117869635775</v>
      </c>
      <c r="T38" s="1">
        <f>S38-6.644</f>
        <v>25.721117869635776</v>
      </c>
      <c r="U38" s="1"/>
      <c r="X38" s="1" t="s">
        <v>5</v>
      </c>
      <c r="Y38" s="8">
        <v>30.0418140574454</v>
      </c>
      <c r="Z38" s="1">
        <f>AVERAGE(Y37:Y39)</f>
        <v>30.172307559494765</v>
      </c>
      <c r="AA38" s="1">
        <f>Z38-6.644</f>
        <v>23.528307559494763</v>
      </c>
      <c r="AB38" s="1"/>
      <c r="AC38" s="8">
        <v>31.603689982196201</v>
      </c>
      <c r="AD38" s="1">
        <f>AVERAGE(AC37:AC39)</f>
        <v>34.777975710660037</v>
      </c>
      <c r="AE38" s="1">
        <f>AD38-6.644</f>
        <v>28.133975710660039</v>
      </c>
      <c r="AF38" s="1"/>
    </row>
    <row r="39" spans="1:32" x14ac:dyDescent="0.35">
      <c r="B39" s="1"/>
      <c r="C39" s="8">
        <v>36.294121391646001</v>
      </c>
      <c r="D39" s="1"/>
      <c r="E39" s="1"/>
      <c r="F39" s="1"/>
      <c r="G39" s="8">
        <v>32.660052891837502</v>
      </c>
      <c r="H39" s="1"/>
      <c r="I39" s="1"/>
      <c r="J39" s="1"/>
      <c r="M39" s="1"/>
      <c r="N39" s="8">
        <v>32.155890342162799</v>
      </c>
      <c r="O39" s="1"/>
      <c r="P39" s="1"/>
      <c r="Q39" s="1"/>
      <c r="R39" s="8">
        <v>32.646931451136702</v>
      </c>
      <c r="S39" s="1"/>
      <c r="T39" s="1"/>
      <c r="U39" s="1"/>
      <c r="X39" s="1"/>
      <c r="Y39" s="8">
        <v>30.376470207380699</v>
      </c>
      <c r="Z39" s="1"/>
      <c r="AA39" s="1"/>
      <c r="AB39" s="1"/>
      <c r="AC39" s="8">
        <v>38.649870464757797</v>
      </c>
      <c r="AD39" s="1"/>
      <c r="AE39" s="1"/>
      <c r="AF39" s="1"/>
    </row>
    <row r="40" spans="1:32" x14ac:dyDescent="0.35">
      <c r="B40" s="1"/>
      <c r="C40" s="8">
        <v>33.110480396903597</v>
      </c>
      <c r="D40" s="1"/>
      <c r="E40" s="1"/>
      <c r="F40" s="1"/>
      <c r="G40" s="8">
        <v>31.096182178507199</v>
      </c>
      <c r="H40" s="1"/>
      <c r="I40" s="1"/>
      <c r="J40" s="1"/>
      <c r="M40" s="1"/>
      <c r="N40" s="9">
        <v>42.765712528857399</v>
      </c>
      <c r="O40" s="1"/>
      <c r="P40" s="1"/>
      <c r="Q40" s="1"/>
      <c r="R40" s="8">
        <v>32.0938754592053</v>
      </c>
      <c r="S40" s="1"/>
      <c r="T40" s="1"/>
      <c r="U40" s="1"/>
      <c r="X40" s="1"/>
      <c r="Y40" s="8">
        <v>31.842245005261798</v>
      </c>
      <c r="Z40" s="1"/>
      <c r="AA40" s="1"/>
      <c r="AB40" s="1"/>
      <c r="AC40" s="8">
        <v>33.685085395386601</v>
      </c>
      <c r="AD40" s="1"/>
      <c r="AE40" s="1"/>
      <c r="AF40" s="1"/>
    </row>
    <row r="41" spans="1:32" x14ac:dyDescent="0.35">
      <c r="B41" s="1" t="s">
        <v>6</v>
      </c>
      <c r="C41" s="8">
        <v>33.634781986390102</v>
      </c>
      <c r="D41" s="1">
        <f>AVERAGE(C40:C42)</f>
        <v>33.214234152170398</v>
      </c>
      <c r="E41" s="1">
        <f>100*2^(E38-D41)</f>
        <v>1.8430583224455288</v>
      </c>
      <c r="F41" s="1"/>
      <c r="G41" s="8">
        <v>31.577699797951901</v>
      </c>
      <c r="H41" s="1">
        <f>AVERAGE(G40:G42)</f>
        <v>31.338407632943131</v>
      </c>
      <c r="I41" s="1">
        <f>100*2^(I38-H41)</f>
        <v>2.1281377224615183</v>
      </c>
      <c r="J41" s="1"/>
      <c r="M41" s="1" t="s">
        <v>6</v>
      </c>
      <c r="N41" s="8">
        <v>35.085240546265901</v>
      </c>
      <c r="O41" s="1">
        <f>AVERAGE(N41:N42)</f>
        <v>34.384183343663452</v>
      </c>
      <c r="P41" s="1">
        <f>100*2^(P38-O41)</f>
        <v>0.40735035087957572</v>
      </c>
      <c r="Q41" s="1"/>
      <c r="R41" s="8">
        <v>31.739735296576601</v>
      </c>
      <c r="S41" s="1">
        <f>AVERAGE(R40:R42)</f>
        <v>31.946320075553199</v>
      </c>
      <c r="T41" s="1">
        <f>100*2^(T38-S41)</f>
        <v>1.3366798675054996</v>
      </c>
      <c r="U41" s="1"/>
      <c r="X41" s="1" t="s">
        <v>6</v>
      </c>
      <c r="Y41" s="8">
        <v>32.354723325580402</v>
      </c>
      <c r="Z41" s="1">
        <f>AVERAGE(Y40:Y42)</f>
        <v>32.336787407508268</v>
      </c>
      <c r="AA41" s="1">
        <f>100*2^(AA38-Z41)</f>
        <v>0.22304030461227325</v>
      </c>
      <c r="AB41" s="1"/>
      <c r="AC41" s="8">
        <v>33.257748745874501</v>
      </c>
      <c r="AD41" s="1">
        <f>AVERAGE(AC40:AC41)</f>
        <v>33.471417070630551</v>
      </c>
      <c r="AE41" s="1">
        <f>100*2^(AE38-AD41)</f>
        <v>2.4732615765666268</v>
      </c>
      <c r="AF41" s="1"/>
    </row>
    <row r="42" spans="1:32" x14ac:dyDescent="0.35">
      <c r="B42" s="1"/>
      <c r="C42" s="8">
        <v>32.897440073217503</v>
      </c>
      <c r="D42" s="1"/>
      <c r="E42" s="1"/>
      <c r="F42" s="1"/>
      <c r="G42" s="8">
        <v>31.3413409223703</v>
      </c>
      <c r="H42" s="1"/>
      <c r="I42" s="1"/>
      <c r="J42" s="1"/>
      <c r="M42" s="1"/>
      <c r="N42" s="8">
        <v>33.683126141061003</v>
      </c>
      <c r="O42" s="1"/>
      <c r="P42" s="1"/>
      <c r="Q42" s="1"/>
      <c r="R42" s="8">
        <v>32.005349470877697</v>
      </c>
      <c r="S42" s="1"/>
      <c r="T42" s="1"/>
      <c r="U42" s="1"/>
      <c r="X42" s="1"/>
      <c r="Y42" s="8">
        <v>32.813393891682601</v>
      </c>
      <c r="Z42" s="1"/>
      <c r="AA42" s="1"/>
      <c r="AB42" s="1"/>
      <c r="AC42" s="9">
        <v>34.877528155161201</v>
      </c>
      <c r="AD42" s="1"/>
      <c r="AE42" s="1"/>
      <c r="AF42" s="1"/>
    </row>
    <row r="43" spans="1:32" x14ac:dyDescent="0.35">
      <c r="B43" s="11"/>
      <c r="C43" s="8">
        <v>33.115513623359597</v>
      </c>
      <c r="D43" s="1"/>
      <c r="E43" s="1"/>
      <c r="F43" s="1"/>
      <c r="G43" s="8">
        <v>32.360794768195099</v>
      </c>
      <c r="H43" s="1"/>
      <c r="I43" s="1"/>
      <c r="J43" s="1"/>
      <c r="M43" s="1"/>
      <c r="N43" s="8">
        <v>34.0011297936463</v>
      </c>
      <c r="O43" s="1"/>
      <c r="P43" s="1"/>
      <c r="Q43" s="1"/>
      <c r="R43" s="8">
        <v>34.586526102068397</v>
      </c>
      <c r="S43" s="1"/>
      <c r="T43" s="1"/>
      <c r="U43" s="1"/>
      <c r="X43" s="11"/>
      <c r="Y43" s="8">
        <v>31.236264180730601</v>
      </c>
      <c r="Z43" s="1"/>
      <c r="AA43" s="1"/>
      <c r="AB43" s="1"/>
      <c r="AC43" s="8">
        <v>34.5405309203786</v>
      </c>
      <c r="AD43" s="1"/>
      <c r="AE43" s="1"/>
      <c r="AF43" s="1"/>
    </row>
    <row r="44" spans="1:32" x14ac:dyDescent="0.35">
      <c r="B44" s="1" t="s">
        <v>19</v>
      </c>
      <c r="C44" s="8">
        <v>33.101136589486202</v>
      </c>
      <c r="D44" s="1">
        <f>AVERAGE(C43:C45)</f>
        <v>32.813248722356434</v>
      </c>
      <c r="E44" s="1">
        <f>100*2^(E38-D44)</f>
        <v>2.4335917286232802</v>
      </c>
      <c r="F44" s="1">
        <f>E44/E41</f>
        <v>1.3204095057578975</v>
      </c>
      <c r="G44" s="8">
        <v>31.9604093435942</v>
      </c>
      <c r="H44" s="1">
        <f>AVERAGE(G43:G45)</f>
        <v>32.568740928917869</v>
      </c>
      <c r="I44" s="1">
        <f>100*2^(I38-H44)</f>
        <v>0.90705266394439354</v>
      </c>
      <c r="J44" s="1">
        <f>I44/I41</f>
        <v>0.42621896805402598</v>
      </c>
      <c r="M44" s="1" t="s">
        <v>19</v>
      </c>
      <c r="N44" s="8">
        <v>33.7283823359219</v>
      </c>
      <c r="O44" s="1">
        <f>AVERAGE(N43:N45)</f>
        <v>33.715358090146204</v>
      </c>
      <c r="P44" s="1">
        <f>100*2^(P38-O44)</f>
        <v>0.64759659692716198</v>
      </c>
      <c r="Q44" s="1">
        <f>P44/P41</f>
        <v>1.5897779283332687</v>
      </c>
      <c r="R44" s="8">
        <v>33.498255383784198</v>
      </c>
      <c r="S44" s="1">
        <f>AVERAGE(R43:R45)</f>
        <v>33.363839122959867</v>
      </c>
      <c r="T44" s="1">
        <f>100*2^(T38-S44)</f>
        <v>0.50039349375658393</v>
      </c>
      <c r="U44" s="1">
        <f>T44/T41</f>
        <v>0.37435552514934928</v>
      </c>
      <c r="X44" s="1" t="s">
        <v>19</v>
      </c>
      <c r="Y44" s="8">
        <v>31.293332253925399</v>
      </c>
      <c r="Z44" s="1">
        <f>AVERAGE(Y43:Y45)</f>
        <v>31.074567975851767</v>
      </c>
      <c r="AA44" s="1">
        <f>100*2^(AA38-Z44)</f>
        <v>0.53499442891631321</v>
      </c>
      <c r="AB44" s="1">
        <f>AA44/AA41</f>
        <v>2.3986446299305944</v>
      </c>
      <c r="AC44" s="8">
        <v>33.933205654935698</v>
      </c>
      <c r="AD44" s="1">
        <f>AVERAGE(AC43:AC44)</f>
        <v>34.236868287657146</v>
      </c>
      <c r="AE44" s="1">
        <f>100*2^(AE38-AD44)</f>
        <v>1.4549439870103495</v>
      </c>
      <c r="AF44" s="1">
        <f>AE44/AE41</f>
        <v>0.58826935282360948</v>
      </c>
    </row>
    <row r="45" spans="1:32" x14ac:dyDescent="0.35">
      <c r="B45" s="1"/>
      <c r="C45" s="8">
        <v>32.223095954223503</v>
      </c>
      <c r="D45" s="1"/>
      <c r="E45" s="1"/>
      <c r="F45" s="1"/>
      <c r="G45" s="8">
        <v>33.3850186749643</v>
      </c>
      <c r="H45" s="1"/>
      <c r="I45" s="1"/>
      <c r="J45" s="1"/>
      <c r="M45" s="1"/>
      <c r="N45" s="8">
        <v>33.416562140870397</v>
      </c>
      <c r="O45" s="1"/>
      <c r="P45" s="1"/>
      <c r="Q45" s="1"/>
      <c r="R45" s="8">
        <v>32.006735883026998</v>
      </c>
      <c r="S45" s="1"/>
      <c r="T45" s="1"/>
      <c r="U45" s="1"/>
      <c r="X45" s="1"/>
      <c r="Y45" s="8">
        <v>30.694107492899299</v>
      </c>
      <c r="Z45" s="1"/>
      <c r="AA45" s="1"/>
      <c r="AB45" s="1"/>
      <c r="AC45" s="9">
        <v>36.441777955091801</v>
      </c>
      <c r="AD45" s="1"/>
      <c r="AE45" s="1"/>
      <c r="AF45" s="1"/>
    </row>
    <row r="47" spans="1:32" x14ac:dyDescent="0.35">
      <c r="A47" s="6" t="s">
        <v>16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32" x14ac:dyDescent="0.35">
      <c r="A48" s="6"/>
      <c r="B48" s="6"/>
      <c r="C48" s="6" t="s">
        <v>3</v>
      </c>
      <c r="D48" s="6"/>
      <c r="E48" s="6"/>
      <c r="F48" s="6" t="s">
        <v>3</v>
      </c>
      <c r="G48" s="6"/>
      <c r="H48" s="6" t="s">
        <v>4</v>
      </c>
      <c r="I48" s="6"/>
      <c r="J48" s="6"/>
      <c r="K48" s="6" t="s">
        <v>4</v>
      </c>
      <c r="L48" s="6"/>
      <c r="M48" s="6"/>
      <c r="N48" s="6"/>
      <c r="O48" s="6"/>
      <c r="P48" s="6"/>
      <c r="Q48" s="6"/>
    </row>
    <row r="49" spans="1:17" x14ac:dyDescent="0.35">
      <c r="A49" s="6" t="s">
        <v>2</v>
      </c>
      <c r="B49" t="s">
        <v>1</v>
      </c>
      <c r="C49" s="1">
        <v>0.67174839543355813</v>
      </c>
      <c r="D49" s="1">
        <v>0.84342362010649152</v>
      </c>
      <c r="E49" s="1">
        <v>1.3573963704815977</v>
      </c>
      <c r="F49" s="1">
        <f>AVERAGE(C49:E49)</f>
        <v>0.95752279534054907</v>
      </c>
      <c r="G49" s="1">
        <f>_xlfn.STDEV.P(C49:E49)</f>
        <v>0.29130997552857479</v>
      </c>
      <c r="H49" s="1">
        <v>0.67001173851990725</v>
      </c>
      <c r="I49" s="1">
        <v>0.55769868372948772</v>
      </c>
      <c r="J49" s="1">
        <v>0.42288383931572415</v>
      </c>
      <c r="K49" s="1">
        <f>AVERAGE(H49:J49)</f>
        <v>0.55019808718837304</v>
      </c>
      <c r="L49" s="1">
        <f>_xlfn.STDEV.P(H49:J49)</f>
        <v>0.10102885347801265</v>
      </c>
      <c r="M49" s="6"/>
      <c r="N49" t="s">
        <v>1</v>
      </c>
      <c r="O49" s="6">
        <f>C49/H49</f>
        <v>1.0025919798323044</v>
      </c>
      <c r="P49" s="6">
        <f t="shared" ref="P49:Q52" si="0">D49/I49</f>
        <v>1.5123285112783142</v>
      </c>
      <c r="Q49" s="6">
        <f t="shared" si="0"/>
        <v>3.2098563347278177</v>
      </c>
    </row>
    <row r="50" spans="1:17" x14ac:dyDescent="0.35">
      <c r="A50" s="6" t="s">
        <v>9</v>
      </c>
      <c r="B50" t="s">
        <v>8</v>
      </c>
      <c r="C50" s="1">
        <v>1.0826902504026423</v>
      </c>
      <c r="D50" s="1">
        <v>1.243895087454733</v>
      </c>
      <c r="E50" s="1">
        <v>1.2539670184210108</v>
      </c>
      <c r="F50" s="1">
        <f t="shared" ref="F50:F51" si="1">AVERAGE(C50:E50)</f>
        <v>1.1935174520927954</v>
      </c>
      <c r="G50" s="1">
        <f t="shared" ref="G50:G51" si="2">_xlfn.STDEV.P(C50:E50)</f>
        <v>7.847446473938624E-2</v>
      </c>
      <c r="H50" s="1">
        <v>0.55034585286594284</v>
      </c>
      <c r="I50" s="1">
        <v>0.90740156832264229</v>
      </c>
      <c r="J50" s="1">
        <v>2.0369685963847166</v>
      </c>
      <c r="K50" s="1">
        <f>AVERAGE(H50:J50)</f>
        <v>1.1649053391911006</v>
      </c>
      <c r="L50" s="1">
        <f>_xlfn.STDEV.P(H50:J50)</f>
        <v>0.63363656217920783</v>
      </c>
      <c r="M50" s="6"/>
      <c r="N50" t="s">
        <v>8</v>
      </c>
      <c r="O50" s="6">
        <f t="shared" ref="O50:O52" si="3">C50/H50</f>
        <v>1.9672906496242313</v>
      </c>
      <c r="P50" s="6">
        <f t="shared" si="0"/>
        <v>1.3708319787832288</v>
      </c>
      <c r="Q50" s="6">
        <f t="shared" si="0"/>
        <v>0.61560449220797786</v>
      </c>
    </row>
    <row r="51" spans="1:17" x14ac:dyDescent="0.35">
      <c r="A51" s="6" t="s">
        <v>11</v>
      </c>
      <c r="B51" t="s">
        <v>10</v>
      </c>
      <c r="C51" s="1">
        <v>1.5064199712239288</v>
      </c>
      <c r="D51" s="1">
        <v>2.1759646498167413</v>
      </c>
      <c r="E51" s="1">
        <v>2.7849559658394449</v>
      </c>
      <c r="F51" s="1">
        <f t="shared" si="1"/>
        <v>2.1557801956267051</v>
      </c>
      <c r="G51" s="1">
        <f t="shared" si="2"/>
        <v>0.52215523331992908</v>
      </c>
      <c r="H51" s="1">
        <v>0.77117128084862063</v>
      </c>
      <c r="I51" s="1">
        <v>0.8176276186867707</v>
      </c>
      <c r="J51" s="1">
        <v>2.799759552439566</v>
      </c>
      <c r="K51" s="1">
        <f>AVERAGE(H51:J51)</f>
        <v>1.4628528173249855</v>
      </c>
      <c r="L51" s="1">
        <f>_xlfn.STDEV.P(H51:J51)</f>
        <v>0.94552604816133223</v>
      </c>
      <c r="M51" s="6"/>
      <c r="N51" t="s">
        <v>10</v>
      </c>
      <c r="O51" s="6">
        <f t="shared" si="3"/>
        <v>1.9534181428102688</v>
      </c>
      <c r="P51" s="6">
        <f t="shared" si="0"/>
        <v>2.6613150046370233</v>
      </c>
      <c r="Q51" s="6">
        <f>E51/J51</f>
        <v>0.99471255073057185</v>
      </c>
    </row>
    <row r="52" spans="1:17" x14ac:dyDescent="0.35">
      <c r="A52" s="6" t="s">
        <v>13</v>
      </c>
      <c r="B52" t="s">
        <v>12</v>
      </c>
      <c r="C52" s="1">
        <v>1.3204095057578975</v>
      </c>
      <c r="D52" s="1">
        <v>1.5897779283332687</v>
      </c>
      <c r="E52" s="1">
        <v>2.3986446299305944</v>
      </c>
      <c r="F52" s="1">
        <f>AVERAGE(C52:E52)</f>
        <v>1.7696106880072537</v>
      </c>
      <c r="G52" s="1">
        <f>_xlfn.STDEV.P(C52:E52)</f>
        <v>0.45818672455590109</v>
      </c>
      <c r="H52" s="1">
        <v>0.42621896805402598</v>
      </c>
      <c r="I52" s="1">
        <v>0.37435552514934928</v>
      </c>
      <c r="J52" s="1">
        <v>0.58826935282360948</v>
      </c>
      <c r="K52" s="1">
        <f>AVERAGE(H52:J52)</f>
        <v>0.46294794867566158</v>
      </c>
      <c r="L52" s="1">
        <f>_xlfn.STDEV.P(H52:J52)</f>
        <v>9.1109988221898433E-2</v>
      </c>
      <c r="M52" s="6"/>
      <c r="N52" t="s">
        <v>12</v>
      </c>
      <c r="O52" s="6">
        <f t="shared" si="3"/>
        <v>3.0979604492649591</v>
      </c>
      <c r="P52" s="6">
        <f t="shared" si="0"/>
        <v>4.2467061964666506</v>
      </c>
      <c r="Q52" s="6">
        <f t="shared" si="0"/>
        <v>4.0774597867752931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8B6F-B441-4A15-BD85-35C530F481D4}">
  <dimension ref="A1:AF52"/>
  <sheetViews>
    <sheetView topLeftCell="A46" workbookViewId="0">
      <selection sqref="A1:XFD1"/>
    </sheetView>
  </sheetViews>
  <sheetFormatPr defaultRowHeight="14.5" x14ac:dyDescent="0.35"/>
  <cols>
    <col min="1" max="1" width="17" bestFit="1" customWidth="1"/>
  </cols>
  <sheetData>
    <row r="1" spans="1:32" x14ac:dyDescent="0.35">
      <c r="A1" t="s">
        <v>0</v>
      </c>
      <c r="L1" t="s">
        <v>14</v>
      </c>
      <c r="W1" t="s">
        <v>15</v>
      </c>
    </row>
    <row r="2" spans="1:32" x14ac:dyDescent="0.35">
      <c r="A2" t="s">
        <v>1</v>
      </c>
      <c r="B2" s="1" t="s">
        <v>2</v>
      </c>
      <c r="C2" s="1"/>
      <c r="D2" s="1"/>
      <c r="E2" s="1"/>
      <c r="F2" s="1"/>
      <c r="G2" s="1"/>
      <c r="H2" s="1"/>
      <c r="I2" s="1"/>
      <c r="J2" s="1"/>
      <c r="L2" t="s">
        <v>1</v>
      </c>
      <c r="M2" s="1" t="s">
        <v>2</v>
      </c>
      <c r="N2" s="1"/>
      <c r="O2" s="1"/>
      <c r="P2" s="1"/>
      <c r="Q2" s="1"/>
      <c r="R2" s="1"/>
      <c r="S2" s="1"/>
      <c r="T2" s="1"/>
      <c r="U2" s="1"/>
      <c r="W2" t="s">
        <v>1</v>
      </c>
      <c r="X2" s="1" t="s">
        <v>2</v>
      </c>
      <c r="Y2" s="1"/>
      <c r="Z2" s="1"/>
      <c r="AA2" s="1"/>
      <c r="AB2" s="1"/>
      <c r="AC2" s="1"/>
      <c r="AD2" s="1"/>
      <c r="AE2" s="1"/>
      <c r="AF2" s="1"/>
    </row>
    <row r="3" spans="1:32" x14ac:dyDescent="0.35">
      <c r="B3" s="1"/>
      <c r="C3" s="1" t="s">
        <v>3</v>
      </c>
      <c r="D3" s="1"/>
      <c r="E3" s="1"/>
      <c r="F3" s="1"/>
      <c r="G3" s="1" t="s">
        <v>4</v>
      </c>
      <c r="H3" s="1"/>
      <c r="I3" s="1"/>
      <c r="J3" s="1"/>
      <c r="M3" s="1"/>
      <c r="N3" s="1" t="s">
        <v>3</v>
      </c>
      <c r="O3" s="1"/>
      <c r="P3" s="1"/>
      <c r="Q3" s="1"/>
      <c r="R3" s="1" t="s">
        <v>4</v>
      </c>
      <c r="S3" s="1"/>
      <c r="T3" s="1"/>
      <c r="U3" s="1"/>
      <c r="X3" s="1"/>
      <c r="Y3" s="1" t="s">
        <v>3</v>
      </c>
      <c r="Z3" s="1"/>
      <c r="AA3" s="1"/>
      <c r="AB3" s="1"/>
      <c r="AC3" s="1" t="s">
        <v>4</v>
      </c>
      <c r="AD3" s="1"/>
      <c r="AE3" s="1"/>
      <c r="AF3" s="1"/>
    </row>
    <row r="4" spans="1:32" x14ac:dyDescent="0.35">
      <c r="B4" s="1"/>
      <c r="C4" s="8">
        <v>33.309476461106598</v>
      </c>
      <c r="D4" s="1"/>
      <c r="E4" s="1"/>
      <c r="F4" s="1"/>
      <c r="G4" s="8">
        <v>32.727520633178997</v>
      </c>
      <c r="H4" s="1"/>
      <c r="I4" s="1"/>
      <c r="J4" s="1"/>
      <c r="M4" s="1"/>
      <c r="N4" s="8">
        <v>29.667846271912001</v>
      </c>
      <c r="O4" s="1"/>
      <c r="P4" s="1"/>
      <c r="Q4" s="1"/>
      <c r="R4" s="8">
        <v>31.928896416117102</v>
      </c>
      <c r="S4" s="1"/>
      <c r="T4" s="1"/>
      <c r="U4" s="1"/>
      <c r="X4" s="1"/>
      <c r="Y4" s="8">
        <v>29.667846271912001</v>
      </c>
      <c r="Z4" s="1"/>
      <c r="AA4" s="1"/>
      <c r="AB4" s="1"/>
      <c r="AC4" s="8">
        <v>31.928896416117102</v>
      </c>
      <c r="AD4" s="1"/>
      <c r="AE4" s="1"/>
      <c r="AF4" s="1"/>
    </row>
    <row r="5" spans="1:32" x14ac:dyDescent="0.35">
      <c r="B5" s="1" t="s">
        <v>5</v>
      </c>
      <c r="C5" s="8">
        <v>33.3617009164481</v>
      </c>
      <c r="D5" s="1">
        <f>AVERAGE(C4:C6)</f>
        <v>33.703586084280566</v>
      </c>
      <c r="E5" s="1">
        <f>D5-6.644</f>
        <v>27.059586084280568</v>
      </c>
      <c r="F5" s="1"/>
      <c r="G5" s="8">
        <v>31.294707894910299</v>
      </c>
      <c r="H5" s="1">
        <f>AVERAGE(G4:G6)</f>
        <v>31.895553363161429</v>
      </c>
      <c r="I5" s="1">
        <f>H5-6.644</f>
        <v>25.251553363161428</v>
      </c>
      <c r="J5" s="1"/>
      <c r="M5" s="1" t="s">
        <v>5</v>
      </c>
      <c r="N5" s="8">
        <v>29.606004153784401</v>
      </c>
      <c r="O5" s="1">
        <f>AVERAGE(N4:N6)</f>
        <v>29.571923439057134</v>
      </c>
      <c r="P5" s="1">
        <f>O5-6.644</f>
        <v>22.927923439057132</v>
      </c>
      <c r="Q5" s="1"/>
      <c r="R5" s="8">
        <v>31.826473490932401</v>
      </c>
      <c r="S5" s="1">
        <f>AVERAGE(R4:R6)</f>
        <v>31.948213061319066</v>
      </c>
      <c r="T5" s="1">
        <f>S5-6.644</f>
        <v>25.304213061319068</v>
      </c>
      <c r="U5" s="1"/>
      <c r="X5" s="1" t="s">
        <v>5</v>
      </c>
      <c r="Y5" s="8">
        <v>29.606004153784401</v>
      </c>
      <c r="Z5" s="1">
        <f>AVERAGE(Y4:Y6)</f>
        <v>29.571923439057134</v>
      </c>
      <c r="AA5" s="1">
        <f>Z5-6.644</f>
        <v>22.927923439057132</v>
      </c>
      <c r="AB5" s="1"/>
      <c r="AC5" s="8">
        <v>31.826473490932401</v>
      </c>
      <c r="AD5" s="1">
        <f>AVERAGE(AC4:AC6)</f>
        <v>31.948213061319066</v>
      </c>
      <c r="AE5" s="1">
        <f>AD5-6.644</f>
        <v>25.304213061319068</v>
      </c>
      <c r="AF5" s="1"/>
    </row>
    <row r="6" spans="1:32" x14ac:dyDescent="0.35">
      <c r="B6" s="1"/>
      <c r="C6" s="8">
        <v>34.439580875287</v>
      </c>
      <c r="D6" s="1"/>
      <c r="E6" s="1"/>
      <c r="F6" s="1"/>
      <c r="G6" s="8">
        <v>31.664431561394998</v>
      </c>
      <c r="H6" s="1"/>
      <c r="I6" s="1"/>
      <c r="J6" s="1"/>
      <c r="M6" s="1"/>
      <c r="N6" s="8">
        <v>29.441919891474999</v>
      </c>
      <c r="O6" s="1"/>
      <c r="P6" s="1"/>
      <c r="Q6" s="1"/>
      <c r="R6" s="8">
        <v>32.0892692769077</v>
      </c>
      <c r="S6" s="1"/>
      <c r="T6" s="1"/>
      <c r="U6" s="1"/>
      <c r="X6" s="1"/>
      <c r="Y6" s="8">
        <v>29.441919891474999</v>
      </c>
      <c r="Z6" s="1"/>
      <c r="AA6" s="1"/>
      <c r="AB6" s="1"/>
      <c r="AC6" s="8">
        <v>32.0892692769077</v>
      </c>
      <c r="AD6" s="1"/>
      <c r="AE6" s="1"/>
      <c r="AF6" s="1"/>
    </row>
    <row r="7" spans="1:32" x14ac:dyDescent="0.35">
      <c r="B7" s="1"/>
      <c r="C7" s="8">
        <v>33.650806744945797</v>
      </c>
      <c r="D7" s="1"/>
      <c r="E7" s="1"/>
      <c r="F7" s="1"/>
      <c r="G7" s="8">
        <v>31.261138353293799</v>
      </c>
      <c r="H7" s="1"/>
      <c r="I7" s="1"/>
      <c r="J7" s="1"/>
      <c r="M7" s="1"/>
      <c r="N7" s="8">
        <v>30.352322974347999</v>
      </c>
      <c r="O7" s="1"/>
      <c r="P7" s="1"/>
      <c r="Q7" s="1"/>
      <c r="R7" s="8">
        <v>32.241753880866</v>
      </c>
      <c r="S7" s="1"/>
      <c r="T7" s="1"/>
      <c r="U7" s="1"/>
      <c r="X7" s="1"/>
      <c r="Y7" s="8">
        <v>30.135822546857401</v>
      </c>
      <c r="Z7" s="1"/>
      <c r="AA7" s="1"/>
      <c r="AB7" s="1"/>
      <c r="AC7" s="8">
        <v>32.106595581115002</v>
      </c>
      <c r="AD7" s="11"/>
      <c r="AE7" s="11"/>
      <c r="AF7" s="11"/>
    </row>
    <row r="8" spans="1:32" x14ac:dyDescent="0.35">
      <c r="B8" s="1" t="s">
        <v>6</v>
      </c>
      <c r="C8" s="8">
        <v>31.993811516664401</v>
      </c>
      <c r="D8" s="1">
        <f>AVERAGE(C7:C9)</f>
        <v>32.7392862618469</v>
      </c>
      <c r="E8" s="1">
        <f>100*2^(E5-D8)</f>
        <v>1.9509218832140833</v>
      </c>
      <c r="F8" s="1"/>
      <c r="G8" s="8">
        <v>31.4766448723195</v>
      </c>
      <c r="H8" s="1">
        <f>AVERAGE(G7:G9)</f>
        <v>31.272805547903033</v>
      </c>
      <c r="I8" s="1">
        <f>100*2^(I5-H8)</f>
        <v>1.5396516825706725</v>
      </c>
      <c r="J8" s="1"/>
      <c r="M8" s="1" t="s">
        <v>6</v>
      </c>
      <c r="N8" s="8">
        <v>30.332504044689799</v>
      </c>
      <c r="O8" s="1">
        <f>AVERAGE(N7:N9)</f>
        <v>30.501419163855932</v>
      </c>
      <c r="P8" s="1">
        <f>100*2^(P5-O8)</f>
        <v>0.52498949682461138</v>
      </c>
      <c r="Q8" s="1"/>
      <c r="R8" s="8">
        <v>32.625295541084803</v>
      </c>
      <c r="S8" s="1">
        <f>AVERAGE(R7:R9)</f>
        <v>32.570703960858367</v>
      </c>
      <c r="T8" s="1">
        <f>100*2^(T5-S8)</f>
        <v>0.6494837297607674</v>
      </c>
      <c r="U8" s="1"/>
      <c r="X8" s="1" t="s">
        <v>6</v>
      </c>
      <c r="Y8" s="8">
        <v>30.4071268274494</v>
      </c>
      <c r="Z8" s="1">
        <f>AVERAGE(Y7:Y9)</f>
        <v>30.320385485646568</v>
      </c>
      <c r="AA8" s="1">
        <f>100*2^(AA5-Z8)</f>
        <v>0.59517842823679101</v>
      </c>
      <c r="AB8" s="1"/>
      <c r="AC8" s="8">
        <v>32.122697077759803</v>
      </c>
      <c r="AD8" s="1">
        <f>AVERAGE(AC7:AC9)</f>
        <v>32.085423049972036</v>
      </c>
      <c r="AE8" s="1">
        <f>100*2^(AE5-AD8)</f>
        <v>0.90918526068922367</v>
      </c>
      <c r="AF8" s="11"/>
    </row>
    <row r="9" spans="1:32" x14ac:dyDescent="0.35">
      <c r="B9" s="1"/>
      <c r="C9" s="8">
        <v>32.573240523930501</v>
      </c>
      <c r="D9" s="1"/>
      <c r="E9" s="1"/>
      <c r="F9" s="1"/>
      <c r="G9" s="8">
        <v>31.0806334180958</v>
      </c>
      <c r="H9" s="1"/>
      <c r="I9" s="1"/>
      <c r="J9" s="1"/>
      <c r="M9" s="1"/>
      <c r="N9" s="8">
        <v>30.819430472530001</v>
      </c>
      <c r="O9" s="1"/>
      <c r="P9" s="1"/>
      <c r="Q9" s="1"/>
      <c r="R9" s="8">
        <v>32.845062460624298</v>
      </c>
      <c r="S9" s="1"/>
      <c r="T9" s="1"/>
      <c r="U9" s="1"/>
      <c r="X9" s="1"/>
      <c r="Y9" s="8">
        <v>30.4182070826329</v>
      </c>
      <c r="Z9" s="1"/>
      <c r="AA9" s="1"/>
      <c r="AB9" s="1"/>
      <c r="AC9" s="8">
        <v>32.026976491041303</v>
      </c>
      <c r="AD9" s="1"/>
      <c r="AE9" s="11"/>
      <c r="AF9" s="11"/>
    </row>
    <row r="10" spans="1:32" x14ac:dyDescent="0.35">
      <c r="B10" s="1"/>
      <c r="C10" s="8">
        <v>32.940550966085297</v>
      </c>
      <c r="D10" s="11"/>
      <c r="E10" s="11"/>
      <c r="F10" s="11"/>
      <c r="G10" s="8">
        <v>31.0520676576465</v>
      </c>
      <c r="H10" s="11"/>
      <c r="I10" s="11"/>
      <c r="J10" s="11"/>
      <c r="M10" s="1"/>
      <c r="N10" s="8">
        <v>30.503891545177101</v>
      </c>
      <c r="O10" s="1"/>
      <c r="P10" s="1"/>
      <c r="Q10" s="1"/>
      <c r="R10" s="8">
        <v>32.276379999338701</v>
      </c>
      <c r="S10" s="1"/>
      <c r="T10" s="1"/>
      <c r="U10" s="1"/>
      <c r="X10" s="1"/>
      <c r="Y10" s="8">
        <v>30.597940037733601</v>
      </c>
      <c r="Z10" s="1"/>
      <c r="AA10" s="1"/>
      <c r="AB10" s="1"/>
      <c r="AC10" s="8">
        <v>32.262207333041502</v>
      </c>
      <c r="AD10" s="1"/>
      <c r="AE10" s="11"/>
      <c r="AF10" s="11"/>
    </row>
    <row r="11" spans="1:32" x14ac:dyDescent="0.35">
      <c r="B11" s="1" t="s">
        <v>20</v>
      </c>
      <c r="C11" s="8">
        <v>33.533849013264899</v>
      </c>
      <c r="D11" s="1">
        <f>AVERAGE(C10:C12)</f>
        <v>33.524649060407498</v>
      </c>
      <c r="E11" s="1">
        <f>100*2^(E5-D11)</f>
        <v>1.1319366461805485</v>
      </c>
      <c r="F11" s="1">
        <f>E11/E8</f>
        <v>0.58020603280932903</v>
      </c>
      <c r="G11" s="8">
        <v>31.0815213229873</v>
      </c>
      <c r="H11" s="1">
        <f>AVERAGE(G10:G12)</f>
        <v>31.485792172649667</v>
      </c>
      <c r="I11" s="1">
        <f>100*2^(I5-H11)</f>
        <v>1.3283334776964213</v>
      </c>
      <c r="J11" s="1">
        <f>I11/I8</f>
        <v>0.86274934307126872</v>
      </c>
      <c r="M11" s="1" t="s">
        <v>20</v>
      </c>
      <c r="N11" s="8">
        <v>30.604443074935499</v>
      </c>
      <c r="O11" s="1">
        <f>AVERAGE(N10:N12)</f>
        <v>30.605502484897631</v>
      </c>
      <c r="P11" s="1">
        <f>100*2^(P5-O11)</f>
        <v>0.48844808709718007</v>
      </c>
      <c r="Q11" s="1">
        <f>P11/P8</f>
        <v>0.93039592230234835</v>
      </c>
      <c r="R11" s="8">
        <v>32.434626186216398</v>
      </c>
      <c r="S11" s="1">
        <f>AVERAGE(R10:R12)</f>
        <v>32.570677870956068</v>
      </c>
      <c r="T11" s="1">
        <f>100*2^(T5-S11)</f>
        <v>0.64949547522310846</v>
      </c>
      <c r="U11" s="1">
        <f>T11/T8</f>
        <v>1.0000180843057382</v>
      </c>
      <c r="X11" s="1" t="s">
        <v>20</v>
      </c>
      <c r="Y11" s="8">
        <v>30.029933373076599</v>
      </c>
      <c r="Z11" s="1">
        <f>AVERAGE(Y10:Y12)</f>
        <v>30.3783608403652</v>
      </c>
      <c r="AA11" s="1">
        <f>100*2^(AA5-Z11)</f>
        <v>0.5717351080574169</v>
      </c>
      <c r="AB11" s="1">
        <f>AA11/AA8</f>
        <v>0.9606112737505883</v>
      </c>
      <c r="AC11" s="8">
        <v>33.210462749405202</v>
      </c>
      <c r="AD11" s="1">
        <f>AVERAGE(AC10:AC12)</f>
        <v>32.5806963636199</v>
      </c>
      <c r="AE11" s="1">
        <f>100*2^(AE5-AD11)</f>
        <v>0.64500081450207303</v>
      </c>
      <c r="AF11" s="1">
        <f>AE11/AE8</f>
        <v>0.70942726679611912</v>
      </c>
    </row>
    <row r="12" spans="1:32" x14ac:dyDescent="0.35">
      <c r="B12" s="1"/>
      <c r="C12" s="8">
        <v>34.099547201872298</v>
      </c>
      <c r="D12" s="11"/>
      <c r="E12" s="11"/>
      <c r="F12" s="11"/>
      <c r="G12" s="8">
        <v>32.323787537315198</v>
      </c>
      <c r="H12" s="11"/>
      <c r="I12" s="11"/>
      <c r="J12" s="11"/>
      <c r="M12" s="1"/>
      <c r="N12" s="8">
        <v>30.708172834580299</v>
      </c>
      <c r="O12" s="1"/>
      <c r="P12" s="1"/>
      <c r="Q12" s="1"/>
      <c r="R12" s="8">
        <v>33.001027427313097</v>
      </c>
      <c r="S12" s="1"/>
      <c r="T12" s="1"/>
      <c r="U12" s="1"/>
      <c r="X12" s="1"/>
      <c r="Y12" s="8">
        <v>30.507209110285402</v>
      </c>
      <c r="Z12" s="1"/>
      <c r="AA12" s="1"/>
      <c r="AB12" s="1"/>
      <c r="AC12" s="1">
        <v>32.269419008413003</v>
      </c>
      <c r="AD12" s="1"/>
      <c r="AE12" s="11"/>
      <c r="AF12" s="11"/>
    </row>
    <row r="13" spans="1:32" x14ac:dyDescent="0.35">
      <c r="A13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  <c r="L13" t="s">
        <v>8</v>
      </c>
      <c r="M13" s="1" t="s">
        <v>9</v>
      </c>
      <c r="N13" s="1"/>
      <c r="O13" s="1"/>
      <c r="P13" s="1"/>
      <c r="Q13" s="1"/>
      <c r="R13" s="1"/>
      <c r="S13" s="1"/>
      <c r="T13" s="1"/>
      <c r="U13" s="1"/>
      <c r="W13" t="s">
        <v>8</v>
      </c>
      <c r="X13" s="1" t="s">
        <v>9</v>
      </c>
      <c r="Y13" s="1"/>
      <c r="Z13" s="1"/>
      <c r="AA13" s="1"/>
      <c r="AB13" s="1"/>
      <c r="AC13" s="1"/>
      <c r="AD13" s="1"/>
      <c r="AE13" s="11"/>
      <c r="AF13" s="11"/>
    </row>
    <row r="14" spans="1:32" x14ac:dyDescent="0.35">
      <c r="B14" s="1"/>
      <c r="C14" s="1" t="s">
        <v>3</v>
      </c>
      <c r="D14" s="1"/>
      <c r="E14" s="1"/>
      <c r="F14" s="1"/>
      <c r="G14" s="1" t="s">
        <v>4</v>
      </c>
      <c r="H14" s="1"/>
      <c r="I14" s="1"/>
      <c r="J14" s="1"/>
      <c r="M14" s="1"/>
      <c r="N14" s="1" t="s">
        <v>3</v>
      </c>
      <c r="O14" s="1"/>
      <c r="P14" s="1"/>
      <c r="Q14" s="1"/>
      <c r="R14" s="1" t="s">
        <v>4</v>
      </c>
      <c r="S14" s="1"/>
      <c r="T14" s="1"/>
      <c r="U14" s="1"/>
      <c r="X14" s="1"/>
      <c r="Y14" s="1" t="s">
        <v>3</v>
      </c>
      <c r="Z14" s="1"/>
      <c r="AA14" s="1"/>
      <c r="AB14" s="1"/>
      <c r="AC14" s="1" t="s">
        <v>4</v>
      </c>
      <c r="AD14" s="1"/>
      <c r="AE14" s="1"/>
      <c r="AF14" s="1"/>
    </row>
    <row r="15" spans="1:32" x14ac:dyDescent="0.35">
      <c r="B15" s="1"/>
      <c r="C15" s="8">
        <v>33.701665363339799</v>
      </c>
      <c r="D15" s="1"/>
      <c r="E15" s="1"/>
      <c r="F15" s="1"/>
      <c r="G15" s="8">
        <v>34.1515881990954</v>
      </c>
      <c r="H15" s="1"/>
      <c r="I15" s="1"/>
      <c r="J15" s="1"/>
      <c r="M15" s="1"/>
      <c r="N15" s="8">
        <v>29.635076176424299</v>
      </c>
      <c r="O15" s="1"/>
      <c r="P15" s="1"/>
      <c r="Q15" s="1"/>
      <c r="R15" s="8">
        <v>33.574530139662997</v>
      </c>
      <c r="S15" s="1"/>
      <c r="T15" s="1"/>
      <c r="U15" s="1"/>
      <c r="X15" s="1"/>
      <c r="Y15" s="8">
        <v>29.635076176424299</v>
      </c>
      <c r="Z15" s="1"/>
      <c r="AA15" s="1"/>
      <c r="AB15" s="1"/>
      <c r="AC15" s="8">
        <v>33.574530139662997</v>
      </c>
      <c r="AD15" s="1"/>
      <c r="AE15" s="1"/>
      <c r="AF15" s="1"/>
    </row>
    <row r="16" spans="1:32" x14ac:dyDescent="0.35">
      <c r="B16" s="1" t="s">
        <v>5</v>
      </c>
      <c r="C16" s="8">
        <v>33.105508126597002</v>
      </c>
      <c r="D16" s="1">
        <f>AVERAGE(C15:C17)</f>
        <v>33.888685082706765</v>
      </c>
      <c r="E16" s="1">
        <f>D16-6.644</f>
        <v>27.244685082706766</v>
      </c>
      <c r="F16" s="1"/>
      <c r="G16" s="8">
        <v>33.581743703388803</v>
      </c>
      <c r="H16" s="1">
        <f>AVERAGE(G15:G17)</f>
        <v>33.816510628554902</v>
      </c>
      <c r="I16" s="1">
        <f>H16-6.644</f>
        <v>27.172510628554903</v>
      </c>
      <c r="J16" s="1"/>
      <c r="M16" s="1" t="s">
        <v>5</v>
      </c>
      <c r="N16" s="8">
        <v>29.371807520243799</v>
      </c>
      <c r="O16" s="1">
        <f>AVERAGE(N15:N17)</f>
        <v>29.633165237121734</v>
      </c>
      <c r="P16" s="1">
        <f>O16-6.644</f>
        <v>22.989165237121732</v>
      </c>
      <c r="Q16" s="1"/>
      <c r="R16" s="8">
        <v>33.560282645348003</v>
      </c>
      <c r="S16" s="1">
        <f>AVERAGE(R15:R17)</f>
        <v>33.773241848655367</v>
      </c>
      <c r="T16" s="1">
        <f>S16-6.644</f>
        <v>27.129241848655369</v>
      </c>
      <c r="U16" s="1"/>
      <c r="X16" s="1" t="s">
        <v>5</v>
      </c>
      <c r="Y16" s="8">
        <v>29.371807520243799</v>
      </c>
      <c r="Z16" s="1">
        <f>AVERAGE(Y15:Y17)</f>
        <v>29.633165237121734</v>
      </c>
      <c r="AA16" s="1">
        <f>Z16-6.644</f>
        <v>22.989165237121732</v>
      </c>
      <c r="AB16" s="1"/>
      <c r="AC16" s="8">
        <v>33.560282645348003</v>
      </c>
      <c r="AD16" s="1">
        <f>AVERAGE(AC15:AC17)</f>
        <v>33.773241848655367</v>
      </c>
      <c r="AE16" s="1">
        <f>AD16-6.644</f>
        <v>27.129241848655369</v>
      </c>
      <c r="AF16" s="1"/>
    </row>
    <row r="17" spans="1:32" x14ac:dyDescent="0.35">
      <c r="B17" s="1"/>
      <c r="C17" s="8">
        <v>34.8588817581835</v>
      </c>
      <c r="D17" s="1"/>
      <c r="E17" s="1"/>
      <c r="F17" s="1"/>
      <c r="G17" s="8">
        <v>33.716199983180502</v>
      </c>
      <c r="H17" s="1"/>
      <c r="I17" s="1"/>
      <c r="J17" s="1"/>
      <c r="M17" s="1"/>
      <c r="N17" s="8">
        <v>29.8926120146971</v>
      </c>
      <c r="O17" s="1"/>
      <c r="P17" s="1"/>
      <c r="Q17" s="1"/>
      <c r="R17" s="8">
        <v>34.1849127609551</v>
      </c>
      <c r="S17" s="1"/>
      <c r="T17" s="1"/>
      <c r="U17" s="1"/>
      <c r="X17" s="1"/>
      <c r="Y17" s="8">
        <v>29.8926120146971</v>
      </c>
      <c r="Z17" s="1"/>
      <c r="AA17" s="1"/>
      <c r="AB17" s="1"/>
      <c r="AC17" s="8">
        <v>34.1849127609551</v>
      </c>
      <c r="AD17" s="1"/>
      <c r="AE17" s="1"/>
      <c r="AF17" s="1"/>
    </row>
    <row r="18" spans="1:32" x14ac:dyDescent="0.35">
      <c r="B18" s="1"/>
      <c r="C18" s="8">
        <v>32.561798893538203</v>
      </c>
      <c r="D18" s="1"/>
      <c r="E18" s="1"/>
      <c r="F18" s="1"/>
      <c r="G18" s="8">
        <v>33.126037483294297</v>
      </c>
      <c r="H18" s="1"/>
      <c r="I18" s="1"/>
      <c r="J18" s="1"/>
      <c r="M18" s="1"/>
      <c r="N18" s="8">
        <v>30.4494826680972</v>
      </c>
      <c r="O18" s="1"/>
      <c r="P18" s="1"/>
      <c r="Q18" s="1"/>
      <c r="R18" s="8">
        <v>33.432336375697702</v>
      </c>
      <c r="S18" s="1"/>
      <c r="T18" s="1"/>
      <c r="U18" s="1"/>
      <c r="X18" s="1"/>
      <c r="Y18" s="8">
        <v>30.083759061957998</v>
      </c>
      <c r="Z18" s="1"/>
      <c r="AA18" s="1"/>
      <c r="AB18" s="1"/>
      <c r="AC18" s="8">
        <v>32.657895608051703</v>
      </c>
      <c r="AD18" s="11"/>
      <c r="AE18" s="11"/>
      <c r="AF18" s="11"/>
    </row>
    <row r="19" spans="1:32" x14ac:dyDescent="0.35">
      <c r="B19" s="1" t="s">
        <v>6</v>
      </c>
      <c r="C19" s="8">
        <v>33.3774625411586</v>
      </c>
      <c r="D19" s="1">
        <f>AVERAGE(C18:C20)</f>
        <v>32.852428263529298</v>
      </c>
      <c r="E19" s="1">
        <f>100*2^(E16-D19)</f>
        <v>2.0506951041997459</v>
      </c>
      <c r="F19" s="1"/>
      <c r="G19" s="8">
        <v>33.0464673780194</v>
      </c>
      <c r="H19" s="1">
        <f>AVERAGE(G18:G20)</f>
        <v>33.141743779252835</v>
      </c>
      <c r="I19" s="1">
        <f>100*2^(I16-H19)</f>
        <v>1.5961796533955579</v>
      </c>
      <c r="J19" s="1"/>
      <c r="M19" s="1" t="s">
        <v>6</v>
      </c>
      <c r="N19" s="8">
        <v>31.038029263181102</v>
      </c>
      <c r="O19" s="1">
        <f>AVERAGE(N18:N20)</f>
        <v>30.637520723339104</v>
      </c>
      <c r="P19" s="1">
        <f>100*2^(P16-O19)</f>
        <v>0.49844309168527079</v>
      </c>
      <c r="Q19" s="1"/>
      <c r="R19" s="8">
        <v>32.872388392100497</v>
      </c>
      <c r="S19" s="1">
        <f>AVERAGE(R18:R20)</f>
        <v>32.823587097141399</v>
      </c>
      <c r="T19" s="1">
        <f>100*2^(T16-S19)</f>
        <v>1.9312178839680327</v>
      </c>
      <c r="U19" s="1"/>
      <c r="X19" s="1" t="s">
        <v>6</v>
      </c>
      <c r="Y19" s="8">
        <v>29.983748780208199</v>
      </c>
      <c r="Z19" s="1">
        <f>AVERAGE(Y18:Y20)</f>
        <v>30.2564419104724</v>
      </c>
      <c r="AA19" s="1">
        <f>100*2^(AA16-Z19)</f>
        <v>0.64913008028223318</v>
      </c>
      <c r="AB19" s="1"/>
      <c r="AC19" s="8">
        <v>32.513440823450701</v>
      </c>
      <c r="AD19" s="1">
        <f>AVERAGE(AC18:AC20)</f>
        <v>32.557124934170794</v>
      </c>
      <c r="AE19" s="1">
        <f>100*2^(AE16-AD19)</f>
        <v>2.3229741569215716</v>
      </c>
      <c r="AF19" s="11"/>
    </row>
    <row r="20" spans="1:32" x14ac:dyDescent="0.35">
      <c r="B20" s="1"/>
      <c r="C20" s="8">
        <v>32.618023355891097</v>
      </c>
      <c r="D20" s="1"/>
      <c r="E20" s="1"/>
      <c r="F20" s="1"/>
      <c r="G20" s="8">
        <v>33.252726476444799</v>
      </c>
      <c r="H20" s="1"/>
      <c r="I20" s="1"/>
      <c r="J20" s="1"/>
      <c r="M20" s="1"/>
      <c r="N20" s="8">
        <v>30.425050238739001</v>
      </c>
      <c r="O20" s="1"/>
      <c r="P20" s="1"/>
      <c r="Q20" s="1"/>
      <c r="R20" s="8">
        <v>32.166036523625998</v>
      </c>
      <c r="S20" s="1"/>
      <c r="T20" s="1"/>
      <c r="U20" s="1"/>
      <c r="X20" s="1"/>
      <c r="Y20" s="8">
        <v>30.701817889251</v>
      </c>
      <c r="Z20" s="1"/>
      <c r="AA20" s="1"/>
      <c r="AB20" s="1"/>
      <c r="AC20" s="8">
        <v>32.50003837101</v>
      </c>
      <c r="AD20" s="1"/>
      <c r="AE20" s="11"/>
      <c r="AF20" s="11"/>
    </row>
    <row r="21" spans="1:32" x14ac:dyDescent="0.35">
      <c r="B21" s="1"/>
      <c r="C21" s="8">
        <v>34.071794575630697</v>
      </c>
      <c r="D21" s="11"/>
      <c r="E21" s="11"/>
      <c r="F21" s="11"/>
      <c r="G21" s="8">
        <v>32.4330518847514</v>
      </c>
      <c r="H21" s="11"/>
      <c r="I21" s="11"/>
      <c r="J21" s="11"/>
      <c r="M21" s="1"/>
      <c r="N21" s="8">
        <v>30.755658074615301</v>
      </c>
      <c r="O21" s="1"/>
      <c r="P21" s="1"/>
      <c r="Q21" s="1"/>
      <c r="R21" s="8">
        <v>32.014948652676601</v>
      </c>
      <c r="S21" s="1"/>
      <c r="T21" s="1"/>
      <c r="U21" s="1"/>
      <c r="X21" s="1"/>
      <c r="Y21" s="8">
        <v>30.7862842890734</v>
      </c>
      <c r="Z21" s="1"/>
      <c r="AA21" s="1"/>
      <c r="AB21" s="1"/>
      <c r="AC21" s="8">
        <v>32.788512742816202</v>
      </c>
      <c r="AD21" s="1"/>
      <c r="AE21" s="11"/>
      <c r="AF21" s="11"/>
    </row>
    <row r="22" spans="1:32" x14ac:dyDescent="0.35">
      <c r="B22" s="1" t="s">
        <v>20</v>
      </c>
      <c r="C22" s="8">
        <v>32.964419241276602</v>
      </c>
      <c r="D22" s="1">
        <f>AVERAGE(C21:C23)</f>
        <v>33.569934647166299</v>
      </c>
      <c r="E22" s="1">
        <f>100*2^(E16-D22)</f>
        <v>1.2471254761441977</v>
      </c>
      <c r="F22" s="1">
        <f>E22/E19</f>
        <v>0.60814768299301636</v>
      </c>
      <c r="G22" s="8">
        <v>32.072754464909799</v>
      </c>
      <c r="H22" s="1">
        <f>AVERAGE(G21:G23)</f>
        <v>32.293740756909834</v>
      </c>
      <c r="I22" s="1">
        <f>100*2^(I16-H22)</f>
        <v>2.8731355557136227</v>
      </c>
      <c r="J22" s="1">
        <f>I22/I19</f>
        <v>1.8000076304704127</v>
      </c>
      <c r="M22" s="1" t="s">
        <v>20</v>
      </c>
      <c r="N22" s="8">
        <v>29.9779350181526</v>
      </c>
      <c r="O22" s="1">
        <f>AVERAGE(N21:N23)</f>
        <v>30.633996001698733</v>
      </c>
      <c r="P22" s="1">
        <f>100*2^(P16-O22)</f>
        <v>0.4996623521691877</v>
      </c>
      <c r="Q22" s="1">
        <f>P22/P19</f>
        <v>1.0024461377923697</v>
      </c>
      <c r="R22" s="8">
        <v>33.003703991194698</v>
      </c>
      <c r="S22" s="1">
        <f>AVERAGE(R21:R23)</f>
        <v>32.322474479010062</v>
      </c>
      <c r="T22" s="1">
        <f>100*2^(T16-S22)</f>
        <v>2.7332616243548533</v>
      </c>
      <c r="U22" s="1">
        <f>T22/T19</f>
        <v>1.4153046360252621</v>
      </c>
      <c r="X22" s="1" t="s">
        <v>20</v>
      </c>
      <c r="Y22" s="8">
        <v>30.532141537049402</v>
      </c>
      <c r="Z22" s="1">
        <f>AVERAGE(Y21:Y23)</f>
        <v>30.495732184887839</v>
      </c>
      <c r="AA22" s="1">
        <f>100*2^(AA16-Z22)</f>
        <v>0.5499183152347582</v>
      </c>
      <c r="AB22" s="1">
        <f>AA22/AA19</f>
        <v>0.84716196635913255</v>
      </c>
      <c r="AC22" s="8">
        <v>33.325621320324103</v>
      </c>
      <c r="AD22" s="1">
        <f>AVERAGE(AC21:AC23)</f>
        <v>32.545852945087638</v>
      </c>
      <c r="AE22" s="1">
        <f>100*2^(AE16-AD22)</f>
        <v>2.3411949848539422</v>
      </c>
      <c r="AF22" s="1">
        <f>AE22/AE19</f>
        <v>1.0078437497369825</v>
      </c>
    </row>
    <row r="23" spans="1:32" x14ac:dyDescent="0.35">
      <c r="B23" s="1"/>
      <c r="C23" s="8">
        <v>33.673590124591598</v>
      </c>
      <c r="D23" s="11"/>
      <c r="E23" s="11"/>
      <c r="F23" s="11"/>
      <c r="G23" s="8">
        <v>32.375415921068303</v>
      </c>
      <c r="H23" s="11"/>
      <c r="I23" s="11"/>
      <c r="J23" s="11"/>
      <c r="M23" s="1"/>
      <c r="N23" s="8">
        <v>31.168394912328299</v>
      </c>
      <c r="O23" s="1"/>
      <c r="P23" s="1"/>
      <c r="Q23" s="1"/>
      <c r="R23" s="8">
        <v>31.9487707931589</v>
      </c>
      <c r="S23" s="1"/>
      <c r="T23" s="1"/>
      <c r="U23" s="1"/>
      <c r="X23" s="1"/>
      <c r="Y23" s="8">
        <v>30.1687707285407</v>
      </c>
      <c r="Z23" s="1"/>
      <c r="AA23" s="1"/>
      <c r="AB23" s="1"/>
      <c r="AC23" s="8">
        <v>31.523424772122599</v>
      </c>
      <c r="AD23" s="1"/>
      <c r="AE23" s="11"/>
      <c r="AF23" s="1"/>
    </row>
    <row r="24" spans="1:32" x14ac:dyDescent="0.35">
      <c r="A24" t="s">
        <v>10</v>
      </c>
      <c r="B24" s="1" t="s">
        <v>11</v>
      </c>
      <c r="C24" s="1"/>
      <c r="D24" s="1"/>
      <c r="E24" s="1"/>
      <c r="F24" s="1"/>
      <c r="G24" s="1"/>
      <c r="H24" s="1"/>
      <c r="I24" s="1"/>
      <c r="J24" s="1"/>
      <c r="L24" t="s">
        <v>10</v>
      </c>
      <c r="M24" s="1" t="s">
        <v>11</v>
      </c>
      <c r="N24" s="1"/>
      <c r="O24" s="1"/>
      <c r="P24" s="1"/>
      <c r="Q24" s="1"/>
      <c r="R24" s="1"/>
      <c r="S24" s="1"/>
      <c r="T24" s="1"/>
      <c r="U24" s="1"/>
      <c r="W24" t="s">
        <v>10</v>
      </c>
      <c r="X24" s="1" t="s">
        <v>11</v>
      </c>
      <c r="Y24" s="1"/>
      <c r="Z24" s="1"/>
      <c r="AA24" s="1"/>
      <c r="AB24" s="1"/>
      <c r="AC24" s="1"/>
      <c r="AD24" s="1"/>
      <c r="AE24" s="11"/>
      <c r="AF24" s="11"/>
    </row>
    <row r="25" spans="1:32" x14ac:dyDescent="0.35">
      <c r="B25" s="1"/>
      <c r="C25" s="1" t="s">
        <v>3</v>
      </c>
      <c r="D25" s="1"/>
      <c r="E25" s="1"/>
      <c r="F25" s="1"/>
      <c r="G25" s="1" t="s">
        <v>4</v>
      </c>
      <c r="H25" s="1"/>
      <c r="I25" s="1"/>
      <c r="J25" s="1"/>
      <c r="M25" s="1"/>
      <c r="N25" s="1" t="s">
        <v>3</v>
      </c>
      <c r="O25" s="1"/>
      <c r="P25" s="1"/>
      <c r="Q25" s="1"/>
      <c r="R25" s="1" t="s">
        <v>4</v>
      </c>
      <c r="S25" s="1"/>
      <c r="T25" s="1"/>
      <c r="U25" s="1"/>
      <c r="X25" s="1"/>
      <c r="Y25" s="1" t="s">
        <v>3</v>
      </c>
      <c r="Z25" s="1"/>
      <c r="AA25" s="1"/>
      <c r="AB25" s="1"/>
      <c r="AC25" s="1" t="s">
        <v>4</v>
      </c>
      <c r="AD25" s="1"/>
      <c r="AE25" s="1"/>
      <c r="AF25" s="1"/>
    </row>
    <row r="26" spans="1:32" x14ac:dyDescent="0.35">
      <c r="B26" s="1"/>
      <c r="C26" s="8">
        <v>34.954877508097503</v>
      </c>
      <c r="D26" s="1"/>
      <c r="E26" s="1"/>
      <c r="F26" s="1"/>
      <c r="G26" s="8">
        <v>32.9757396978126</v>
      </c>
      <c r="H26" s="1"/>
      <c r="I26" s="1"/>
      <c r="J26" s="1"/>
      <c r="M26" s="1"/>
      <c r="N26" s="8">
        <v>29.895255627105001</v>
      </c>
      <c r="O26" s="1"/>
      <c r="P26" s="1"/>
      <c r="Q26" s="1"/>
      <c r="R26" s="8">
        <v>33.719728302006899</v>
      </c>
      <c r="S26" s="1"/>
      <c r="T26" s="1"/>
      <c r="U26" s="1"/>
      <c r="X26" s="1"/>
      <c r="Y26" s="8">
        <v>29.895255627105001</v>
      </c>
      <c r="Z26" s="1"/>
      <c r="AA26" s="1"/>
      <c r="AB26" s="1"/>
      <c r="AC26" s="8">
        <v>33.719728302006899</v>
      </c>
      <c r="AD26" s="1"/>
      <c r="AE26" s="1"/>
      <c r="AF26" s="1"/>
    </row>
    <row r="27" spans="1:32" x14ac:dyDescent="0.35">
      <c r="B27" s="1" t="s">
        <v>5</v>
      </c>
      <c r="C27" s="8">
        <v>33.2077315503496</v>
      </c>
      <c r="D27" s="1">
        <f>AVERAGE(C26:C28)</f>
        <v>34.294019033393404</v>
      </c>
      <c r="E27" s="1">
        <f>D27-6.644</f>
        <v>27.650019033393406</v>
      </c>
      <c r="F27" s="1"/>
      <c r="G27" s="8">
        <v>32.526173196121199</v>
      </c>
      <c r="H27" s="1">
        <f>AVERAGE(G26:G28)</f>
        <v>32.597977424955197</v>
      </c>
      <c r="I27" s="1">
        <f>H27-6.644</f>
        <v>25.953977424955198</v>
      </c>
      <c r="J27" s="1"/>
      <c r="M27" s="1" t="s">
        <v>5</v>
      </c>
      <c r="N27" s="8">
        <v>29.938299639130602</v>
      </c>
      <c r="O27" s="1">
        <f>AVERAGE(N26:N28)</f>
        <v>29.942319378477602</v>
      </c>
      <c r="P27" s="1">
        <f>O27-6.644</f>
        <v>23.298319378477601</v>
      </c>
      <c r="Q27" s="1"/>
      <c r="R27" s="8">
        <v>32.1245233043458</v>
      </c>
      <c r="S27" s="1">
        <f>AVERAGE(R26:R28)</f>
        <v>32.792190984956768</v>
      </c>
      <c r="T27" s="1">
        <f>S27-6.644</f>
        <v>26.14819098495677</v>
      </c>
      <c r="U27" s="1"/>
      <c r="X27" s="1" t="s">
        <v>5</v>
      </c>
      <c r="Y27" s="8">
        <v>29.938299639130602</v>
      </c>
      <c r="Z27" s="1">
        <f>AVERAGE(Y26:Y28)</f>
        <v>29.942319378477602</v>
      </c>
      <c r="AA27" s="1">
        <f>Z27-6.644</f>
        <v>23.298319378477601</v>
      </c>
      <c r="AB27" s="1"/>
      <c r="AC27" s="8">
        <v>32.1245233043458</v>
      </c>
      <c r="AD27" s="1">
        <f>AVERAGE(AC26:AC28)</f>
        <v>32.792190984956768</v>
      </c>
      <c r="AE27" s="1">
        <f>AD27-6.644</f>
        <v>26.14819098495677</v>
      </c>
      <c r="AF27" s="1"/>
    </row>
    <row r="28" spans="1:32" x14ac:dyDescent="0.35">
      <c r="B28" s="1"/>
      <c r="C28" s="8">
        <v>34.719448041733102</v>
      </c>
      <c r="D28" s="1"/>
      <c r="E28" s="1"/>
      <c r="F28" s="1"/>
      <c r="G28" s="8">
        <v>32.292019380931798</v>
      </c>
      <c r="H28" s="1"/>
      <c r="I28" s="1"/>
      <c r="J28" s="1"/>
      <c r="M28" s="1"/>
      <c r="N28" s="8">
        <v>29.993402869197201</v>
      </c>
      <c r="O28" s="1"/>
      <c r="P28" s="1"/>
      <c r="Q28" s="1"/>
      <c r="R28" s="8">
        <v>32.532321348517598</v>
      </c>
      <c r="S28" s="1"/>
      <c r="T28" s="1"/>
      <c r="U28" s="1"/>
      <c r="X28" s="1"/>
      <c r="Y28" s="8">
        <v>29.993402869197201</v>
      </c>
      <c r="Z28" s="1"/>
      <c r="AA28" s="1"/>
      <c r="AB28" s="1"/>
      <c r="AC28" s="8">
        <v>32.532321348517598</v>
      </c>
      <c r="AD28" s="1"/>
      <c r="AE28" s="1"/>
      <c r="AF28" s="1"/>
    </row>
    <row r="29" spans="1:32" x14ac:dyDescent="0.35">
      <c r="B29" s="1"/>
      <c r="C29" s="8">
        <v>33.538986024473502</v>
      </c>
      <c r="D29" s="1"/>
      <c r="E29" s="1"/>
      <c r="F29" s="1"/>
      <c r="G29" s="8">
        <v>32.4127854244811</v>
      </c>
      <c r="H29" s="1"/>
      <c r="I29" s="1"/>
      <c r="J29" s="1"/>
      <c r="M29" s="1"/>
      <c r="N29" s="8">
        <v>30.446623195787001</v>
      </c>
      <c r="O29" s="1"/>
      <c r="P29" s="1"/>
      <c r="Q29" s="1"/>
      <c r="R29" s="9">
        <v>34.111467937042299</v>
      </c>
      <c r="S29" s="1"/>
      <c r="T29" s="1"/>
      <c r="U29" s="1"/>
      <c r="X29" s="1"/>
      <c r="Y29" s="8">
        <v>31.669509339036502</v>
      </c>
      <c r="Z29" s="1"/>
      <c r="AA29" s="1"/>
      <c r="AB29" s="1"/>
      <c r="AC29" s="8">
        <v>33.683857818121403</v>
      </c>
      <c r="AD29" s="11"/>
      <c r="AE29" s="11"/>
      <c r="AF29" s="11"/>
    </row>
    <row r="30" spans="1:32" x14ac:dyDescent="0.35">
      <c r="B30" s="1" t="s">
        <v>6</v>
      </c>
      <c r="C30" s="8">
        <v>34.452689081912197</v>
      </c>
      <c r="D30" s="1">
        <f>AVERAGE(C29:C31)</f>
        <v>33.799133171383367</v>
      </c>
      <c r="E30" s="1">
        <f>100*2^(E27-D30)</f>
        <v>1.4090687966434514</v>
      </c>
      <c r="F30" s="1"/>
      <c r="G30" s="8">
        <v>32.2772803249456</v>
      </c>
      <c r="H30" s="1">
        <f>AVERAGE(G29:G31)</f>
        <v>32.274016235059001</v>
      </c>
      <c r="I30" s="1">
        <f>100*2^(I27-H30)</f>
        <v>1.251638012823989</v>
      </c>
      <c r="J30" s="1"/>
      <c r="M30" s="1" t="s">
        <v>6</v>
      </c>
      <c r="N30" s="8">
        <v>30.612053719192001</v>
      </c>
      <c r="O30" s="1">
        <f>AVERAGE(N29:N31)</f>
        <v>30.562804121931901</v>
      </c>
      <c r="P30" s="1">
        <f>100*2^(P27-O30)</f>
        <v>0.65038750501931164</v>
      </c>
      <c r="Q30" s="1"/>
      <c r="R30" s="8">
        <v>33.202417988200203</v>
      </c>
      <c r="S30" s="1">
        <f>AVERAGE(R30:R31)</f>
        <v>33.297511898496751</v>
      </c>
      <c r="T30" s="1">
        <f>100*2^(T27-S30)</f>
        <v>0.7044334275384363</v>
      </c>
      <c r="U30" s="1"/>
      <c r="X30" s="1" t="s">
        <v>6</v>
      </c>
      <c r="Y30" s="8">
        <v>30.7866930396392</v>
      </c>
      <c r="Z30" s="1">
        <f>AVERAGE(Y29:Y31)</f>
        <v>31.099784034059365</v>
      </c>
      <c r="AA30" s="1">
        <f>100*2^(AA27-Z30)</f>
        <v>0.44825498556751181</v>
      </c>
      <c r="AB30" s="1"/>
      <c r="AC30" s="8">
        <v>32.950020385295197</v>
      </c>
      <c r="AD30" s="1">
        <f>AVERAGE(AC29:AC31)</f>
        <v>33.335759354879862</v>
      </c>
      <c r="AE30" s="1">
        <f>100*2^(AE27-AD30)</f>
        <v>0.6860034893823872</v>
      </c>
      <c r="AF30" s="11"/>
    </row>
    <row r="31" spans="1:32" x14ac:dyDescent="0.35">
      <c r="B31" s="1"/>
      <c r="C31" s="8">
        <v>33.405724407764403</v>
      </c>
      <c r="D31" s="1"/>
      <c r="E31" s="1"/>
      <c r="F31" s="1"/>
      <c r="G31" s="8">
        <v>32.131982955750303</v>
      </c>
      <c r="H31" s="1"/>
      <c r="I31" s="1"/>
      <c r="J31" s="1"/>
      <c r="M31" s="1"/>
      <c r="N31" s="8">
        <v>30.6297354508167</v>
      </c>
      <c r="O31" s="1"/>
      <c r="P31" s="1"/>
      <c r="Q31" s="1"/>
      <c r="R31" s="8">
        <v>33.392605808793299</v>
      </c>
      <c r="S31" s="1"/>
      <c r="T31" s="1"/>
      <c r="U31" s="1"/>
      <c r="X31" s="1"/>
      <c r="Y31" s="8">
        <v>30.8431497235024</v>
      </c>
      <c r="Z31" s="1"/>
      <c r="AA31" s="1"/>
      <c r="AB31" s="1"/>
      <c r="AC31" s="8">
        <v>33.373399861223</v>
      </c>
      <c r="AD31" s="1"/>
      <c r="AE31" s="11"/>
      <c r="AF31" s="11"/>
    </row>
    <row r="32" spans="1:32" x14ac:dyDescent="0.35">
      <c r="B32" s="1"/>
      <c r="C32" s="8">
        <v>34.622834034798302</v>
      </c>
      <c r="D32" s="11"/>
      <c r="E32" s="11"/>
      <c r="F32" s="11"/>
      <c r="G32" s="8">
        <v>32.128001458075097</v>
      </c>
      <c r="H32" s="11"/>
      <c r="I32" s="11"/>
      <c r="J32" s="11"/>
      <c r="M32" s="1"/>
      <c r="N32" s="8">
        <v>30.889431095965101</v>
      </c>
      <c r="O32" s="1"/>
      <c r="P32" s="1"/>
      <c r="Q32" s="1"/>
      <c r="R32" s="8">
        <v>32.687379834692997</v>
      </c>
      <c r="S32" s="1"/>
      <c r="T32" s="1"/>
      <c r="U32" s="1"/>
      <c r="X32" s="1"/>
      <c r="Y32" s="8">
        <v>30.464553957837801</v>
      </c>
      <c r="Z32" s="1"/>
      <c r="AA32" s="1"/>
      <c r="AB32" s="1"/>
      <c r="AC32" s="8">
        <v>34.156285188666601</v>
      </c>
      <c r="AD32" s="1"/>
      <c r="AE32" s="11"/>
      <c r="AF32" s="11"/>
    </row>
    <row r="33" spans="1:32" x14ac:dyDescent="0.35">
      <c r="B33" s="1" t="s">
        <v>20</v>
      </c>
      <c r="C33" s="8">
        <v>33.785036340703797</v>
      </c>
      <c r="D33" s="1">
        <f>AVERAGE(C32:C34)</f>
        <v>34.062573614476833</v>
      </c>
      <c r="E33" s="1">
        <f>100*2^(E27-D33)</f>
        <v>1.1738935658964007</v>
      </c>
      <c r="F33" s="1">
        <f>E33/E30</f>
        <v>0.83309883001648843</v>
      </c>
      <c r="G33" s="8">
        <v>31.673785018890101</v>
      </c>
      <c r="H33" s="1">
        <f>AVERAGE(G32:G34)</f>
        <v>32.080045985232601</v>
      </c>
      <c r="I33" s="1">
        <f>100*2^(I27-H33)</f>
        <v>1.4317579651667673</v>
      </c>
      <c r="J33" s="1">
        <f>I33/I30</f>
        <v>1.1439073841616438</v>
      </c>
      <c r="M33" s="1" t="s">
        <v>20</v>
      </c>
      <c r="N33" s="8">
        <v>30.6378642597404</v>
      </c>
      <c r="O33" s="1">
        <f>AVERAGE(N32:N34)</f>
        <v>30.676629248417232</v>
      </c>
      <c r="P33" s="1">
        <f>100*2^(P27-O33)</f>
        <v>0.60104558564877875</v>
      </c>
      <c r="Q33" s="1">
        <f>P33/P30</f>
        <v>0.92413458286061656</v>
      </c>
      <c r="R33" s="8">
        <v>33.417089872764798</v>
      </c>
      <c r="S33" s="1">
        <f>AVERAGE(R32:R34)</f>
        <v>32.940711526061868</v>
      </c>
      <c r="T33" s="1">
        <f>100*2^(T27-S33)</f>
        <v>0.90208522764268873</v>
      </c>
      <c r="U33" s="1">
        <f>T33/T30</f>
        <v>1.2805826532039011</v>
      </c>
      <c r="X33" s="1" t="s">
        <v>20</v>
      </c>
      <c r="Y33" s="8">
        <v>30.708385627227599</v>
      </c>
      <c r="Z33" s="1">
        <f>AVERAGE(Y32:Y34)</f>
        <v>30.806194300071997</v>
      </c>
      <c r="AA33" s="1">
        <f>100*2^(AA27-Z33)</f>
        <v>0.54941997512372254</v>
      </c>
      <c r="AB33" s="1">
        <f>AA33/AA30</f>
        <v>1.2256862562903368</v>
      </c>
      <c r="AC33" s="8">
        <v>33.6767476447639</v>
      </c>
      <c r="AD33" s="1">
        <f>AVERAGE(AC32:AC33)</f>
        <v>33.916516416715254</v>
      </c>
      <c r="AE33" s="1">
        <f>100*2^(AE27-AD33)</f>
        <v>0.45867073251220808</v>
      </c>
      <c r="AF33" s="1">
        <f>AE33/AE30</f>
        <v>0.66861282721047366</v>
      </c>
    </row>
    <row r="34" spans="1:32" x14ac:dyDescent="0.35">
      <c r="B34" s="1"/>
      <c r="C34" s="8">
        <v>33.779850467928398</v>
      </c>
      <c r="D34" s="11"/>
      <c r="E34" s="11"/>
      <c r="F34" s="11"/>
      <c r="G34" s="8">
        <v>32.438351478732599</v>
      </c>
      <c r="H34" s="11"/>
      <c r="I34" s="11"/>
      <c r="J34" s="11"/>
      <c r="M34" s="1"/>
      <c r="N34" s="8">
        <v>30.502592389546201</v>
      </c>
      <c r="O34" s="1"/>
      <c r="P34" s="1"/>
      <c r="Q34" s="1"/>
      <c r="R34" s="8">
        <v>32.717664870727802</v>
      </c>
      <c r="S34" s="1"/>
      <c r="T34" s="1"/>
      <c r="U34" s="1"/>
      <c r="X34" s="1"/>
      <c r="Y34" s="8">
        <v>31.245643315150598</v>
      </c>
      <c r="Z34" s="1"/>
      <c r="AA34" s="1"/>
      <c r="AB34" s="1"/>
      <c r="AC34" s="9">
        <v>32.153253883407203</v>
      </c>
      <c r="AD34" s="1"/>
      <c r="AE34" s="11"/>
      <c r="AF34" s="1"/>
    </row>
    <row r="35" spans="1:32" x14ac:dyDescent="0.35">
      <c r="A35" t="s">
        <v>12</v>
      </c>
      <c r="B35" s="1" t="s">
        <v>13</v>
      </c>
      <c r="C35" s="1"/>
      <c r="D35" s="1"/>
      <c r="E35" s="1"/>
      <c r="F35" s="1"/>
      <c r="G35" s="1"/>
      <c r="H35" s="1"/>
      <c r="I35" s="1"/>
      <c r="J35" s="1"/>
      <c r="L35" t="s">
        <v>12</v>
      </c>
      <c r="M35" s="1" t="s">
        <v>13</v>
      </c>
      <c r="N35" s="1"/>
      <c r="O35" s="1"/>
      <c r="P35" s="1"/>
      <c r="Q35" s="1"/>
      <c r="R35" s="1"/>
      <c r="S35" s="1"/>
      <c r="T35" s="1"/>
      <c r="U35" s="1"/>
      <c r="W35" t="s">
        <v>12</v>
      </c>
      <c r="X35" s="1" t="s">
        <v>13</v>
      </c>
      <c r="Y35" s="1"/>
      <c r="Z35" s="1"/>
      <c r="AA35" s="1"/>
      <c r="AB35" s="1"/>
      <c r="AC35" s="1"/>
      <c r="AD35" s="1"/>
      <c r="AE35" s="11"/>
      <c r="AF35" s="11"/>
    </row>
    <row r="36" spans="1:32" x14ac:dyDescent="0.35">
      <c r="B36" s="1"/>
      <c r="C36" s="1" t="s">
        <v>3</v>
      </c>
      <c r="D36" s="1"/>
      <c r="E36" s="1"/>
      <c r="F36" s="1"/>
      <c r="G36" s="1" t="s">
        <v>4</v>
      </c>
      <c r="H36" s="1"/>
      <c r="I36" s="1"/>
      <c r="J36" s="1"/>
      <c r="M36" s="1"/>
      <c r="N36" s="1" t="s">
        <v>3</v>
      </c>
      <c r="O36" s="1"/>
      <c r="P36" s="1"/>
      <c r="Q36" s="1"/>
      <c r="R36" s="1" t="s">
        <v>4</v>
      </c>
      <c r="S36" s="1"/>
      <c r="T36" s="1"/>
      <c r="U36" s="1"/>
      <c r="X36" s="1"/>
      <c r="Y36" s="1" t="s">
        <v>3</v>
      </c>
      <c r="Z36" s="1"/>
      <c r="AA36" s="1"/>
      <c r="AB36" s="1"/>
      <c r="AC36" s="1" t="s">
        <v>4</v>
      </c>
      <c r="AD36" s="1"/>
      <c r="AE36" s="1"/>
      <c r="AF36" s="1"/>
    </row>
    <row r="37" spans="1:32" x14ac:dyDescent="0.35">
      <c r="B37" s="1"/>
      <c r="C37" s="8">
        <v>31.808357881698701</v>
      </c>
      <c r="D37" s="1"/>
      <c r="E37" s="1"/>
      <c r="F37" s="1"/>
      <c r="G37" s="8">
        <v>32.356822251206196</v>
      </c>
      <c r="H37" s="1"/>
      <c r="I37" s="1"/>
      <c r="J37" s="1"/>
      <c r="M37" s="1"/>
      <c r="N37" s="8">
        <v>29.265905260677101</v>
      </c>
      <c r="O37" s="1"/>
      <c r="P37" s="1"/>
      <c r="Q37" s="1"/>
      <c r="R37" s="8">
        <v>32.201349478713396</v>
      </c>
      <c r="S37" s="1"/>
      <c r="T37" s="1"/>
      <c r="U37" s="1"/>
      <c r="X37" s="1"/>
      <c r="Y37" s="8">
        <v>29.265905260677101</v>
      </c>
      <c r="Z37" s="1"/>
      <c r="AA37" s="1"/>
      <c r="AB37" s="1"/>
      <c r="AC37" s="8">
        <v>32.201349478713396</v>
      </c>
      <c r="AD37" s="1"/>
      <c r="AE37" s="1"/>
      <c r="AF37" s="1"/>
    </row>
    <row r="38" spans="1:32" x14ac:dyDescent="0.35">
      <c r="B38" s="1" t="s">
        <v>5</v>
      </c>
      <c r="C38" s="8">
        <v>34.186959788503401</v>
      </c>
      <c r="D38" s="1">
        <f>AVERAGE(C37:C39)</f>
        <v>34.096479687282702</v>
      </c>
      <c r="E38" s="1">
        <f>D38-6.644</f>
        <v>27.452479687282704</v>
      </c>
      <c r="F38" s="1"/>
      <c r="G38" s="8">
        <v>32.2675537401296</v>
      </c>
      <c r="H38" s="1">
        <f>AVERAGE(G37:G39)</f>
        <v>32.428142961057766</v>
      </c>
      <c r="I38" s="1">
        <f>H38-6.644</f>
        <v>25.784142961057768</v>
      </c>
      <c r="J38" s="1"/>
      <c r="M38" s="1" t="s">
        <v>5</v>
      </c>
      <c r="N38" s="8">
        <v>29.8182769654954</v>
      </c>
      <c r="O38" s="1">
        <f>AVERAGE(N37:N39)</f>
        <v>29.737082797126732</v>
      </c>
      <c r="P38" s="1">
        <f>O38-6.644</f>
        <v>23.093082797126733</v>
      </c>
      <c r="Q38" s="1"/>
      <c r="R38" s="8">
        <v>32.062641837941698</v>
      </c>
      <c r="S38" s="1">
        <f>AVERAGE(R37:R39)</f>
        <v>32.050249379827598</v>
      </c>
      <c r="T38" s="1">
        <f>S38-6.644</f>
        <v>25.406249379827599</v>
      </c>
      <c r="U38" s="1"/>
      <c r="X38" s="1" t="s">
        <v>5</v>
      </c>
      <c r="Y38" s="8">
        <v>29.8182769654954</v>
      </c>
      <c r="Z38" s="1">
        <f>AVERAGE(Y37:Y39)</f>
        <v>29.737082797126732</v>
      </c>
      <c r="AA38" s="1">
        <f>Z38-6.644</f>
        <v>23.093082797126733</v>
      </c>
      <c r="AB38" s="1"/>
      <c r="AC38" s="8">
        <v>32.062641837941698</v>
      </c>
      <c r="AD38" s="1">
        <f>AVERAGE(AC37:AC39)</f>
        <v>32.050249379827598</v>
      </c>
      <c r="AE38" s="1">
        <f>AD38-6.644</f>
        <v>25.406249379827599</v>
      </c>
      <c r="AF38" s="1"/>
    </row>
    <row r="39" spans="1:32" x14ac:dyDescent="0.35">
      <c r="B39" s="1"/>
      <c r="C39" s="8">
        <v>36.294121391646001</v>
      </c>
      <c r="D39" s="1"/>
      <c r="E39" s="1"/>
      <c r="F39" s="1"/>
      <c r="G39" s="8">
        <v>32.660052891837502</v>
      </c>
      <c r="H39" s="1"/>
      <c r="I39" s="1"/>
      <c r="J39" s="1"/>
      <c r="M39" s="1"/>
      <c r="N39" s="8">
        <v>30.127066165207701</v>
      </c>
      <c r="O39" s="1"/>
      <c r="P39" s="1"/>
      <c r="Q39" s="1"/>
      <c r="R39" s="8">
        <v>31.886756822827699</v>
      </c>
      <c r="S39" s="1"/>
      <c r="T39" s="1"/>
      <c r="U39" s="1"/>
      <c r="X39" s="1"/>
      <c r="Y39" s="8">
        <v>30.127066165207701</v>
      </c>
      <c r="Z39" s="1"/>
      <c r="AA39" s="1"/>
      <c r="AB39" s="1"/>
      <c r="AC39" s="8">
        <v>31.886756822827699</v>
      </c>
      <c r="AD39" s="1"/>
      <c r="AE39" s="1"/>
      <c r="AF39" s="1"/>
    </row>
    <row r="40" spans="1:32" x14ac:dyDescent="0.35">
      <c r="B40" s="1"/>
      <c r="C40" s="8">
        <v>33.110480396903597</v>
      </c>
      <c r="D40" s="1"/>
      <c r="E40" s="1"/>
      <c r="F40" s="1"/>
      <c r="G40" s="8">
        <v>31.096182178507199</v>
      </c>
      <c r="H40" s="1"/>
      <c r="I40" s="1"/>
      <c r="J40" s="1"/>
      <c r="M40" s="1"/>
      <c r="N40" s="8">
        <v>30.2621137385661</v>
      </c>
      <c r="O40" s="1"/>
      <c r="P40" s="1"/>
      <c r="Q40" s="1"/>
      <c r="R40" s="8">
        <v>31.494270919586199</v>
      </c>
      <c r="S40" s="1"/>
      <c r="T40" s="1"/>
      <c r="U40" s="1"/>
      <c r="X40" s="1"/>
      <c r="Y40" s="8">
        <v>30.112878079590502</v>
      </c>
      <c r="Z40" s="1"/>
      <c r="AA40" s="1"/>
      <c r="AB40" s="1"/>
      <c r="AC40" s="8">
        <v>32.281056550649602</v>
      </c>
      <c r="AD40" s="11"/>
      <c r="AE40" s="11"/>
      <c r="AF40" s="11"/>
    </row>
    <row r="41" spans="1:32" x14ac:dyDescent="0.35">
      <c r="B41" s="1" t="s">
        <v>6</v>
      </c>
      <c r="C41" s="8">
        <v>33.634781986390102</v>
      </c>
      <c r="D41" s="1">
        <f>AVERAGE(C40:C42)</f>
        <v>33.214234152170398</v>
      </c>
      <c r="E41" s="1">
        <f>100*2^(E38-D41)</f>
        <v>1.8430583224455288</v>
      </c>
      <c r="F41" s="1"/>
      <c r="G41" s="8">
        <v>31.577699797951901</v>
      </c>
      <c r="H41" s="1">
        <f>AVERAGE(G40:G42)</f>
        <v>31.338407632943131</v>
      </c>
      <c r="I41" s="1">
        <f>100*2^(I38-H41)</f>
        <v>2.1281377224615183</v>
      </c>
      <c r="J41" s="1"/>
      <c r="M41" s="1" t="s">
        <v>6</v>
      </c>
      <c r="N41" s="8">
        <v>30.465423926707398</v>
      </c>
      <c r="O41" s="1">
        <f>AVERAGE(N40:N42)</f>
        <v>30.158572083856267</v>
      </c>
      <c r="P41" s="1">
        <f>100*2^(P38-O41)</f>
        <v>0.74657903585344265</v>
      </c>
      <c r="Q41" s="1"/>
      <c r="R41" s="8">
        <v>32.169906446190502</v>
      </c>
      <c r="S41" s="1">
        <f>AVERAGE(R40:R42)</f>
        <v>31.817488868752502</v>
      </c>
      <c r="T41" s="1">
        <f>100*2^(T38-S41)</f>
        <v>1.1749641192780305</v>
      </c>
      <c r="U41" s="1"/>
      <c r="X41" s="1" t="s">
        <v>6</v>
      </c>
      <c r="Y41" s="8">
        <v>29.825590926690602</v>
      </c>
      <c r="Z41" s="1">
        <f>AVERAGE(Y40:Y42)</f>
        <v>30.240307938337867</v>
      </c>
      <c r="AA41" s="1">
        <f>100*2^(AA38-Z41)</f>
        <v>0.70545748659498175</v>
      </c>
      <c r="AB41" s="1"/>
      <c r="AC41" s="8">
        <v>32.171873855981403</v>
      </c>
      <c r="AD41" s="1">
        <f>AVERAGE(AC40:AC42)</f>
        <v>31.9692906664684</v>
      </c>
      <c r="AE41" s="1">
        <f>100*2^(AE38-AD41)</f>
        <v>1.0576152635405816</v>
      </c>
      <c r="AF41" s="11"/>
    </row>
    <row r="42" spans="1:32" x14ac:dyDescent="0.35">
      <c r="B42" s="1"/>
      <c r="C42" s="8">
        <v>32.897440073217503</v>
      </c>
      <c r="D42" s="1"/>
      <c r="E42" s="1"/>
      <c r="F42" s="1"/>
      <c r="G42" s="8">
        <v>31.3413409223703</v>
      </c>
      <c r="H42" s="1"/>
      <c r="I42" s="1"/>
      <c r="J42" s="1"/>
      <c r="M42" s="1"/>
      <c r="N42" s="8">
        <v>29.7481785862953</v>
      </c>
      <c r="O42" s="1"/>
      <c r="P42" s="1"/>
      <c r="Q42" s="1"/>
      <c r="R42" s="8">
        <v>31.7882892404808</v>
      </c>
      <c r="S42" s="1"/>
      <c r="T42" s="1"/>
      <c r="U42" s="1"/>
      <c r="X42" s="1"/>
      <c r="Y42" s="8">
        <v>30.782454808732499</v>
      </c>
      <c r="Z42" s="1"/>
      <c r="AA42" s="1"/>
      <c r="AB42" s="1"/>
      <c r="AC42" s="8">
        <v>31.454941592774201</v>
      </c>
      <c r="AD42" s="1"/>
      <c r="AE42" s="11"/>
      <c r="AF42" s="11"/>
    </row>
    <row r="43" spans="1:32" x14ac:dyDescent="0.35">
      <c r="B43" s="1"/>
      <c r="C43" s="8">
        <v>32.6724735091451</v>
      </c>
      <c r="D43" s="11"/>
      <c r="E43" s="11"/>
      <c r="F43" s="11"/>
      <c r="G43" s="8">
        <v>31.518985071052001</v>
      </c>
      <c r="H43" s="11"/>
      <c r="I43" s="11"/>
      <c r="J43" s="11"/>
      <c r="M43" s="1"/>
      <c r="N43" s="8">
        <v>31.065524411623102</v>
      </c>
      <c r="O43" s="1"/>
      <c r="P43" s="1"/>
      <c r="Q43" s="1"/>
      <c r="R43" s="9">
        <v>31.260390113420801</v>
      </c>
      <c r="S43" s="1"/>
      <c r="T43" s="1"/>
      <c r="U43" s="1"/>
      <c r="X43" s="1"/>
      <c r="Y43" s="8">
        <v>30.3417688755803</v>
      </c>
      <c r="Z43" s="1"/>
      <c r="AA43" s="1"/>
      <c r="AB43" s="1"/>
      <c r="AC43" s="8">
        <v>32.046262577987598</v>
      </c>
      <c r="AD43" s="1"/>
      <c r="AE43" s="11"/>
      <c r="AF43" s="11"/>
    </row>
    <row r="44" spans="1:32" x14ac:dyDescent="0.35">
      <c r="B44" s="1" t="s">
        <v>20</v>
      </c>
      <c r="C44" s="8">
        <v>34.264382458226002</v>
      </c>
      <c r="D44" s="1">
        <f>AVERAGE(C43:C45)</f>
        <v>33.565647976110334</v>
      </c>
      <c r="E44" s="1">
        <f>100*2^(E38-D44)</f>
        <v>1.4446178491026915</v>
      </c>
      <c r="F44" s="1">
        <f>E44/E41</f>
        <v>0.78381559145987734</v>
      </c>
      <c r="G44" s="8">
        <v>30.3236340915829</v>
      </c>
      <c r="H44" s="1">
        <f>AVERAGE(G43:G45)</f>
        <v>30.955079972220968</v>
      </c>
      <c r="I44" s="1">
        <f>100*2^(I38-H44)</f>
        <v>2.7758299285805879</v>
      </c>
      <c r="J44" s="1">
        <f>I44/I41</f>
        <v>1.3043469411227362</v>
      </c>
      <c r="M44" s="1" t="s">
        <v>20</v>
      </c>
      <c r="N44" s="8">
        <v>30.0355623957714</v>
      </c>
      <c r="O44" s="1">
        <f>AVERAGE(N43:N45)</f>
        <v>30.48349881926697</v>
      </c>
      <c r="P44" s="1">
        <f>100*2^(P38-O44)</f>
        <v>0.59602310676793346</v>
      </c>
      <c r="Q44" s="1">
        <f>P44/P41</f>
        <v>0.7983389274875593</v>
      </c>
      <c r="R44" s="8">
        <v>32.483286263664297</v>
      </c>
      <c r="S44" s="1">
        <f>AVERAGE(R44:R45)</f>
        <v>32.526855910132198</v>
      </c>
      <c r="T44" s="1">
        <f>100*2^(T38-S44)</f>
        <v>0.71859443082375263</v>
      </c>
      <c r="U44" s="1">
        <f>T44/T41</f>
        <v>0.61158840430404027</v>
      </c>
      <c r="X44" s="1" t="s">
        <v>20</v>
      </c>
      <c r="Y44" s="8">
        <v>29.720104988319701</v>
      </c>
      <c r="Z44" s="1">
        <f>AVERAGE(Y43:Y45)</f>
        <v>30.029129102478635</v>
      </c>
      <c r="AA44" s="1">
        <f>100*2^(AA38-Z44)</f>
        <v>0.81666136595506589</v>
      </c>
      <c r="AB44" s="1">
        <f>AA44/AA41</f>
        <v>1.1576337078749137</v>
      </c>
      <c r="AC44" s="8">
        <v>31.4226197102886</v>
      </c>
      <c r="AD44" s="1">
        <f>AVERAGE(AC43:AC45)</f>
        <v>32.009669871288061</v>
      </c>
      <c r="AE44" s="1">
        <f>100*2^(AE38-AD44)</f>
        <v>1.0284243670655142</v>
      </c>
      <c r="AF44" s="1">
        <f>AE44/AE41</f>
        <v>0.97239932376037685</v>
      </c>
    </row>
    <row r="45" spans="1:32" x14ac:dyDescent="0.35">
      <c r="B45" s="1"/>
      <c r="C45" s="8">
        <v>33.7600879609599</v>
      </c>
      <c r="D45" s="11"/>
      <c r="E45" s="11"/>
      <c r="F45" s="11"/>
      <c r="G45" s="8">
        <v>31.022620754028001</v>
      </c>
      <c r="H45" s="11"/>
      <c r="I45" s="11"/>
      <c r="J45" s="11"/>
      <c r="M45" s="1"/>
      <c r="N45" s="8">
        <v>30.3494096504064</v>
      </c>
      <c r="O45" s="1"/>
      <c r="P45" s="1"/>
      <c r="Q45" s="1"/>
      <c r="R45" s="8">
        <v>32.5704255566001</v>
      </c>
      <c r="S45" s="1"/>
      <c r="T45" s="1"/>
      <c r="U45" s="1"/>
      <c r="X45" s="1"/>
      <c r="Y45" s="8">
        <v>30.0255134435359</v>
      </c>
      <c r="Z45" s="1"/>
      <c r="AA45" s="1"/>
      <c r="AB45" s="1"/>
      <c r="AC45" s="8">
        <v>32.560127325587999</v>
      </c>
      <c r="AD45" s="1"/>
      <c r="AE45" s="11"/>
      <c r="AF45" s="1"/>
    </row>
    <row r="47" spans="1:32" x14ac:dyDescent="0.35">
      <c r="A47" s="6" t="s">
        <v>16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32" x14ac:dyDescent="0.35">
      <c r="A48" s="6"/>
      <c r="B48" s="6"/>
      <c r="C48" s="6" t="s">
        <v>3</v>
      </c>
      <c r="D48" s="6"/>
      <c r="E48" s="6"/>
      <c r="F48" s="6" t="s">
        <v>3</v>
      </c>
      <c r="G48" s="6"/>
      <c r="H48" s="6" t="s">
        <v>4</v>
      </c>
      <c r="I48" s="6"/>
      <c r="J48" s="6"/>
      <c r="K48" s="6" t="s">
        <v>4</v>
      </c>
      <c r="L48" s="6"/>
      <c r="M48" s="6"/>
      <c r="N48" s="6"/>
      <c r="O48" s="6"/>
      <c r="P48" s="6"/>
      <c r="Q48" s="6"/>
    </row>
    <row r="49" spans="1:17" x14ac:dyDescent="0.35">
      <c r="A49" s="6" t="s">
        <v>2</v>
      </c>
      <c r="B49" t="s">
        <v>1</v>
      </c>
      <c r="C49" s="1">
        <v>0.58020603280932903</v>
      </c>
      <c r="D49" s="1">
        <v>0.93039592230234835</v>
      </c>
      <c r="E49" s="1">
        <v>0.9606112737505883</v>
      </c>
      <c r="F49" s="1">
        <f t="shared" ref="F49:F51" si="0">AVERAGE(C49:E49)</f>
        <v>0.82373774295408853</v>
      </c>
      <c r="G49" s="1">
        <f t="shared" ref="G49:G51" si="1">_xlfn.STDEV.P(C49:E49)</f>
        <v>0.17264416632736967</v>
      </c>
      <c r="H49" s="1">
        <v>0.86274934307126872</v>
      </c>
      <c r="I49" s="1">
        <v>1.0000180843057382</v>
      </c>
      <c r="J49" s="1">
        <v>0.70942726679611912</v>
      </c>
      <c r="K49" s="1">
        <f>AVERAGE(H49:J49)</f>
        <v>0.8573982313910421</v>
      </c>
      <c r="L49" s="1">
        <f>_xlfn.STDEV.P(H49:J49)</f>
        <v>0.11869353142270121</v>
      </c>
      <c r="M49" s="6"/>
      <c r="N49" t="s">
        <v>1</v>
      </c>
      <c r="O49" s="6">
        <f>C49/H49</f>
        <v>0.67250822903425866</v>
      </c>
      <c r="P49" s="6">
        <f>D49/I49</f>
        <v>0.93037909704230493</v>
      </c>
      <c r="Q49" s="6">
        <f>E49/J49</f>
        <v>1.3540659045836427</v>
      </c>
    </row>
    <row r="50" spans="1:17" x14ac:dyDescent="0.35">
      <c r="A50" s="6" t="s">
        <v>9</v>
      </c>
      <c r="B50" t="s">
        <v>8</v>
      </c>
      <c r="C50" s="1">
        <v>0.60814768299301636</v>
      </c>
      <c r="D50" s="1">
        <v>1.0024461377923697</v>
      </c>
      <c r="E50" s="1">
        <v>0.84716196635913255</v>
      </c>
      <c r="F50" s="1">
        <f t="shared" si="0"/>
        <v>0.8192519290481729</v>
      </c>
      <c r="G50" s="1">
        <f t="shared" si="1"/>
        <v>0.16217695171491703</v>
      </c>
      <c r="H50" s="1">
        <v>1.8000076304704127</v>
      </c>
      <c r="I50" s="1">
        <v>1.4153046360252621</v>
      </c>
      <c r="J50" s="1">
        <v>1.0078437497369825</v>
      </c>
      <c r="K50" s="1">
        <f>AVERAGE(H50:J50)</f>
        <v>1.4077186720775525</v>
      </c>
      <c r="L50" s="1">
        <f>_xlfn.STDEV.P(H50:J50)</f>
        <v>0.32344403289330087</v>
      </c>
      <c r="M50" s="6"/>
      <c r="N50" t="s">
        <v>8</v>
      </c>
      <c r="O50" s="6">
        <f t="shared" ref="O50:Q52" si="2">C50/H50</f>
        <v>0.33785839165253068</v>
      </c>
      <c r="P50" s="6">
        <f t="shared" si="2"/>
        <v>0.70829001211190601</v>
      </c>
      <c r="Q50" s="6">
        <f t="shared" si="2"/>
        <v>0.84056875540500875</v>
      </c>
    </row>
    <row r="51" spans="1:17" x14ac:dyDescent="0.35">
      <c r="A51" s="6" t="s">
        <v>11</v>
      </c>
      <c r="B51" t="s">
        <v>10</v>
      </c>
      <c r="C51" s="1">
        <v>0.83309883001648843</v>
      </c>
      <c r="D51" s="1">
        <v>0.92413458286061656</v>
      </c>
      <c r="E51" s="1">
        <v>1.2256862562903368</v>
      </c>
      <c r="F51" s="1">
        <f t="shared" si="0"/>
        <v>0.99430655638914722</v>
      </c>
      <c r="G51" s="1">
        <f t="shared" si="1"/>
        <v>0.16777822905797893</v>
      </c>
      <c r="H51" s="1">
        <v>1.1439073841616438</v>
      </c>
      <c r="I51" s="1">
        <v>1.2805826532039011</v>
      </c>
      <c r="J51" s="1">
        <v>0.66861282721047366</v>
      </c>
      <c r="K51" s="1">
        <f>AVERAGE(H51:J51)</f>
        <v>1.0310342881920063</v>
      </c>
      <c r="L51" s="1">
        <f>_xlfn.STDEV.P(H51:J51)</f>
        <v>0.26227468911675372</v>
      </c>
      <c r="M51" s="6"/>
      <c r="N51" t="s">
        <v>10</v>
      </c>
      <c r="O51" s="6">
        <f t="shared" si="2"/>
        <v>0.72829220402931194</v>
      </c>
      <c r="P51" s="6">
        <f t="shared" si="2"/>
        <v>0.72165164860582487</v>
      </c>
      <c r="Q51" s="6">
        <f t="shared" si="2"/>
        <v>1.8331778966970089</v>
      </c>
    </row>
    <row r="52" spans="1:17" x14ac:dyDescent="0.35">
      <c r="A52" s="6" t="s">
        <v>13</v>
      </c>
      <c r="B52" t="s">
        <v>12</v>
      </c>
      <c r="C52" s="1">
        <v>0.78381559145987734</v>
      </c>
      <c r="D52" s="1">
        <v>0.7983389274875593</v>
      </c>
      <c r="E52" s="1">
        <v>1.1576337078749137</v>
      </c>
      <c r="F52" s="1">
        <f>AVERAGE(C52:E52)</f>
        <v>0.91326274227411675</v>
      </c>
      <c r="G52" s="1">
        <f>_xlfn.STDEV.P(C52:E52)</f>
        <v>0.17289805945285203</v>
      </c>
      <c r="H52" s="1">
        <v>1.3043469411227362</v>
      </c>
      <c r="I52" s="1">
        <v>0.61158840430404027</v>
      </c>
      <c r="J52" s="1">
        <v>0.97239932376037685</v>
      </c>
      <c r="K52" s="1">
        <f>AVERAGE(H52:J52)</f>
        <v>0.96277822306238436</v>
      </c>
      <c r="L52" s="1">
        <f>_xlfn.STDEV.P(H52:J52)</f>
        <v>0.28289930100983018</v>
      </c>
      <c r="M52" s="6"/>
      <c r="N52" t="s">
        <v>12</v>
      </c>
      <c r="O52" s="6">
        <f t="shared" si="2"/>
        <v>0.60092569449750566</v>
      </c>
      <c r="P52" s="6">
        <f t="shared" si="2"/>
        <v>1.3053532765978986</v>
      </c>
      <c r="Q52" s="6">
        <f t="shared" si="2"/>
        <v>1.1904920947478808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B871-7B5D-4F07-8FF8-3F8D6023463E}">
  <dimension ref="A1:AF55"/>
  <sheetViews>
    <sheetView topLeftCell="A38" workbookViewId="0">
      <selection activeCell="D57" sqref="D57"/>
    </sheetView>
  </sheetViews>
  <sheetFormatPr defaultRowHeight="14.5" x14ac:dyDescent="0.35"/>
  <cols>
    <col min="1" max="1" width="17" bestFit="1" customWidth="1"/>
  </cols>
  <sheetData>
    <row r="1" spans="1:32" x14ac:dyDescent="0.35">
      <c r="A1" t="s">
        <v>0</v>
      </c>
      <c r="L1" t="s">
        <v>14</v>
      </c>
      <c r="W1" t="s">
        <v>15</v>
      </c>
    </row>
    <row r="2" spans="1:32" x14ac:dyDescent="0.35">
      <c r="A2" t="s">
        <v>1</v>
      </c>
      <c r="B2" s="1" t="s">
        <v>2</v>
      </c>
      <c r="C2" s="1"/>
      <c r="D2" s="1"/>
      <c r="E2" s="1"/>
      <c r="F2" s="1"/>
      <c r="G2" s="1"/>
      <c r="H2" s="1"/>
      <c r="I2" s="1"/>
      <c r="J2" s="1"/>
      <c r="L2" t="s">
        <v>1</v>
      </c>
      <c r="M2" s="1" t="s">
        <v>2</v>
      </c>
      <c r="N2" s="1"/>
      <c r="O2" s="1"/>
      <c r="P2" s="1"/>
      <c r="Q2" s="1"/>
      <c r="R2" s="1"/>
      <c r="S2" s="1"/>
      <c r="T2" s="1"/>
      <c r="U2" s="1"/>
      <c r="W2" t="s">
        <v>1</v>
      </c>
      <c r="X2" s="1" t="s">
        <v>2</v>
      </c>
      <c r="Y2" s="1"/>
      <c r="Z2" s="1"/>
      <c r="AA2" s="1"/>
      <c r="AB2" s="1"/>
      <c r="AC2" s="1"/>
      <c r="AD2" s="1"/>
      <c r="AE2" s="1"/>
      <c r="AF2" s="1"/>
    </row>
    <row r="3" spans="1:32" x14ac:dyDescent="0.35">
      <c r="B3" s="1"/>
      <c r="C3" s="1" t="s">
        <v>3</v>
      </c>
      <c r="D3" s="1"/>
      <c r="E3" s="1"/>
      <c r="F3" s="1"/>
      <c r="G3" s="1" t="s">
        <v>4</v>
      </c>
      <c r="H3" s="1"/>
      <c r="I3" s="1"/>
      <c r="J3" s="1"/>
      <c r="M3" s="1"/>
      <c r="N3" s="1" t="s">
        <v>3</v>
      </c>
      <c r="O3" s="1"/>
      <c r="P3" s="1"/>
      <c r="Q3" s="1"/>
      <c r="R3" s="1" t="s">
        <v>4</v>
      </c>
      <c r="S3" s="1"/>
      <c r="T3" s="1"/>
      <c r="U3" s="1"/>
      <c r="X3" s="1"/>
      <c r="Y3" s="1" t="s">
        <v>3</v>
      </c>
      <c r="Z3" s="1"/>
      <c r="AA3" s="1"/>
      <c r="AB3" s="1"/>
      <c r="AC3" s="1" t="s">
        <v>4</v>
      </c>
      <c r="AD3" s="1"/>
      <c r="AE3" s="1"/>
      <c r="AF3" s="1"/>
    </row>
    <row r="4" spans="1:32" x14ac:dyDescent="0.35">
      <c r="B4" s="1"/>
      <c r="C4" s="3">
        <v>30.025471616607199</v>
      </c>
      <c r="D4" s="1"/>
      <c r="E4" s="1"/>
      <c r="F4" s="1"/>
      <c r="G4" s="3">
        <v>29.0201574534751</v>
      </c>
      <c r="H4" s="1"/>
      <c r="I4" s="1"/>
      <c r="J4" s="1"/>
      <c r="M4" s="1"/>
      <c r="N4" s="3">
        <v>30.780927862767101</v>
      </c>
      <c r="O4" s="1"/>
      <c r="P4" s="1"/>
      <c r="Q4" s="1"/>
      <c r="R4" s="3">
        <v>30.874488494230899</v>
      </c>
      <c r="S4" s="1"/>
      <c r="T4" s="1"/>
      <c r="U4" s="1"/>
      <c r="X4" s="1"/>
      <c r="Y4" s="3">
        <v>30.322754209093301</v>
      </c>
      <c r="Z4" s="1"/>
      <c r="AA4" s="1"/>
      <c r="AB4" s="1"/>
      <c r="AC4" s="3">
        <v>29.721596530665</v>
      </c>
      <c r="AD4" s="1"/>
      <c r="AE4" s="1"/>
      <c r="AF4" s="1"/>
    </row>
    <row r="5" spans="1:32" x14ac:dyDescent="0.35">
      <c r="B5" s="1" t="s">
        <v>5</v>
      </c>
      <c r="C5" s="3">
        <v>29.4625085916364</v>
      </c>
      <c r="D5" s="1">
        <f>AVERAGE(C4:C6)</f>
        <v>29.991243376233367</v>
      </c>
      <c r="E5" s="1">
        <f>D5-6.644</f>
        <v>23.347243376233365</v>
      </c>
      <c r="F5" s="1"/>
      <c r="G5" s="3">
        <v>29.0679965518096</v>
      </c>
      <c r="H5" s="1">
        <f>AVERAGE(G4:G6)</f>
        <v>29.089220230272634</v>
      </c>
      <c r="I5" s="1">
        <f>H5-6.644</f>
        <v>22.445220230272632</v>
      </c>
      <c r="J5" s="1"/>
      <c r="M5" s="1" t="s">
        <v>5</v>
      </c>
      <c r="N5" s="3">
        <v>30.396163294045898</v>
      </c>
      <c r="O5" s="1">
        <f>AVERAGE(N4:N6)</f>
        <v>30.60692751836957</v>
      </c>
      <c r="P5" s="1">
        <f>O5-6.644</f>
        <v>23.962927518369568</v>
      </c>
      <c r="Q5" s="1"/>
      <c r="R5" s="3">
        <v>30.121109385758601</v>
      </c>
      <c r="S5" s="1">
        <f>AVERAGE(R4:R6)</f>
        <v>30.578446699218571</v>
      </c>
      <c r="T5" s="1">
        <f>S5-6.644</f>
        <v>23.934446699218569</v>
      </c>
      <c r="U5" s="1"/>
      <c r="X5" s="1" t="s">
        <v>5</v>
      </c>
      <c r="Y5" s="3">
        <v>31.460553805040998</v>
      </c>
      <c r="Z5" s="1">
        <f>AVERAGE(Y4:Y6)</f>
        <v>30.713367814587865</v>
      </c>
      <c r="AA5" s="1">
        <f>Z5-6.644</f>
        <v>24.069367814587864</v>
      </c>
      <c r="AB5" s="1"/>
      <c r="AC5" s="3">
        <v>30.093685470772598</v>
      </c>
      <c r="AD5" s="1">
        <f>AVERAGE(AC4:AC6)</f>
        <v>29.836970549865665</v>
      </c>
      <c r="AE5" s="1">
        <f>AD5-6.644</f>
        <v>23.192970549865663</v>
      </c>
      <c r="AF5" s="1"/>
    </row>
    <row r="6" spans="1:32" x14ac:dyDescent="0.35">
      <c r="B6" s="1"/>
      <c r="C6" s="3">
        <v>30.485749920456499</v>
      </c>
      <c r="D6" s="1"/>
      <c r="E6" s="1"/>
      <c r="F6" s="1"/>
      <c r="G6" s="3">
        <v>29.179506685533202</v>
      </c>
      <c r="H6" s="1"/>
      <c r="I6" s="1"/>
      <c r="J6" s="1"/>
      <c r="M6" s="1"/>
      <c r="N6" s="3">
        <v>30.643691398295701</v>
      </c>
      <c r="O6" s="1"/>
      <c r="P6" s="1"/>
      <c r="Q6" s="1"/>
      <c r="R6" s="3">
        <v>30.739742217666201</v>
      </c>
      <c r="S6" s="1"/>
      <c r="T6" s="1"/>
      <c r="U6" s="1"/>
      <c r="X6" s="1"/>
      <c r="Y6" s="3">
        <v>30.356795429629301</v>
      </c>
      <c r="Z6" s="1"/>
      <c r="AA6" s="1"/>
      <c r="AB6" s="1"/>
      <c r="AC6" s="3">
        <v>29.6956296481594</v>
      </c>
      <c r="AD6" s="1"/>
      <c r="AE6" s="1"/>
      <c r="AF6" s="1"/>
    </row>
    <row r="7" spans="1:32" x14ac:dyDescent="0.35">
      <c r="B7" s="1"/>
      <c r="C7" s="3">
        <v>29.576279920979101</v>
      </c>
      <c r="D7" s="1"/>
      <c r="E7" s="1"/>
      <c r="F7" s="1"/>
      <c r="G7" s="3">
        <v>29.1226170535456</v>
      </c>
      <c r="H7" s="1"/>
      <c r="I7" s="1"/>
      <c r="J7" s="1"/>
      <c r="M7" s="1"/>
      <c r="N7" s="3">
        <v>32.495547961374399</v>
      </c>
      <c r="O7" s="1"/>
      <c r="P7" s="1"/>
      <c r="Q7" s="1"/>
      <c r="R7" s="3">
        <v>30.740803280060099</v>
      </c>
      <c r="S7" s="1"/>
      <c r="T7" s="1"/>
      <c r="U7" s="1"/>
      <c r="X7" s="1"/>
      <c r="Y7" s="3">
        <v>31.160885571796801</v>
      </c>
      <c r="Z7" s="1"/>
      <c r="AA7" s="1"/>
      <c r="AB7" s="1"/>
      <c r="AC7" s="3">
        <v>30.6274823158662</v>
      </c>
      <c r="AD7" s="1"/>
      <c r="AE7" s="1"/>
      <c r="AF7" s="1"/>
    </row>
    <row r="8" spans="1:32" x14ac:dyDescent="0.35">
      <c r="B8" s="1" t="s">
        <v>21</v>
      </c>
      <c r="C8" s="3">
        <v>29.301602093680799</v>
      </c>
      <c r="D8" s="1">
        <f>AVERAGE(C7:C9)</f>
        <v>29.398409256508831</v>
      </c>
      <c r="E8" s="1">
        <f>100*2^(E5-D8)</f>
        <v>1.5080563209140962</v>
      </c>
      <c r="F8" s="1"/>
      <c r="G8" s="3">
        <v>28.924714018977099</v>
      </c>
      <c r="H8" s="1">
        <f>AVERAGE(G7:G9)</f>
        <v>29.072661066794964</v>
      </c>
      <c r="I8" s="1">
        <f>100*2^(I5-H8)</f>
        <v>1.0114432343913276</v>
      </c>
      <c r="J8" s="1"/>
      <c r="M8" s="1" t="s">
        <v>21</v>
      </c>
      <c r="N8" s="3">
        <v>31.074808399849498</v>
      </c>
      <c r="O8" s="1">
        <f>AVERAGE(N7:N9)</f>
        <v>31.690832616037834</v>
      </c>
      <c r="P8" s="1">
        <f>100*2^(P5-O8)</f>
        <v>0.47170313426654664</v>
      </c>
      <c r="Q8" s="1"/>
      <c r="R8" s="3">
        <v>31.988888568411902</v>
      </c>
      <c r="S8" s="1">
        <f>AVERAGE(R7:R9)</f>
        <v>31.315224841774867</v>
      </c>
      <c r="T8" s="1">
        <f>100*2^(T5-S8)</f>
        <v>0.60001815021614813</v>
      </c>
      <c r="U8" s="1"/>
      <c r="X8" s="1" t="s">
        <v>21</v>
      </c>
      <c r="Y8" s="3">
        <v>32.346186959400299</v>
      </c>
      <c r="Z8" s="1">
        <f>AVERAGE(Y7,Y9)</f>
        <v>31.365716259442948</v>
      </c>
      <c r="AA8" s="1">
        <f>100*2^(AA5-Z8)</f>
        <v>0.63618036254014221</v>
      </c>
      <c r="AB8" s="1"/>
      <c r="AC8" s="3">
        <v>31.047752321153901</v>
      </c>
      <c r="AD8" s="1">
        <f>AVERAGE(AC7:AC9)</f>
        <v>30.809368226822631</v>
      </c>
      <c r="AE8" s="1">
        <f>100*2^(AE5-AD8)</f>
        <v>0.50960753444391571</v>
      </c>
      <c r="AF8" s="1"/>
    </row>
    <row r="9" spans="1:32" x14ac:dyDescent="0.35">
      <c r="B9" s="1"/>
      <c r="C9" s="3">
        <v>29.317345754866601</v>
      </c>
      <c r="D9" s="1"/>
      <c r="E9" s="1"/>
      <c r="F9" s="1"/>
      <c r="G9" s="3">
        <v>29.170652127862201</v>
      </c>
      <c r="H9" s="1"/>
      <c r="I9" s="1"/>
      <c r="J9" s="1"/>
      <c r="M9" s="1"/>
      <c r="N9" s="3">
        <v>31.502141486889599</v>
      </c>
      <c r="O9" s="1"/>
      <c r="P9" s="1"/>
      <c r="Q9" s="1"/>
      <c r="R9" s="3">
        <v>31.215982676852601</v>
      </c>
      <c r="S9" s="1"/>
      <c r="T9" s="1"/>
      <c r="U9" s="1"/>
      <c r="X9" s="1"/>
      <c r="Y9" s="3">
        <v>31.570546947089099</v>
      </c>
      <c r="Z9" s="1"/>
      <c r="AA9" s="1"/>
      <c r="AB9" s="1"/>
      <c r="AC9" s="3">
        <v>30.7528700434478</v>
      </c>
      <c r="AD9" s="1"/>
      <c r="AE9" s="1"/>
      <c r="AF9" s="1"/>
    </row>
    <row r="10" spans="1:32" x14ac:dyDescent="0.35">
      <c r="B10" s="1"/>
      <c r="C10" s="3">
        <v>27.7200385675532</v>
      </c>
      <c r="D10" s="1"/>
      <c r="E10" s="1"/>
      <c r="F10" s="1"/>
      <c r="G10" s="3">
        <v>27.559369433905101</v>
      </c>
      <c r="H10" s="1"/>
      <c r="I10" s="1"/>
      <c r="J10" s="1"/>
      <c r="M10" s="1"/>
      <c r="N10" s="3">
        <v>29.2986461032134</v>
      </c>
      <c r="O10" s="1"/>
      <c r="P10" s="1"/>
      <c r="Q10" s="1"/>
      <c r="R10" s="3">
        <v>28.933452286885</v>
      </c>
      <c r="S10" s="1"/>
      <c r="T10" s="1"/>
      <c r="U10" s="1"/>
      <c r="X10" s="1"/>
      <c r="Y10" s="3">
        <v>28.464446972478001</v>
      </c>
      <c r="Z10" s="1"/>
      <c r="AA10" s="1"/>
      <c r="AB10" s="1"/>
      <c r="AC10" s="3">
        <v>28.707267334229499</v>
      </c>
      <c r="AD10" s="1"/>
      <c r="AE10" s="1"/>
      <c r="AF10" s="1"/>
    </row>
    <row r="11" spans="1:32" x14ac:dyDescent="0.35">
      <c r="B11" s="1" t="s">
        <v>22</v>
      </c>
      <c r="C11" s="3">
        <v>27.7579745037525</v>
      </c>
      <c r="D11" s="1">
        <f>AVERAGE(C10:C12)</f>
        <v>27.807139936050831</v>
      </c>
      <c r="E11" s="1">
        <f>100*2^(E5-D11)</f>
        <v>4.5439899057095374</v>
      </c>
      <c r="F11" s="1">
        <f>E11/E8</f>
        <v>3.0131433705043817</v>
      </c>
      <c r="G11" s="3">
        <v>27.607045537961401</v>
      </c>
      <c r="H11" s="1">
        <f>AVERAGE(G10:G12)</f>
        <v>27.691770273228169</v>
      </c>
      <c r="I11" s="1">
        <f>100*2^(I5-H11)</f>
        <v>2.6340927519525392</v>
      </c>
      <c r="J11" s="1">
        <f>I11/I8</f>
        <v>2.6042912369053508</v>
      </c>
      <c r="M11" s="1" t="s">
        <v>22</v>
      </c>
      <c r="N11" s="3">
        <v>29.220082268117501</v>
      </c>
      <c r="O11" s="1">
        <f>AVERAGE(N10:N12)</f>
        <v>29.215411662718935</v>
      </c>
      <c r="P11" s="1">
        <f>100*2^(P5-O11)</f>
        <v>2.6232804386398962</v>
      </c>
      <c r="Q11" s="1">
        <f>P11/P8</f>
        <v>5.5612953319015928</v>
      </c>
      <c r="R11" s="3">
        <v>29.0643053204399</v>
      </c>
      <c r="S11" s="1">
        <f>AVERAGE(R10:R12)</f>
        <v>29.098720818971699</v>
      </c>
      <c r="T11" s="1">
        <f>100*2^(T5-S11)</f>
        <v>2.7886793715559128</v>
      </c>
      <c r="U11" s="1">
        <f>T11/T8</f>
        <v>4.6476583592535166</v>
      </c>
      <c r="X11" s="1" t="s">
        <v>22</v>
      </c>
      <c r="Y11" s="3">
        <v>28.5439962915103</v>
      </c>
      <c r="Z11" s="1">
        <f>AVERAGE(Y10:Y12)</f>
        <v>28.450335543383165</v>
      </c>
      <c r="AA11" s="1">
        <f>100*2^(AA5-Z11)</f>
        <v>4.7995144504910598</v>
      </c>
      <c r="AB11" s="1">
        <f>AA11/AA8</f>
        <v>7.5442668983486838</v>
      </c>
      <c r="AC11" s="3">
        <v>29.136661139669901</v>
      </c>
      <c r="AD11" s="1">
        <f>AVERAGE(AC10:AC12)</f>
        <v>28.717565066364731</v>
      </c>
      <c r="AE11" s="1">
        <f>100*2^(AE5-AD11)</f>
        <v>2.1723576950101999</v>
      </c>
      <c r="AF11" s="1">
        <f>AE11/AE8</f>
        <v>4.2628052926664024</v>
      </c>
    </row>
    <row r="12" spans="1:32" x14ac:dyDescent="0.35">
      <c r="B12" s="1"/>
      <c r="C12" s="3">
        <v>27.9434067368468</v>
      </c>
      <c r="D12" s="1"/>
      <c r="E12" s="1"/>
      <c r="F12" s="1"/>
      <c r="G12" s="3">
        <v>27.908895847817998</v>
      </c>
      <c r="H12" s="1"/>
      <c r="I12" s="1"/>
      <c r="J12" s="1"/>
      <c r="M12" s="1"/>
      <c r="N12" s="3">
        <v>29.127506616825901</v>
      </c>
      <c r="O12" s="1"/>
      <c r="P12" s="1"/>
      <c r="Q12" s="1"/>
      <c r="R12" s="3">
        <v>29.298404849590199</v>
      </c>
      <c r="S12" s="1"/>
      <c r="T12" s="1"/>
      <c r="U12" s="1"/>
      <c r="X12" s="1"/>
      <c r="Y12" s="3">
        <v>28.342563366161201</v>
      </c>
      <c r="Z12" s="1"/>
      <c r="AA12" s="1"/>
      <c r="AB12" s="1"/>
      <c r="AC12" s="3">
        <v>28.308766725194801</v>
      </c>
      <c r="AD12" s="1"/>
      <c r="AE12" s="1"/>
      <c r="AF12" s="1"/>
    </row>
    <row r="13" spans="1:32" x14ac:dyDescent="0.35">
      <c r="B13" s="5"/>
      <c r="C13" s="5"/>
      <c r="D13" s="5"/>
      <c r="E13" s="5"/>
      <c r="F13" s="5"/>
      <c r="G13" s="5"/>
      <c r="H13" s="5"/>
      <c r="I13" s="5"/>
      <c r="J13" s="5"/>
      <c r="M13" s="5"/>
      <c r="N13" s="5"/>
      <c r="O13" s="5"/>
      <c r="P13" s="5"/>
      <c r="Q13" s="5"/>
      <c r="R13" s="5"/>
      <c r="S13" s="5"/>
      <c r="T13" s="5"/>
      <c r="U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35">
      <c r="A14" t="s">
        <v>8</v>
      </c>
      <c r="B14" s="1" t="s">
        <v>9</v>
      </c>
      <c r="C14" s="1"/>
      <c r="D14" s="1"/>
      <c r="E14" s="1"/>
      <c r="F14" s="1"/>
      <c r="G14" s="1"/>
      <c r="H14" s="1"/>
      <c r="I14" s="1"/>
      <c r="J14" s="1"/>
      <c r="L14" t="s">
        <v>8</v>
      </c>
      <c r="M14" s="1" t="s">
        <v>9</v>
      </c>
      <c r="N14" s="1"/>
      <c r="O14" s="1"/>
      <c r="P14" s="1"/>
      <c r="Q14" s="1"/>
      <c r="R14" s="1"/>
      <c r="S14" s="1"/>
      <c r="T14" s="1"/>
      <c r="U14" s="1"/>
      <c r="W14" t="s">
        <v>8</v>
      </c>
      <c r="X14" s="1" t="s">
        <v>9</v>
      </c>
      <c r="Y14" s="1"/>
      <c r="Z14" s="1"/>
      <c r="AA14" s="1"/>
      <c r="AB14" s="1"/>
      <c r="AC14" s="1"/>
      <c r="AD14" s="1"/>
      <c r="AE14" s="1"/>
      <c r="AF14" s="1"/>
    </row>
    <row r="15" spans="1:32" x14ac:dyDescent="0.35">
      <c r="B15" s="1"/>
      <c r="C15" s="1" t="s">
        <v>3</v>
      </c>
      <c r="D15" s="1"/>
      <c r="E15" s="1"/>
      <c r="F15" s="1"/>
      <c r="G15" s="1" t="s">
        <v>4</v>
      </c>
      <c r="H15" s="1"/>
      <c r="I15" s="1"/>
      <c r="J15" s="1"/>
      <c r="M15" s="1"/>
      <c r="N15" s="1" t="s">
        <v>3</v>
      </c>
      <c r="O15" s="1"/>
      <c r="P15" s="1"/>
      <c r="Q15" s="1"/>
      <c r="R15" s="1" t="s">
        <v>4</v>
      </c>
      <c r="S15" s="1"/>
      <c r="T15" s="1"/>
      <c r="U15" s="1"/>
      <c r="X15" s="1"/>
      <c r="Y15" s="1" t="s">
        <v>3</v>
      </c>
      <c r="Z15" s="1"/>
      <c r="AA15" s="1"/>
      <c r="AB15" s="1"/>
      <c r="AC15" s="1" t="s">
        <v>4</v>
      </c>
      <c r="AD15" s="1"/>
      <c r="AE15" s="1"/>
      <c r="AF15" s="1"/>
    </row>
    <row r="16" spans="1:32" x14ac:dyDescent="0.35">
      <c r="B16" s="1"/>
      <c r="C16" s="3">
        <v>30.8033611891506</v>
      </c>
      <c r="D16" s="1"/>
      <c r="E16" s="1"/>
      <c r="F16" s="1"/>
      <c r="G16" s="3">
        <v>30.359165967117601</v>
      </c>
      <c r="H16" s="1"/>
      <c r="I16" s="1"/>
      <c r="J16" s="1"/>
      <c r="M16" s="1"/>
      <c r="N16" s="3">
        <v>30.7319156998667</v>
      </c>
      <c r="O16" s="1"/>
      <c r="P16" s="1"/>
      <c r="Q16" s="1"/>
      <c r="R16" s="3">
        <v>31.7871250402453</v>
      </c>
      <c r="S16" s="1"/>
      <c r="T16" s="1"/>
      <c r="U16" s="1"/>
      <c r="X16" s="1"/>
      <c r="Y16" s="3">
        <v>30.925365700941601</v>
      </c>
      <c r="Z16" s="1"/>
      <c r="AA16" s="1"/>
      <c r="AB16" s="1"/>
      <c r="AC16" s="3">
        <v>31.598164802507601</v>
      </c>
      <c r="AD16" s="1"/>
      <c r="AE16" s="1"/>
      <c r="AF16" s="1"/>
    </row>
    <row r="17" spans="1:32" x14ac:dyDescent="0.35">
      <c r="B17" s="1" t="s">
        <v>5</v>
      </c>
      <c r="C17" s="3">
        <v>30.189680290254</v>
      </c>
      <c r="D17" s="1">
        <f>AVERAGE(C16:C18)</f>
        <v>30.288426739918332</v>
      </c>
      <c r="E17" s="1">
        <f>D17-6.644</f>
        <v>23.64442673991833</v>
      </c>
      <c r="F17" s="1"/>
      <c r="G17" s="3">
        <v>30.5463055043904</v>
      </c>
      <c r="H17" s="1">
        <f>AVERAGE(G16:G18)</f>
        <v>30.399859089493464</v>
      </c>
      <c r="I17" s="1">
        <f>H17-6.644</f>
        <v>23.755859089493462</v>
      </c>
      <c r="J17" s="1"/>
      <c r="M17" s="1" t="s">
        <v>5</v>
      </c>
      <c r="N17" s="3">
        <v>30.861308263513202</v>
      </c>
      <c r="O17" s="1">
        <f>AVERAGE(N16:N18)</f>
        <v>31.058474837649001</v>
      </c>
      <c r="P17" s="1">
        <f>O17-6.644</f>
        <v>24.414474837649003</v>
      </c>
      <c r="Q17" s="1"/>
      <c r="R17" s="3">
        <v>33.199291911207503</v>
      </c>
      <c r="S17" s="1">
        <f>AVERAGE(R16:R18)</f>
        <v>32.185472915784466</v>
      </c>
      <c r="T17" s="1">
        <f>S17-6.644</f>
        <v>25.541472915784468</v>
      </c>
      <c r="U17" s="1"/>
      <c r="X17" s="1" t="s">
        <v>5</v>
      </c>
      <c r="Y17" s="3">
        <v>30.512893384798598</v>
      </c>
      <c r="Z17" s="1">
        <f>AVERAGE(Y16:Y18)</f>
        <v>30.910872564910502</v>
      </c>
      <c r="AA17" s="1">
        <f>Z17-6.644</f>
        <v>24.2668725649105</v>
      </c>
      <c r="AB17" s="1"/>
      <c r="AC17" s="3">
        <v>31.082421659113599</v>
      </c>
      <c r="AD17" s="1">
        <f>AVERAGE(AC16:AC18)</f>
        <v>31.540360582589102</v>
      </c>
      <c r="AE17" s="1">
        <f>AD17-6.644</f>
        <v>24.896360582589104</v>
      </c>
      <c r="AF17" s="1"/>
    </row>
    <row r="18" spans="1:32" x14ac:dyDescent="0.35">
      <c r="B18" s="1"/>
      <c r="C18" s="3">
        <v>29.872238740350401</v>
      </c>
      <c r="D18" s="1"/>
      <c r="E18" s="1"/>
      <c r="F18" s="1"/>
      <c r="G18" s="3">
        <v>30.294105796972399</v>
      </c>
      <c r="H18" s="1"/>
      <c r="I18" s="1"/>
      <c r="J18" s="1"/>
      <c r="M18" s="1"/>
      <c r="N18" s="3">
        <v>31.582200549567101</v>
      </c>
      <c r="O18" s="1"/>
      <c r="P18" s="1"/>
      <c r="Q18" s="1"/>
      <c r="R18" s="3">
        <v>31.570001795900598</v>
      </c>
      <c r="S18" s="1"/>
      <c r="T18" s="1"/>
      <c r="U18" s="1"/>
      <c r="X18" s="1"/>
      <c r="Y18" s="3">
        <v>31.294358608991299</v>
      </c>
      <c r="Z18" s="1"/>
      <c r="AA18" s="1"/>
      <c r="AB18" s="1"/>
      <c r="AC18" s="3">
        <v>31.940495286146099</v>
      </c>
      <c r="AD18" s="1"/>
      <c r="AE18" s="1"/>
      <c r="AF18" s="1"/>
    </row>
    <row r="19" spans="1:32" x14ac:dyDescent="0.35">
      <c r="B19" s="1"/>
      <c r="C19" s="3">
        <v>30.410431903938601</v>
      </c>
      <c r="D19" s="1"/>
      <c r="E19" s="1"/>
      <c r="F19" s="1"/>
      <c r="G19" s="3">
        <v>31.2785260158075</v>
      </c>
      <c r="H19" s="1"/>
      <c r="I19" s="1"/>
      <c r="J19" s="1"/>
      <c r="M19" s="1"/>
      <c r="N19" s="3">
        <v>31.167463004045398</v>
      </c>
      <c r="O19" s="1"/>
      <c r="P19" s="1"/>
      <c r="Q19" s="1"/>
      <c r="R19" s="3">
        <v>33.737267345113899</v>
      </c>
      <c r="S19" s="1"/>
      <c r="T19" s="1"/>
      <c r="U19" s="1"/>
      <c r="X19" s="1"/>
      <c r="Y19" s="4">
        <v>35.005363756366997</v>
      </c>
      <c r="Z19" s="1"/>
      <c r="AA19" s="1"/>
      <c r="AB19" s="1"/>
      <c r="AC19" s="3">
        <v>32.402969934994097</v>
      </c>
      <c r="AD19" s="1"/>
      <c r="AE19" s="1"/>
      <c r="AF19" s="1"/>
    </row>
    <row r="20" spans="1:32" x14ac:dyDescent="0.35">
      <c r="B20" s="1" t="s">
        <v>21</v>
      </c>
      <c r="C20" s="3">
        <v>30.202828594492001</v>
      </c>
      <c r="D20" s="1">
        <f>AVERAGE(C19:C21)</f>
        <v>30.178499035489438</v>
      </c>
      <c r="E20" s="1">
        <f>100*2^(E17-D20)</f>
        <v>1.0790665876431955</v>
      </c>
      <c r="F20" s="1"/>
      <c r="G20" s="3">
        <v>31.2336225812846</v>
      </c>
      <c r="H20" s="1">
        <f>AVERAGE(G19:G21)</f>
        <v>31.328605228624067</v>
      </c>
      <c r="I20" s="1">
        <f>100*2^(I17-H20)</f>
        <v>0.52526233816789047</v>
      </c>
      <c r="J20" s="1"/>
      <c r="M20" s="1" t="s">
        <v>21</v>
      </c>
      <c r="N20" s="4">
        <v>32.772073912337</v>
      </c>
      <c r="O20" s="1">
        <f>AVERAGE(N19,N21)</f>
        <v>31.354723548922649</v>
      </c>
      <c r="P20" s="1">
        <f>100*2^(P17-O20)</f>
        <v>0.81428598593047896</v>
      </c>
      <c r="Q20" s="1"/>
      <c r="R20" s="3">
        <v>33.257984669191103</v>
      </c>
      <c r="S20" s="1">
        <f>AVERAGE(R19:R21)</f>
        <v>33.159144335749268</v>
      </c>
      <c r="T20" s="1">
        <f>100*2^(T17-S20)</f>
        <v>0.50915780490768292</v>
      </c>
      <c r="U20" s="1"/>
      <c r="X20" s="1" t="s">
        <v>21</v>
      </c>
      <c r="Y20" s="3">
        <v>32.179970232727896</v>
      </c>
      <c r="Z20" s="1">
        <f>AVERAGE(Y20:Y21)</f>
        <v>32.75786276319905</v>
      </c>
      <c r="AA20" s="1">
        <f>100*2^(AA17-Z20)</f>
        <v>0.27794397062526832</v>
      </c>
      <c r="AB20" s="1"/>
      <c r="AC20" s="3">
        <v>32.662779203101699</v>
      </c>
      <c r="AD20" s="1">
        <f>AVERAGE(AC19:AC21)</f>
        <v>32.637743450093467</v>
      </c>
      <c r="AE20" s="1">
        <f>100*2^(AE17-AD20)</f>
        <v>0.46731696657757499</v>
      </c>
      <c r="AF20" s="1"/>
    </row>
    <row r="21" spans="1:32" x14ac:dyDescent="0.35">
      <c r="B21" s="1"/>
      <c r="C21" s="3">
        <v>29.9222366080377</v>
      </c>
      <c r="D21" s="1"/>
      <c r="E21" s="1"/>
      <c r="F21" s="1"/>
      <c r="G21" s="3">
        <v>31.4736670887801</v>
      </c>
      <c r="H21" s="1"/>
      <c r="I21" s="1"/>
      <c r="J21" s="1"/>
      <c r="M21" s="1"/>
      <c r="N21" s="3">
        <v>31.541984093799901</v>
      </c>
      <c r="O21" s="1"/>
      <c r="P21" s="1"/>
      <c r="Q21" s="1"/>
      <c r="R21" s="3">
        <v>32.482180992942801</v>
      </c>
      <c r="S21" s="1"/>
      <c r="T21" s="1"/>
      <c r="U21" s="1"/>
      <c r="X21" s="1"/>
      <c r="Y21" s="3">
        <v>33.335755293670204</v>
      </c>
      <c r="Z21" s="1"/>
      <c r="AA21" s="1"/>
      <c r="AB21" s="1"/>
      <c r="AC21" s="3">
        <v>32.847481212184597</v>
      </c>
      <c r="AD21" s="1"/>
      <c r="AE21" s="1"/>
      <c r="AF21" s="1"/>
    </row>
    <row r="22" spans="1:32" x14ac:dyDescent="0.35">
      <c r="B22" s="1"/>
      <c r="C22" s="3">
        <v>28.537302228215101</v>
      </c>
      <c r="D22" s="1"/>
      <c r="E22" s="1"/>
      <c r="F22" s="1"/>
      <c r="G22" s="3">
        <v>29.291595223284599</v>
      </c>
      <c r="H22" s="1"/>
      <c r="I22" s="1"/>
      <c r="J22" s="1"/>
      <c r="M22" s="1"/>
      <c r="N22" s="3">
        <v>30.1442133962795</v>
      </c>
      <c r="O22" s="1"/>
      <c r="P22" s="1"/>
      <c r="Q22" s="1"/>
      <c r="R22" s="3">
        <v>30.5232549939569</v>
      </c>
      <c r="S22" s="1"/>
      <c r="T22" s="1"/>
      <c r="U22" s="1"/>
      <c r="X22" s="1"/>
      <c r="Y22" s="3">
        <v>29.048468375348101</v>
      </c>
      <c r="Z22" s="1"/>
      <c r="AA22" s="1"/>
      <c r="AB22" s="1"/>
      <c r="AC22" s="3">
        <v>29.7460724305555</v>
      </c>
      <c r="AD22" s="1"/>
      <c r="AE22" s="1"/>
      <c r="AF22" s="1"/>
    </row>
    <row r="23" spans="1:32" x14ac:dyDescent="0.35">
      <c r="B23" s="1" t="s">
        <v>22</v>
      </c>
      <c r="C23" s="3">
        <v>29.228591681445401</v>
      </c>
      <c r="D23" s="1">
        <f>AVERAGE(C22:C24)</f>
        <v>28.719145217374702</v>
      </c>
      <c r="E23" s="1">
        <f>100*2^(E17-D23)</f>
        <v>2.9672730949362776</v>
      </c>
      <c r="F23" s="1">
        <f>E23/E20</f>
        <v>2.7498517041632624</v>
      </c>
      <c r="G23" s="3">
        <v>29.415930841327</v>
      </c>
      <c r="H23" s="1">
        <f>AVERAGE(G22:G24)</f>
        <v>29.511072210783567</v>
      </c>
      <c r="I23" s="1">
        <f>100*2^(I17-H23)</f>
        <v>1.8514339323874294</v>
      </c>
      <c r="J23" s="1">
        <f>I23/I20</f>
        <v>3.5247795203539845</v>
      </c>
      <c r="M23" s="1" t="s">
        <v>22</v>
      </c>
      <c r="N23" s="3">
        <v>29.769510265896098</v>
      </c>
      <c r="O23" s="1">
        <f>AVERAGE(N22:N24)</f>
        <v>30.105868165389698</v>
      </c>
      <c r="P23" s="1">
        <f>100*2^(P17-O23)</f>
        <v>1.935173424261365</v>
      </c>
      <c r="Q23" s="1">
        <f>P23/P20</f>
        <v>2.3765279738298033</v>
      </c>
      <c r="R23" s="3">
        <v>31.0624729960563</v>
      </c>
      <c r="S23" s="1">
        <f>AVERAGE(R22:R24)</f>
        <v>30.899718339842067</v>
      </c>
      <c r="T23" s="1">
        <f>100*2^(T17-S23)</f>
        <v>2.4378523750250891</v>
      </c>
      <c r="U23" s="1">
        <f>T23/T20</f>
        <v>4.788009437402426</v>
      </c>
      <c r="X23" s="1" t="s">
        <v>22</v>
      </c>
      <c r="Y23" s="3">
        <v>29.222208604514002</v>
      </c>
      <c r="Z23" s="1">
        <f>AVERAGE(Y22:Y24)</f>
        <v>29.188626286573367</v>
      </c>
      <c r="AA23" s="1">
        <f>100*2^(AA17-Z23)</f>
        <v>3.2991685111554454</v>
      </c>
      <c r="AB23" s="1">
        <f>AA23/AA20</f>
        <v>11.869904944271934</v>
      </c>
      <c r="AC23" s="3">
        <v>30.294733008684599</v>
      </c>
      <c r="AD23" s="1">
        <f>AVERAGE(AC22:AC24)</f>
        <v>30.215665396224001</v>
      </c>
      <c r="AE23" s="1">
        <f>100*2^(AE17-AD23)</f>
        <v>2.5045499353755445</v>
      </c>
      <c r="AF23" s="1">
        <f>AE23/AE20</f>
        <v>5.3594243618368331</v>
      </c>
    </row>
    <row r="24" spans="1:32" x14ac:dyDescent="0.35">
      <c r="B24" s="1"/>
      <c r="C24" s="3">
        <v>28.391541742463598</v>
      </c>
      <c r="D24" s="1"/>
      <c r="E24" s="1"/>
      <c r="F24" s="1"/>
      <c r="G24" s="3">
        <v>29.825690567739102</v>
      </c>
      <c r="H24" s="1"/>
      <c r="I24" s="1"/>
      <c r="J24" s="1"/>
      <c r="M24" s="1"/>
      <c r="N24" s="3">
        <v>30.403880833993501</v>
      </c>
      <c r="O24" s="1"/>
      <c r="P24" s="1"/>
      <c r="Q24" s="1"/>
      <c r="R24" s="3">
        <v>31.113427029513002</v>
      </c>
      <c r="S24" s="1"/>
      <c r="T24" s="1"/>
      <c r="U24" s="1"/>
      <c r="X24" s="1"/>
      <c r="Y24" s="3">
        <v>29.295201879857999</v>
      </c>
      <c r="Z24" s="1"/>
      <c r="AA24" s="1"/>
      <c r="AB24" s="1"/>
      <c r="AC24" s="3">
        <v>30.606190749431899</v>
      </c>
      <c r="AD24" s="1"/>
      <c r="AE24" s="1"/>
      <c r="AF24" s="1"/>
    </row>
    <row r="25" spans="1:32" x14ac:dyDescent="0.35">
      <c r="B25" s="5"/>
      <c r="C25" s="5"/>
      <c r="D25" s="5"/>
      <c r="E25" s="5"/>
      <c r="F25" s="5"/>
      <c r="G25" s="5"/>
      <c r="H25" s="5"/>
      <c r="I25" s="5"/>
      <c r="J25" s="5"/>
      <c r="M25" s="5"/>
      <c r="N25" s="5"/>
      <c r="O25" s="5"/>
      <c r="P25" s="5"/>
      <c r="Q25" s="5"/>
      <c r="R25" s="5"/>
      <c r="S25" s="5"/>
      <c r="T25" s="5"/>
      <c r="U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35">
      <c r="A26" t="s">
        <v>10</v>
      </c>
      <c r="B26" s="1" t="s">
        <v>11</v>
      </c>
      <c r="C26" s="1"/>
      <c r="D26" s="1"/>
      <c r="E26" s="1"/>
      <c r="F26" s="1"/>
      <c r="G26" s="1"/>
      <c r="H26" s="1"/>
      <c r="I26" s="1"/>
      <c r="J26" s="1"/>
      <c r="L26" t="s">
        <v>10</v>
      </c>
      <c r="M26" s="1" t="s">
        <v>11</v>
      </c>
      <c r="N26" s="1"/>
      <c r="O26" s="1"/>
      <c r="P26" s="1"/>
      <c r="Q26" s="1"/>
      <c r="R26" s="1"/>
      <c r="S26" s="1"/>
      <c r="T26" s="1"/>
      <c r="U26" s="1"/>
      <c r="W26" t="s">
        <v>10</v>
      </c>
      <c r="X26" s="1" t="s">
        <v>11</v>
      </c>
      <c r="Y26" s="1"/>
      <c r="Z26" s="1"/>
      <c r="AA26" s="1"/>
      <c r="AB26" s="1"/>
      <c r="AC26" s="1"/>
      <c r="AD26" s="1"/>
      <c r="AE26" s="1"/>
      <c r="AF26" s="1"/>
    </row>
    <row r="27" spans="1:32" x14ac:dyDescent="0.35">
      <c r="B27" s="1"/>
      <c r="C27" s="1" t="s">
        <v>3</v>
      </c>
      <c r="D27" s="1"/>
      <c r="E27" s="1"/>
      <c r="F27" s="1"/>
      <c r="G27" s="1" t="s">
        <v>4</v>
      </c>
      <c r="H27" s="1"/>
      <c r="I27" s="1"/>
      <c r="J27" s="1"/>
      <c r="M27" s="1"/>
      <c r="N27" s="1" t="s">
        <v>3</v>
      </c>
      <c r="O27" s="1"/>
      <c r="P27" s="1"/>
      <c r="Q27" s="1"/>
      <c r="R27" s="1" t="s">
        <v>4</v>
      </c>
      <c r="S27" s="1"/>
      <c r="T27" s="1"/>
      <c r="U27" s="1"/>
      <c r="X27" s="1"/>
      <c r="Y27" s="1" t="s">
        <v>3</v>
      </c>
      <c r="Z27" s="1"/>
      <c r="AA27" s="1"/>
      <c r="AB27" s="1"/>
      <c r="AC27" s="1" t="s">
        <v>4</v>
      </c>
      <c r="AD27" s="1"/>
      <c r="AE27" s="1"/>
      <c r="AF27" s="1"/>
    </row>
    <row r="28" spans="1:32" x14ac:dyDescent="0.35">
      <c r="B28" s="1"/>
      <c r="C28" s="3">
        <v>31.776065914282601</v>
      </c>
      <c r="D28" s="1"/>
      <c r="E28" s="1"/>
      <c r="F28" s="1"/>
      <c r="G28" s="3">
        <v>31.573794780488502</v>
      </c>
      <c r="H28" s="1"/>
      <c r="I28" s="1"/>
      <c r="J28" s="1"/>
      <c r="M28" s="1"/>
      <c r="N28" s="3">
        <v>32.654462305062403</v>
      </c>
      <c r="O28" s="1"/>
      <c r="P28" s="1"/>
      <c r="Q28" s="1"/>
      <c r="R28" s="3">
        <v>32.279814231272397</v>
      </c>
      <c r="S28" s="1"/>
      <c r="T28" s="1"/>
      <c r="U28" s="1"/>
      <c r="X28" s="1"/>
      <c r="Y28" s="3">
        <v>32.410109673843102</v>
      </c>
      <c r="Z28" s="1"/>
      <c r="AA28" s="1"/>
      <c r="AB28" s="1"/>
      <c r="AC28" s="3">
        <v>31.690794030505</v>
      </c>
      <c r="AD28" s="1"/>
      <c r="AE28" s="1"/>
      <c r="AF28" s="1"/>
    </row>
    <row r="29" spans="1:32" x14ac:dyDescent="0.35">
      <c r="B29" s="1" t="s">
        <v>5</v>
      </c>
      <c r="C29" s="3">
        <v>32.24300524465</v>
      </c>
      <c r="D29" s="1">
        <f>AVERAGE(C28:C30)</f>
        <v>31.931922719249101</v>
      </c>
      <c r="E29" s="1">
        <f>D29-6.644</f>
        <v>25.287922719249103</v>
      </c>
      <c r="F29" s="1"/>
      <c r="G29" s="3">
        <v>30.876844815429799</v>
      </c>
      <c r="H29" s="1">
        <f>AVERAGE(G28:G30)</f>
        <v>31.472459274404169</v>
      </c>
      <c r="I29" s="1">
        <f>H29-6.644</f>
        <v>24.828459274404167</v>
      </c>
      <c r="J29" s="1"/>
      <c r="M29" s="1" t="s">
        <v>5</v>
      </c>
      <c r="N29" s="3">
        <v>32.816462449524302</v>
      </c>
      <c r="O29" s="1">
        <f>AVERAGE(N28:N30)</f>
        <v>32.374822052592066</v>
      </c>
      <c r="P29" s="1">
        <f>O29-6.644</f>
        <v>25.730822052592067</v>
      </c>
      <c r="Q29" s="1"/>
      <c r="R29" s="3">
        <v>33.137452020130198</v>
      </c>
      <c r="S29" s="1">
        <f>AVERAGE(R28:R30)</f>
        <v>33.048365480910199</v>
      </c>
      <c r="T29" s="1">
        <f>S29-6.644</f>
        <v>26.404365480910201</v>
      </c>
      <c r="U29" s="1"/>
      <c r="X29" s="1" t="s">
        <v>5</v>
      </c>
      <c r="Y29" s="3">
        <v>32.669890656170701</v>
      </c>
      <c r="Z29" s="1">
        <f>AVERAGE(Y28:Y30)</f>
        <v>32.318166253138862</v>
      </c>
      <c r="AA29" s="1">
        <f>Z29-6.644</f>
        <v>25.674166253138864</v>
      </c>
      <c r="AB29" s="1"/>
      <c r="AC29" s="3">
        <v>32.012862680103503</v>
      </c>
      <c r="AD29" s="1">
        <f>AVERAGE(AC28:AC30)</f>
        <v>32.013566079623331</v>
      </c>
      <c r="AE29" s="1">
        <f>AD29-6.644</f>
        <v>25.369566079623333</v>
      </c>
      <c r="AF29" s="1"/>
    </row>
    <row r="30" spans="1:32" x14ac:dyDescent="0.35">
      <c r="B30" s="1"/>
      <c r="C30" s="3">
        <v>31.7766969988147</v>
      </c>
      <c r="D30" s="1"/>
      <c r="E30" s="1"/>
      <c r="F30" s="1"/>
      <c r="G30" s="3">
        <v>31.966738227294201</v>
      </c>
      <c r="H30" s="1"/>
      <c r="I30" s="1"/>
      <c r="J30" s="1"/>
      <c r="M30" s="1"/>
      <c r="N30" s="3">
        <v>31.6535414031895</v>
      </c>
      <c r="O30" s="1"/>
      <c r="P30" s="1"/>
      <c r="Q30" s="1"/>
      <c r="R30" s="3">
        <v>33.727830191328003</v>
      </c>
      <c r="S30" s="1"/>
      <c r="T30" s="1"/>
      <c r="U30" s="1"/>
      <c r="X30" s="1"/>
      <c r="Y30" s="3">
        <v>31.874498429402799</v>
      </c>
      <c r="Z30" s="1"/>
      <c r="AA30" s="1"/>
      <c r="AB30" s="1"/>
      <c r="AC30" s="3">
        <v>32.337041528261501</v>
      </c>
      <c r="AD30" s="1"/>
      <c r="AE30" s="1"/>
      <c r="AF30" s="1"/>
    </row>
    <row r="31" spans="1:32" x14ac:dyDescent="0.35">
      <c r="B31" s="1"/>
      <c r="C31" s="3">
        <v>31.645130871028702</v>
      </c>
      <c r="D31" s="1"/>
      <c r="E31" s="1"/>
      <c r="F31" s="1"/>
      <c r="G31" s="3">
        <v>32.433157971246999</v>
      </c>
      <c r="H31" s="1"/>
      <c r="I31" s="1"/>
      <c r="J31" s="1"/>
      <c r="M31" s="1"/>
      <c r="N31" s="3">
        <v>33.950371151452799</v>
      </c>
      <c r="O31" s="1"/>
      <c r="P31" s="1"/>
      <c r="Q31" s="1"/>
      <c r="R31" s="3">
        <v>35.889354319040201</v>
      </c>
      <c r="S31" s="1"/>
      <c r="T31" s="1"/>
      <c r="U31" s="1"/>
      <c r="X31" s="1"/>
      <c r="Y31" s="3">
        <v>33.203478755593302</v>
      </c>
      <c r="Z31" s="1"/>
      <c r="AA31" s="1"/>
      <c r="AB31" s="1"/>
      <c r="AC31" s="3">
        <v>34.104732427711497</v>
      </c>
      <c r="AD31" s="1"/>
      <c r="AE31" s="1"/>
      <c r="AF31" s="1"/>
    </row>
    <row r="32" spans="1:32" x14ac:dyDescent="0.35">
      <c r="B32" s="1" t="s">
        <v>21</v>
      </c>
      <c r="C32" s="3">
        <v>32.039640126287097</v>
      </c>
      <c r="D32" s="1">
        <f>AVERAGE(C31:C33)</f>
        <v>31.639430991706433</v>
      </c>
      <c r="E32" s="1">
        <f>100*2^(E29-D32)</f>
        <v>1.2246316864076303</v>
      </c>
      <c r="F32" s="1"/>
      <c r="G32" s="3">
        <v>32.349765452616801</v>
      </c>
      <c r="H32" s="1">
        <f>AVERAGE(G31:G33)</f>
        <v>32.190237427238067</v>
      </c>
      <c r="I32" s="1">
        <f>100*2^(I29-H32)</f>
        <v>0.60797252659607315</v>
      </c>
      <c r="J32" s="1"/>
      <c r="M32" s="1" t="s">
        <v>21</v>
      </c>
      <c r="N32" s="4">
        <v>32.3474027941119</v>
      </c>
      <c r="O32" s="1">
        <f>AVERAGE(N31,N33)</f>
        <v>33.955863284275495</v>
      </c>
      <c r="P32" s="1">
        <f>100*2^(P29-O32)</f>
        <v>0.33420725525270922</v>
      </c>
      <c r="Q32" s="1"/>
      <c r="R32" s="3">
        <v>35.2037175829579</v>
      </c>
      <c r="S32" s="1">
        <f>AVERAGE(R31:R33)</f>
        <v>35.033749151270932</v>
      </c>
      <c r="T32" s="1">
        <f>100*2^(T29-S32)</f>
        <v>0.25252051776507178</v>
      </c>
      <c r="U32" s="1"/>
      <c r="X32" s="1" t="s">
        <v>21</v>
      </c>
      <c r="Y32" s="3">
        <v>35.2981363463647</v>
      </c>
      <c r="Z32" s="1">
        <f>AVERAGE(Y31:Y33)</f>
        <v>34.207285205408006</v>
      </c>
      <c r="AA32" s="1">
        <f>100*2^(AA29-Z32)</f>
        <v>0.2699449695712573</v>
      </c>
      <c r="AB32" s="1"/>
      <c r="AC32" s="3">
        <v>34.0654006428625</v>
      </c>
      <c r="AD32" s="1">
        <f>AVERAGE(AC31:AC33)</f>
        <v>34.033030820702002</v>
      </c>
      <c r="AE32" s="1">
        <f>100*2^(AE29-AD32)</f>
        <v>0.24662508421462717</v>
      </c>
      <c r="AF32" s="1"/>
    </row>
    <row r="33" spans="1:32" x14ac:dyDescent="0.35">
      <c r="B33" s="1"/>
      <c r="C33" s="3">
        <v>31.233521977803498</v>
      </c>
      <c r="D33" s="1"/>
      <c r="E33" s="1"/>
      <c r="F33" s="1"/>
      <c r="G33" s="3">
        <v>31.787788857850401</v>
      </c>
      <c r="H33" s="1"/>
      <c r="I33" s="1"/>
      <c r="J33" s="1"/>
      <c r="M33" s="1"/>
      <c r="N33" s="3">
        <v>33.961355417098197</v>
      </c>
      <c r="O33" s="1"/>
      <c r="P33" s="1"/>
      <c r="Q33" s="1"/>
      <c r="R33" s="3">
        <v>34.008175551814702</v>
      </c>
      <c r="S33" s="1"/>
      <c r="T33" s="1"/>
      <c r="U33" s="1"/>
      <c r="X33" s="1"/>
      <c r="Y33" s="3">
        <v>34.120240514266001</v>
      </c>
      <c r="Z33" s="1"/>
      <c r="AA33" s="1"/>
      <c r="AB33" s="1"/>
      <c r="AC33" s="3">
        <v>33.928959391531997</v>
      </c>
      <c r="AD33" s="1"/>
      <c r="AE33" s="1"/>
      <c r="AF33" s="1"/>
    </row>
    <row r="34" spans="1:32" x14ac:dyDescent="0.35">
      <c r="B34" s="1"/>
      <c r="C34" s="3">
        <v>30.9411000905896</v>
      </c>
      <c r="D34" s="1"/>
      <c r="E34" s="1"/>
      <c r="F34" s="1"/>
      <c r="G34" s="3">
        <v>30.216343695224602</v>
      </c>
      <c r="H34" s="1"/>
      <c r="I34" s="1"/>
      <c r="J34" s="1"/>
      <c r="M34" s="1"/>
      <c r="N34" s="3">
        <v>31.762057380215701</v>
      </c>
      <c r="O34" s="1"/>
      <c r="P34" s="1"/>
      <c r="Q34" s="1"/>
      <c r="R34" s="3">
        <v>32.270170607377501</v>
      </c>
      <c r="S34" s="1"/>
      <c r="T34" s="1"/>
      <c r="U34" s="1"/>
      <c r="X34" s="1"/>
      <c r="Y34" s="3">
        <v>31.3030548974182</v>
      </c>
      <c r="Z34" s="1"/>
      <c r="AA34" s="1"/>
      <c r="AB34" s="1"/>
      <c r="AC34" s="3">
        <v>31.444797068748802</v>
      </c>
      <c r="AD34" s="1"/>
      <c r="AE34" s="1"/>
      <c r="AF34" s="1"/>
    </row>
    <row r="35" spans="1:32" x14ac:dyDescent="0.35">
      <c r="B35" s="1" t="s">
        <v>22</v>
      </c>
      <c r="C35" s="3">
        <v>31.5887725341207</v>
      </c>
      <c r="D35" s="1">
        <f>AVERAGE(C34:C36)</f>
        <v>31.084305846582534</v>
      </c>
      <c r="E35" s="1">
        <f>100*2^(E29-D35)</f>
        <v>1.7993465367170076</v>
      </c>
      <c r="F35" s="1">
        <f>E35/E32</f>
        <v>1.4692960803547901</v>
      </c>
      <c r="G35" s="3">
        <v>30.411370437667301</v>
      </c>
      <c r="H35" s="1">
        <f>AVERAGE(G34:G36)</f>
        <v>30.483892965598233</v>
      </c>
      <c r="I35" s="1">
        <f>100*2^(I29-H35)</f>
        <v>1.9840144023656252</v>
      </c>
      <c r="J35" s="1">
        <f>I35/I32</f>
        <v>3.2633290413199401</v>
      </c>
      <c r="M35" s="1" t="s">
        <v>22</v>
      </c>
      <c r="N35" s="3">
        <v>31.525191008790198</v>
      </c>
      <c r="O35" s="1">
        <f>AVERAGE(N34:N36)</f>
        <v>31.62698581875723</v>
      </c>
      <c r="P35" s="1">
        <f>100*2^(P29-O35)</f>
        <v>1.6791049697533218</v>
      </c>
      <c r="Q35" s="1">
        <f>P35/P32</f>
        <v>5.0241427837455968</v>
      </c>
      <c r="R35" s="3">
        <v>32.089142954318802</v>
      </c>
      <c r="S35" s="1">
        <f>AVERAGE(R34:R36)</f>
        <v>31.850374765548963</v>
      </c>
      <c r="T35" s="1">
        <f>100*2^(T29-S35)</f>
        <v>2.2939706056299638</v>
      </c>
      <c r="U35" s="1">
        <f>T35/T32</f>
        <v>9.0842939256291277</v>
      </c>
      <c r="X35" s="1" t="s">
        <v>22</v>
      </c>
      <c r="Y35" s="3">
        <v>31.363342332811602</v>
      </c>
      <c r="Z35" s="1">
        <f>AVERAGE(Y34:Y36)</f>
        <v>31.493637939859003</v>
      </c>
      <c r="AA35" s="1">
        <f>100*2^(AA29-Z35)</f>
        <v>1.7707794094587388</v>
      </c>
      <c r="AB35" s="1">
        <f>AA35/AA32</f>
        <v>6.5597792478637267</v>
      </c>
      <c r="AC35" s="3">
        <v>31.7626732912893</v>
      </c>
      <c r="AD35" s="1">
        <f>AVERAGE(AC34:AC36)</f>
        <v>31.601990682388035</v>
      </c>
      <c r="AE35" s="1">
        <f>100*2^(AE29-AD35)</f>
        <v>1.3300049240623149</v>
      </c>
      <c r="AF35" s="1">
        <f>AE35/AE32</f>
        <v>5.3928209626270984</v>
      </c>
    </row>
    <row r="36" spans="1:32" x14ac:dyDescent="0.35">
      <c r="B36" s="1"/>
      <c r="C36" s="3">
        <v>30.723044915037299</v>
      </c>
      <c r="D36" s="1"/>
      <c r="E36" s="1"/>
      <c r="F36" s="1"/>
      <c r="G36" s="3">
        <v>30.823964763902801</v>
      </c>
      <c r="H36" s="1"/>
      <c r="I36" s="1"/>
      <c r="J36" s="1"/>
      <c r="M36" s="1"/>
      <c r="N36" s="3">
        <v>31.593709067265799</v>
      </c>
      <c r="O36" s="1"/>
      <c r="P36" s="1"/>
      <c r="Q36" s="1"/>
      <c r="R36" s="3">
        <v>31.1918107349506</v>
      </c>
      <c r="S36" s="1"/>
      <c r="T36" s="1"/>
      <c r="U36" s="1"/>
      <c r="X36" s="1"/>
      <c r="Y36" s="3">
        <v>31.8145165893472</v>
      </c>
      <c r="Z36" s="1"/>
      <c r="AA36" s="1"/>
      <c r="AB36" s="1"/>
      <c r="AC36" s="3">
        <v>31.598501687125999</v>
      </c>
      <c r="AD36" s="1"/>
      <c r="AE36" s="1"/>
      <c r="AF36" s="1"/>
    </row>
    <row r="37" spans="1:32" x14ac:dyDescent="0.35">
      <c r="B37" s="5"/>
      <c r="C37" s="5"/>
      <c r="D37" s="5"/>
      <c r="E37" s="5"/>
      <c r="F37" s="5"/>
      <c r="G37" s="5"/>
      <c r="H37" s="5"/>
      <c r="I37" s="5"/>
      <c r="J37" s="5"/>
      <c r="M37" s="5"/>
      <c r="N37" s="5"/>
      <c r="O37" s="5"/>
      <c r="P37" s="5"/>
      <c r="Q37" s="5"/>
      <c r="R37" s="5"/>
      <c r="S37" s="5"/>
      <c r="T37" s="5"/>
      <c r="U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35">
      <c r="A38" t="s">
        <v>12</v>
      </c>
      <c r="B38" s="1" t="s">
        <v>13</v>
      </c>
      <c r="C38" s="1"/>
      <c r="D38" s="1"/>
      <c r="E38" s="1"/>
      <c r="F38" s="1"/>
      <c r="G38" s="1"/>
      <c r="H38" s="1"/>
      <c r="I38" s="1"/>
      <c r="J38" s="1"/>
      <c r="L38" t="s">
        <v>12</v>
      </c>
      <c r="M38" s="1" t="s">
        <v>13</v>
      </c>
      <c r="N38" s="1"/>
      <c r="O38" s="1"/>
      <c r="P38" s="1"/>
      <c r="Q38" s="1"/>
      <c r="R38" s="1"/>
      <c r="S38" s="1"/>
      <c r="T38" s="1"/>
      <c r="U38" s="1"/>
      <c r="W38" t="s">
        <v>12</v>
      </c>
      <c r="X38" s="1" t="s">
        <v>13</v>
      </c>
      <c r="Y38" s="1"/>
      <c r="Z38" s="1"/>
      <c r="AA38" s="1"/>
      <c r="AB38" s="1"/>
      <c r="AC38" s="1"/>
      <c r="AD38" s="1"/>
      <c r="AE38" s="1"/>
      <c r="AF38" s="1"/>
    </row>
    <row r="39" spans="1:32" x14ac:dyDescent="0.35">
      <c r="B39" s="1"/>
      <c r="C39" s="1" t="s">
        <v>3</v>
      </c>
      <c r="D39" s="1"/>
      <c r="E39" s="1"/>
      <c r="F39" s="1"/>
      <c r="G39" s="1" t="s">
        <v>4</v>
      </c>
      <c r="H39" s="1"/>
      <c r="I39" s="1"/>
      <c r="J39" s="1"/>
      <c r="M39" s="1"/>
      <c r="N39" s="1" t="s">
        <v>3</v>
      </c>
      <c r="O39" s="1"/>
      <c r="P39" s="1"/>
      <c r="Q39" s="1"/>
      <c r="R39" s="1" t="s">
        <v>4</v>
      </c>
      <c r="S39" s="1"/>
      <c r="T39" s="1"/>
      <c r="U39" s="1"/>
      <c r="X39" s="1"/>
      <c r="Y39" s="1" t="s">
        <v>3</v>
      </c>
      <c r="Z39" s="1"/>
      <c r="AA39" s="1"/>
      <c r="AB39" s="1"/>
      <c r="AC39" s="1" t="s">
        <v>4</v>
      </c>
      <c r="AD39" s="1"/>
      <c r="AE39" s="1"/>
      <c r="AF39" s="1"/>
    </row>
    <row r="40" spans="1:32" x14ac:dyDescent="0.35">
      <c r="B40" s="1"/>
      <c r="C40" s="3">
        <v>30.4709096174035</v>
      </c>
      <c r="D40" s="1"/>
      <c r="E40" s="1"/>
      <c r="F40" s="1"/>
      <c r="G40" s="3">
        <v>29.1640379364637</v>
      </c>
      <c r="H40" s="1"/>
      <c r="I40" s="1"/>
      <c r="J40" s="1"/>
      <c r="M40" s="1"/>
      <c r="N40" s="3">
        <v>30.223144099717601</v>
      </c>
      <c r="O40" s="1"/>
      <c r="P40" s="1"/>
      <c r="Q40" s="1"/>
      <c r="R40" s="3">
        <v>31.1076823016998</v>
      </c>
      <c r="S40" s="1"/>
      <c r="T40" s="1"/>
      <c r="U40" s="1"/>
      <c r="X40" s="1"/>
      <c r="Y40" s="3">
        <v>30.097984306408499</v>
      </c>
      <c r="Z40" s="1"/>
      <c r="AA40" s="1"/>
      <c r="AB40" s="1"/>
      <c r="AC40" s="3">
        <v>30.031595189714398</v>
      </c>
      <c r="AD40" s="1"/>
      <c r="AE40" s="1"/>
      <c r="AF40" s="1"/>
    </row>
    <row r="41" spans="1:32" x14ac:dyDescent="0.35">
      <c r="B41" s="1" t="s">
        <v>5</v>
      </c>
      <c r="C41" s="3">
        <v>30.249177638215599</v>
      </c>
      <c r="D41" s="1">
        <f>AVERAGE(C40:C42)</f>
        <v>30.358082586284567</v>
      </c>
      <c r="E41" s="1">
        <f>D41-6.644</f>
        <v>23.714082586284569</v>
      </c>
      <c r="F41" s="1"/>
      <c r="G41" s="3">
        <v>29.2242337990278</v>
      </c>
      <c r="H41" s="1">
        <f>AVERAGE(G40:G42)</f>
        <v>29.30210664874997</v>
      </c>
      <c r="I41" s="1">
        <f>H41-6.644</f>
        <v>22.658106648749971</v>
      </c>
      <c r="J41" s="1"/>
      <c r="M41" s="1" t="s">
        <v>5</v>
      </c>
      <c r="N41" s="3">
        <v>30.535019649939699</v>
      </c>
      <c r="O41" s="1">
        <f>AVERAGE(N40:N42)</f>
        <v>30.404213477397764</v>
      </c>
      <c r="P41" s="1">
        <f>O41-6.644</f>
        <v>23.760213477397762</v>
      </c>
      <c r="Q41" s="1"/>
      <c r="R41" s="3">
        <v>30.820694477269399</v>
      </c>
      <c r="S41" s="1">
        <f>AVERAGE(R40:R42)</f>
        <v>30.760841549392566</v>
      </c>
      <c r="T41" s="1">
        <f>S41-6.644</f>
        <v>24.116841549392568</v>
      </c>
      <c r="U41" s="1"/>
      <c r="X41" s="1" t="s">
        <v>5</v>
      </c>
      <c r="Y41" s="3">
        <v>30.499011818621899</v>
      </c>
      <c r="Z41" s="1">
        <f>AVERAGE(Y40:Y42)</f>
        <v>30.500992900463501</v>
      </c>
      <c r="AA41" s="1">
        <f>Z41-6.644</f>
        <v>23.856992900463503</v>
      </c>
      <c r="AB41" s="1"/>
      <c r="AC41" s="3">
        <v>29.952506615057001</v>
      </c>
      <c r="AD41" s="1">
        <f>AVERAGE(AC40:AC42)</f>
        <v>29.858328825709435</v>
      </c>
      <c r="AE41" s="1">
        <f>AD41-6.644</f>
        <v>23.214328825709437</v>
      </c>
      <c r="AF41" s="1"/>
    </row>
    <row r="42" spans="1:32" x14ac:dyDescent="0.35">
      <c r="B42" s="1"/>
      <c r="C42" s="3">
        <v>30.354160503234599</v>
      </c>
      <c r="D42" s="1"/>
      <c r="E42" s="1"/>
      <c r="F42" s="1"/>
      <c r="G42" s="3">
        <v>29.518048210758401</v>
      </c>
      <c r="H42" s="1"/>
      <c r="I42" s="1"/>
      <c r="J42" s="1"/>
      <c r="M42" s="1"/>
      <c r="N42" s="3">
        <v>30.454476682536001</v>
      </c>
      <c r="O42" s="1"/>
      <c r="P42" s="1"/>
      <c r="Q42" s="1"/>
      <c r="R42" s="3">
        <v>30.3541478692085</v>
      </c>
      <c r="S42" s="1"/>
      <c r="T42" s="1"/>
      <c r="U42" s="1"/>
      <c r="X42" s="1"/>
      <c r="Y42" s="3">
        <v>30.905982576360099</v>
      </c>
      <c r="Z42" s="1"/>
      <c r="AA42" s="1"/>
      <c r="AB42" s="1"/>
      <c r="AC42" s="3">
        <v>29.5908846723569</v>
      </c>
      <c r="AD42" s="1"/>
      <c r="AE42" s="1"/>
      <c r="AF42" s="1"/>
    </row>
    <row r="43" spans="1:32" x14ac:dyDescent="0.35">
      <c r="B43" s="1"/>
      <c r="C43" s="3">
        <v>29.6249904899577</v>
      </c>
      <c r="D43" s="1"/>
      <c r="E43" s="1"/>
      <c r="F43" s="1"/>
      <c r="G43" s="3">
        <v>29.234309134201201</v>
      </c>
      <c r="H43" s="1"/>
      <c r="I43" s="1"/>
      <c r="J43" s="1"/>
      <c r="M43" s="1"/>
      <c r="N43" s="3">
        <v>31.6405414567642</v>
      </c>
      <c r="O43" s="1"/>
      <c r="P43" s="1"/>
      <c r="Q43" s="1"/>
      <c r="R43" s="3">
        <v>31.6950568038509</v>
      </c>
      <c r="S43" s="1"/>
      <c r="T43" s="1"/>
      <c r="U43" s="1"/>
      <c r="X43" s="1"/>
      <c r="Y43" s="3">
        <v>31.9126648394003</v>
      </c>
      <c r="Z43" s="1"/>
      <c r="AA43" s="1"/>
      <c r="AB43" s="1"/>
      <c r="AC43" s="3">
        <v>31.2248708055577</v>
      </c>
      <c r="AD43" s="1"/>
      <c r="AE43" s="1"/>
      <c r="AF43" s="1"/>
    </row>
    <row r="44" spans="1:32" x14ac:dyDescent="0.35">
      <c r="B44" s="1" t="s">
        <v>21</v>
      </c>
      <c r="C44" s="3">
        <v>30.531351099756701</v>
      </c>
      <c r="D44" s="1">
        <f>AVERAGE(C43:C45)</f>
        <v>29.886085466016336</v>
      </c>
      <c r="E44" s="1">
        <f>100*2^(E41-D44)</f>
        <v>1.3868899461403801</v>
      </c>
      <c r="F44" s="1"/>
      <c r="G44" s="3">
        <v>30.4692161490334</v>
      </c>
      <c r="H44" s="1">
        <f>AVERAGE(G43:G45)</f>
        <v>29.820231446517898</v>
      </c>
      <c r="I44" s="1">
        <f>100*2^(I41-H44)</f>
        <v>0.69820925812913659</v>
      </c>
      <c r="J44" s="1"/>
      <c r="M44" s="1" t="s">
        <v>21</v>
      </c>
      <c r="N44" s="3">
        <v>31.5427478233422</v>
      </c>
      <c r="O44" s="1">
        <f>AVERAGE(N43:N45)</f>
        <v>31.387365568265903</v>
      </c>
      <c r="P44" s="1">
        <f>100*2^(P41-O44)</f>
        <v>0.50582284408629663</v>
      </c>
      <c r="Q44" s="1"/>
      <c r="R44" s="3">
        <v>31.7381797709754</v>
      </c>
      <c r="S44" s="1">
        <f>AVERAGE(R43:R45)</f>
        <v>31.726295548923101</v>
      </c>
      <c r="T44" s="1">
        <f>100*2^(T41-S44)</f>
        <v>0.51206618260954229</v>
      </c>
      <c r="U44" s="1"/>
      <c r="X44" s="1" t="s">
        <v>21</v>
      </c>
      <c r="Y44" s="3">
        <v>32.058489620796401</v>
      </c>
      <c r="Z44" s="1">
        <f>AVERAGE(Y43:Y45)</f>
        <v>31.837285445439932</v>
      </c>
      <c r="AA44" s="1">
        <f>100*2^(AA41-Z44)</f>
        <v>0.39599761455141202</v>
      </c>
      <c r="AB44" s="1"/>
      <c r="AC44" s="3">
        <v>31.492954035985701</v>
      </c>
      <c r="AD44" s="1">
        <f>AVERAGE(AC43:AC45)</f>
        <v>31.20991013696317</v>
      </c>
      <c r="AE44" s="1">
        <f>100*2^(AE41-AD44)</f>
        <v>0.39182324094353205</v>
      </c>
      <c r="AF44" s="1"/>
    </row>
    <row r="45" spans="1:32" x14ac:dyDescent="0.35">
      <c r="B45" s="1"/>
      <c r="C45" s="3">
        <v>29.5019148083346</v>
      </c>
      <c r="D45" s="1"/>
      <c r="E45" s="1"/>
      <c r="F45" s="1"/>
      <c r="G45" s="3">
        <v>29.7571690563191</v>
      </c>
      <c r="H45" s="1"/>
      <c r="I45" s="1"/>
      <c r="J45" s="1"/>
      <c r="M45" s="1"/>
      <c r="N45" s="3">
        <v>30.978807424691301</v>
      </c>
      <c r="O45" s="1"/>
      <c r="P45" s="1"/>
      <c r="Q45" s="1"/>
      <c r="R45" s="3">
        <v>31.745650071943</v>
      </c>
      <c r="S45" s="1"/>
      <c r="T45" s="1"/>
      <c r="U45" s="1"/>
      <c r="X45" s="1"/>
      <c r="Y45" s="3">
        <v>31.540701876123101</v>
      </c>
      <c r="Z45" s="1"/>
      <c r="AA45" s="1"/>
      <c r="AB45" s="1"/>
      <c r="AC45" s="3">
        <v>30.9119055693461</v>
      </c>
      <c r="AD45" s="1"/>
      <c r="AE45" s="1"/>
      <c r="AF45" s="1"/>
    </row>
    <row r="46" spans="1:32" x14ac:dyDescent="0.35">
      <c r="B46" s="1"/>
      <c r="C46" s="3">
        <v>29.553138171575601</v>
      </c>
      <c r="D46" s="1"/>
      <c r="E46" s="1"/>
      <c r="F46" s="1"/>
      <c r="G46" s="3">
        <v>28.0576904126039</v>
      </c>
      <c r="H46" s="1"/>
      <c r="I46" s="1"/>
      <c r="J46" s="1"/>
      <c r="M46" s="1"/>
      <c r="N46" s="3">
        <v>30.636102687118001</v>
      </c>
      <c r="O46" s="1"/>
      <c r="P46" s="1"/>
      <c r="Q46" s="1"/>
      <c r="R46" s="3">
        <v>29.700239630296501</v>
      </c>
      <c r="S46" s="1"/>
      <c r="T46" s="1"/>
      <c r="U46" s="1"/>
      <c r="X46" s="1"/>
      <c r="Y46" s="3">
        <v>29.928741022903399</v>
      </c>
      <c r="Z46" s="1"/>
      <c r="AA46" s="1"/>
      <c r="AB46" s="1"/>
      <c r="AC46" s="3">
        <v>29.437479205283498</v>
      </c>
      <c r="AD46" s="1"/>
      <c r="AE46" s="1"/>
      <c r="AF46" s="1"/>
    </row>
    <row r="47" spans="1:32" x14ac:dyDescent="0.35">
      <c r="B47" s="1" t="s">
        <v>22</v>
      </c>
      <c r="C47" s="3">
        <v>29.656176432052</v>
      </c>
      <c r="D47" s="1">
        <f>AVERAGE(C46:C48)</f>
        <v>29.4928434083415</v>
      </c>
      <c r="E47" s="1">
        <f>100*2^(E41-D47)</f>
        <v>1.8214600687543585</v>
      </c>
      <c r="F47" s="1">
        <f>E47/E44</f>
        <v>1.3133414614644496</v>
      </c>
      <c r="G47" s="3">
        <v>28.5510783031784</v>
      </c>
      <c r="H47" s="1">
        <f>AVERAGE(G46:G48)</f>
        <v>28.322245863078233</v>
      </c>
      <c r="I47" s="1">
        <f>100*2^(I41-H47)</f>
        <v>1.97207849326939</v>
      </c>
      <c r="J47" s="1">
        <f>I47/I44</f>
        <v>2.8244805841641334</v>
      </c>
      <c r="M47" s="1" t="s">
        <v>22</v>
      </c>
      <c r="N47" s="3">
        <v>31.370698419563698</v>
      </c>
      <c r="O47" s="1">
        <f>AVERAGE(N46:N48)</f>
        <v>30.807131242505065</v>
      </c>
      <c r="P47" s="1">
        <f>100*2^(P41-O47)</f>
        <v>0.7562517205487973</v>
      </c>
      <c r="Q47" s="1">
        <f>P47/P44</f>
        <v>1.4950920651179129</v>
      </c>
      <c r="R47" s="3">
        <v>30.279935425905499</v>
      </c>
      <c r="S47" s="1">
        <f>AVERAGE(R46:R48)</f>
        <v>29.986848781778633</v>
      </c>
      <c r="T47" s="1">
        <f>100*2^(T41-S47)</f>
        <v>1.7098253366593308</v>
      </c>
      <c r="U47" s="1">
        <f>T47/T44</f>
        <v>3.3390709926320143</v>
      </c>
      <c r="X47" s="1" t="s">
        <v>22</v>
      </c>
      <c r="Y47" s="3">
        <v>29.162119167483301</v>
      </c>
      <c r="Z47" s="1">
        <f>AVERAGE(Y46:Y48)</f>
        <v>29.419146149128398</v>
      </c>
      <c r="AA47" s="1">
        <f>100*2^(AA41-Z47)</f>
        <v>2.1165329390385761</v>
      </c>
      <c r="AB47" s="1">
        <f>AA47/AA44</f>
        <v>5.3448123454889869</v>
      </c>
      <c r="AC47" s="3">
        <v>29.6260912331703</v>
      </c>
      <c r="AD47" s="1">
        <f>AVERAGE(AC46:AC48)</f>
        <v>29.598595277335402</v>
      </c>
      <c r="AE47" s="1">
        <f>100*2^(AE41-AD47)</f>
        <v>1.1971382238036485</v>
      </c>
      <c r="AF47" s="1">
        <f>AE47/AE44</f>
        <v>3.0553017246268328</v>
      </c>
    </row>
    <row r="48" spans="1:32" x14ac:dyDescent="0.35">
      <c r="B48" s="1"/>
      <c r="C48" s="3">
        <v>29.269215621396899</v>
      </c>
      <c r="D48" s="1"/>
      <c r="E48" s="1"/>
      <c r="F48" s="1"/>
      <c r="G48" s="3">
        <v>28.3579688734524</v>
      </c>
      <c r="H48" s="1"/>
      <c r="I48" s="1"/>
      <c r="J48" s="1"/>
      <c r="M48" s="1"/>
      <c r="N48" s="3">
        <v>30.414592620833499</v>
      </c>
      <c r="O48" s="1"/>
      <c r="P48" s="1"/>
      <c r="Q48" s="1"/>
      <c r="R48" s="3">
        <v>29.980371289133899</v>
      </c>
      <c r="S48" s="1"/>
      <c r="T48" s="1"/>
      <c r="U48" s="1"/>
      <c r="X48" s="1"/>
      <c r="Y48" s="3">
        <v>29.166578256998498</v>
      </c>
      <c r="Z48" s="1"/>
      <c r="AA48" s="1"/>
      <c r="AB48" s="1"/>
      <c r="AC48" s="3">
        <v>29.732215393552401</v>
      </c>
      <c r="AD48" s="1"/>
      <c r="AE48" s="1"/>
      <c r="AF48" s="1"/>
    </row>
    <row r="50" spans="1:17" x14ac:dyDescent="0.35">
      <c r="A50" s="6" t="s">
        <v>16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35">
      <c r="A51" s="6"/>
      <c r="B51" s="6"/>
      <c r="C51" s="6" t="s">
        <v>3</v>
      </c>
      <c r="D51" s="6"/>
      <c r="E51" s="6"/>
      <c r="F51" s="6" t="s">
        <v>3</v>
      </c>
      <c r="G51" s="6"/>
      <c r="H51" s="6" t="s">
        <v>4</v>
      </c>
      <c r="I51" s="6"/>
      <c r="J51" s="6"/>
      <c r="K51" s="6" t="s">
        <v>4</v>
      </c>
      <c r="L51" s="6"/>
      <c r="M51" s="6"/>
      <c r="N51" s="6"/>
      <c r="O51" s="6"/>
      <c r="P51" s="6"/>
      <c r="Q51" s="6"/>
    </row>
    <row r="52" spans="1:17" x14ac:dyDescent="0.35">
      <c r="A52" s="6" t="s">
        <v>2</v>
      </c>
      <c r="B52" t="s">
        <v>1</v>
      </c>
      <c r="C52" s="1">
        <v>3.0131433705043817</v>
      </c>
      <c r="D52" s="1">
        <v>5.5612953319015928</v>
      </c>
      <c r="E52" s="1">
        <v>7.5442668983486838</v>
      </c>
      <c r="F52" s="1">
        <f t="shared" ref="F52:F55" si="0">AVERAGE(C52:E52)</f>
        <v>5.3729018669182196</v>
      </c>
      <c r="G52" s="1">
        <f t="shared" ref="G52:G55" si="1">_xlfn.STDEV.P(C52:E52)</f>
        <v>1.8546139183816439</v>
      </c>
      <c r="H52" s="1">
        <v>2.6042912369053508</v>
      </c>
      <c r="I52" s="1">
        <v>4.6476583592535166</v>
      </c>
      <c r="J52" s="1">
        <v>4.2628052926664024</v>
      </c>
      <c r="K52" s="1">
        <f t="shared" ref="K52:K55" si="2">AVERAGE(H52:J52)</f>
        <v>3.8382516296084233</v>
      </c>
      <c r="L52" s="1">
        <f t="shared" ref="L52:L55" si="3">_xlfn.STDEV.P(H52:J52)</f>
        <v>0.88657455365592974</v>
      </c>
      <c r="M52" s="6"/>
      <c r="N52" t="s">
        <v>1</v>
      </c>
      <c r="O52" s="6">
        <f>C52/H52</f>
        <v>1.1569917096080486</v>
      </c>
      <c r="P52" s="6">
        <f t="shared" ref="P52:Q55" si="4">D52/I52</f>
        <v>1.1965800629103942</v>
      </c>
      <c r="Q52" s="6">
        <f t="shared" si="4"/>
        <v>1.7697892304224183</v>
      </c>
    </row>
    <row r="53" spans="1:17" x14ac:dyDescent="0.35">
      <c r="A53" s="6" t="s">
        <v>23</v>
      </c>
      <c r="B53" t="s">
        <v>8</v>
      </c>
      <c r="C53" s="1">
        <v>2.7498517041632624</v>
      </c>
      <c r="D53" s="1">
        <v>2.3765279738298033</v>
      </c>
      <c r="E53" s="1">
        <v>11.869904944271934</v>
      </c>
      <c r="F53" s="1">
        <f t="shared" si="0"/>
        <v>5.6654282074216669</v>
      </c>
      <c r="G53" s="1">
        <f t="shared" si="1"/>
        <v>4.3898740555582094</v>
      </c>
      <c r="H53" s="1">
        <v>3.5247795203539845</v>
      </c>
      <c r="I53" s="1">
        <v>4.788009437402426</v>
      </c>
      <c r="J53" s="1">
        <v>5.3594243618368331</v>
      </c>
      <c r="K53" s="1">
        <f t="shared" si="2"/>
        <v>4.5574044398644142</v>
      </c>
      <c r="L53" s="1">
        <f t="shared" si="3"/>
        <v>0.76653524479180057</v>
      </c>
      <c r="M53" s="6"/>
      <c r="N53" t="s">
        <v>8</v>
      </c>
      <c r="O53" s="6">
        <f t="shared" ref="O53:O55" si="5">C53/H53</f>
        <v>0.78014857050891573</v>
      </c>
      <c r="P53" s="6">
        <f t="shared" si="4"/>
        <v>0.4963498933951786</v>
      </c>
      <c r="Q53" s="6">
        <f t="shared" si="4"/>
        <v>2.2147723604039755</v>
      </c>
    </row>
    <row r="54" spans="1:17" x14ac:dyDescent="0.35">
      <c r="A54" s="6" t="s">
        <v>11</v>
      </c>
      <c r="B54" t="s">
        <v>10</v>
      </c>
      <c r="C54" s="1">
        <v>1.4692960803547901</v>
      </c>
      <c r="D54" s="1">
        <v>5.0241427837455968</v>
      </c>
      <c r="E54" s="1">
        <v>6.5597792478637267</v>
      </c>
      <c r="F54" s="1">
        <f t="shared" si="0"/>
        <v>4.3510727039880379</v>
      </c>
      <c r="G54" s="1">
        <f t="shared" si="1"/>
        <v>2.1319822105060799</v>
      </c>
      <c r="H54" s="1">
        <v>3.2633290413199401</v>
      </c>
      <c r="I54" s="1">
        <v>9.0842939256291277</v>
      </c>
      <c r="J54" s="1">
        <v>5.3928209626270984</v>
      </c>
      <c r="K54" s="1">
        <f t="shared" si="2"/>
        <v>5.9134813098587218</v>
      </c>
      <c r="L54" s="1">
        <f t="shared" si="3"/>
        <v>2.404748558439417</v>
      </c>
      <c r="M54" s="6"/>
      <c r="N54" t="s">
        <v>10</v>
      </c>
      <c r="O54" s="6">
        <f t="shared" si="5"/>
        <v>0.45024453916559215</v>
      </c>
      <c r="P54" s="6">
        <f t="shared" si="4"/>
        <v>0.55305814902919415</v>
      </c>
      <c r="Q54" s="6">
        <f>E54/J54</f>
        <v>1.2163910675551424</v>
      </c>
    </row>
    <row r="55" spans="1:17" x14ac:dyDescent="0.35">
      <c r="A55" s="6" t="s">
        <v>13</v>
      </c>
      <c r="B55" t="s">
        <v>12</v>
      </c>
      <c r="C55" s="1">
        <v>1.3133414614644496</v>
      </c>
      <c r="D55" s="1">
        <v>1.4950920651179129</v>
      </c>
      <c r="E55" s="1">
        <v>5.3448123454889869</v>
      </c>
      <c r="F55" s="1">
        <f t="shared" si="0"/>
        <v>2.7177486240237827</v>
      </c>
      <c r="G55" s="1">
        <f t="shared" si="1"/>
        <v>1.8590958677021931</v>
      </c>
      <c r="H55" s="1">
        <v>2.8244805841641334</v>
      </c>
      <c r="I55" s="1">
        <v>3.3390709926320143</v>
      </c>
      <c r="J55" s="1">
        <v>3.0553017246268328</v>
      </c>
      <c r="K55" s="1">
        <f t="shared" si="2"/>
        <v>3.0729511004743268</v>
      </c>
      <c r="L55" s="1">
        <f t="shared" si="3"/>
        <v>0.21045101959464696</v>
      </c>
      <c r="M55" s="6"/>
      <c r="N55" t="s">
        <v>12</v>
      </c>
      <c r="O55" s="6">
        <f t="shared" si="5"/>
        <v>0.46498512640798173</v>
      </c>
      <c r="P55" s="6">
        <f t="shared" si="4"/>
        <v>0.44775689657901235</v>
      </c>
      <c r="Q55" s="6">
        <f t="shared" si="4"/>
        <v>1.7493566355191283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0CA2-F045-456D-A939-9905A0080457}">
  <dimension ref="A1:AM62"/>
  <sheetViews>
    <sheetView tabSelected="1" topLeftCell="AA5" workbookViewId="0">
      <selection activeCell="AM25" sqref="AM25:AM28"/>
    </sheetView>
  </sheetViews>
  <sheetFormatPr defaultRowHeight="14.5" x14ac:dyDescent="0.35"/>
  <cols>
    <col min="1" max="1" width="19.08984375" bestFit="1" customWidth="1"/>
  </cols>
  <sheetData>
    <row r="1" spans="1:39" x14ac:dyDescent="0.35">
      <c r="A1" t="s">
        <v>0</v>
      </c>
      <c r="N1" t="s">
        <v>14</v>
      </c>
      <c r="AA1" t="s">
        <v>15</v>
      </c>
    </row>
    <row r="2" spans="1:39" x14ac:dyDescent="0.35">
      <c r="A2" s="2" t="s">
        <v>24</v>
      </c>
      <c r="B2" s="2"/>
      <c r="C2" s="2"/>
      <c r="D2" s="2"/>
      <c r="E2" s="2" t="s">
        <v>25</v>
      </c>
      <c r="F2" s="2"/>
      <c r="G2" s="2"/>
      <c r="H2" s="2"/>
      <c r="I2" s="2" t="s">
        <v>26</v>
      </c>
      <c r="J2" s="2"/>
      <c r="K2" s="2"/>
      <c r="L2" s="2"/>
      <c r="N2" s="2" t="s">
        <v>24</v>
      </c>
      <c r="O2" s="2"/>
      <c r="P2" s="2"/>
      <c r="Q2" s="2"/>
      <c r="R2" s="2" t="s">
        <v>25</v>
      </c>
      <c r="S2" s="2"/>
      <c r="T2" s="2"/>
      <c r="U2" s="2"/>
      <c r="V2" s="2" t="s">
        <v>26</v>
      </c>
      <c r="W2" s="2"/>
      <c r="X2" s="2"/>
      <c r="Y2" s="2"/>
      <c r="AA2" s="2" t="s">
        <v>24</v>
      </c>
      <c r="AB2" s="2"/>
      <c r="AC2" s="2"/>
      <c r="AD2" s="2"/>
      <c r="AE2" s="2" t="s">
        <v>25</v>
      </c>
      <c r="AF2" s="2"/>
      <c r="AG2" s="2"/>
      <c r="AH2" s="2"/>
      <c r="AI2" s="2" t="s">
        <v>26</v>
      </c>
      <c r="AJ2" s="2"/>
      <c r="AK2" s="2"/>
      <c r="AL2" s="2"/>
    </row>
    <row r="3" spans="1:39" x14ac:dyDescent="0.35">
      <c r="A3" s="2"/>
      <c r="B3" s="12">
        <v>15.402428953884099</v>
      </c>
      <c r="C3" s="2"/>
      <c r="D3" s="2"/>
      <c r="E3" s="12">
        <v>15.8066780879725</v>
      </c>
      <c r="F3" s="2"/>
      <c r="G3" s="2"/>
      <c r="H3" s="2"/>
      <c r="I3" s="12">
        <v>15.90683291953</v>
      </c>
      <c r="J3" s="2"/>
      <c r="K3" s="2"/>
      <c r="L3" s="2"/>
      <c r="N3" s="2"/>
      <c r="O3" s="3">
        <v>14.8825862793959</v>
      </c>
      <c r="P3" s="2"/>
      <c r="Q3" s="2"/>
      <c r="R3" s="3">
        <v>16.7417341011754</v>
      </c>
      <c r="S3" s="2"/>
      <c r="T3" s="2"/>
      <c r="U3" s="2"/>
      <c r="V3" s="3">
        <v>17.1372259599001</v>
      </c>
      <c r="W3" s="2"/>
      <c r="X3" s="2"/>
      <c r="Y3" s="2"/>
      <c r="AA3" s="2"/>
      <c r="AB3" s="3">
        <v>14.3840404711225</v>
      </c>
      <c r="AC3" s="2"/>
      <c r="AD3" s="2"/>
      <c r="AE3" s="3">
        <v>15.5508125286224</v>
      </c>
      <c r="AF3" s="2"/>
      <c r="AG3" s="2"/>
      <c r="AH3" s="2"/>
      <c r="AI3" s="3">
        <v>15.340416154243799</v>
      </c>
      <c r="AJ3" s="2"/>
      <c r="AK3" s="2"/>
      <c r="AL3" s="2"/>
    </row>
    <row r="4" spans="1:39" x14ac:dyDescent="0.35">
      <c r="A4" s="2" t="s">
        <v>18</v>
      </c>
      <c r="B4" s="12">
        <v>15.2898730231313</v>
      </c>
      <c r="C4" s="2">
        <f>AVERAGE(B3:B5)</f>
        <v>15.440402149789898</v>
      </c>
      <c r="D4" s="2"/>
      <c r="E4" s="12">
        <v>15.888504401978301</v>
      </c>
      <c r="F4" s="2">
        <f>AVERAGE(E3:E5)</f>
        <v>15.843115491489334</v>
      </c>
      <c r="G4" s="2"/>
      <c r="H4" s="2"/>
      <c r="I4" s="12">
        <v>15.868515780847201</v>
      </c>
      <c r="J4" s="2">
        <f>AVERAGE(I3:I5)</f>
        <v>15.916143424321033</v>
      </c>
      <c r="K4" s="2"/>
      <c r="L4" s="2"/>
      <c r="N4" s="2" t="s">
        <v>18</v>
      </c>
      <c r="O4" s="3">
        <v>14.841312417470499</v>
      </c>
      <c r="P4" s="2">
        <f>AVERAGE(O3:O5)</f>
        <v>14.905032738811734</v>
      </c>
      <c r="Q4" s="2"/>
      <c r="R4" s="3">
        <v>16.820558996430101</v>
      </c>
      <c r="S4" s="2">
        <f>AVERAGE(R3:R5)</f>
        <v>16.848842655863866</v>
      </c>
      <c r="T4" s="2"/>
      <c r="U4" s="2"/>
      <c r="V4" s="3">
        <v>17.470102879233899</v>
      </c>
      <c r="W4" s="2">
        <f>AVERAGE(V3:V5)</f>
        <v>17.247066219118665</v>
      </c>
      <c r="X4" s="2"/>
      <c r="Y4" s="2"/>
      <c r="AA4" s="2" t="s">
        <v>18</v>
      </c>
      <c r="AB4" s="3">
        <v>14.530490745378801</v>
      </c>
      <c r="AC4" s="2">
        <f>AVERAGE(AB3:AB5)</f>
        <v>14.475299311480368</v>
      </c>
      <c r="AD4" s="2"/>
      <c r="AE4" s="3">
        <v>15.536595422902</v>
      </c>
      <c r="AF4" s="2">
        <f>AVERAGE(AE3:AE5)</f>
        <v>15.594211858987599</v>
      </c>
      <c r="AG4" s="2"/>
      <c r="AH4" s="2"/>
      <c r="AI4" s="3">
        <v>15.401056511585701</v>
      </c>
      <c r="AJ4" s="2">
        <f>AVERAGE(AI3:AI5)</f>
        <v>15.381317783996531</v>
      </c>
      <c r="AK4" s="2"/>
      <c r="AL4" s="2"/>
    </row>
    <row r="5" spans="1:39" x14ac:dyDescent="0.35">
      <c r="A5" s="2"/>
      <c r="B5" s="12">
        <v>15.6289044723543</v>
      </c>
      <c r="C5" s="2"/>
      <c r="D5" s="2"/>
      <c r="E5" s="12">
        <v>15.8341639845172</v>
      </c>
      <c r="F5" s="2"/>
      <c r="G5" s="2"/>
      <c r="H5" s="2"/>
      <c r="I5" s="12">
        <v>15.973081572585899</v>
      </c>
      <c r="J5" s="2"/>
      <c r="K5" s="2"/>
      <c r="L5" s="2"/>
      <c r="N5" s="2"/>
      <c r="O5" s="3">
        <v>14.9911995195688</v>
      </c>
      <c r="P5" s="2"/>
      <c r="Q5" s="2"/>
      <c r="R5" s="3">
        <v>16.9842348699861</v>
      </c>
      <c r="S5" s="2"/>
      <c r="T5" s="2"/>
      <c r="U5" s="2"/>
      <c r="V5" s="3">
        <v>17.133869818221999</v>
      </c>
      <c r="W5" s="2"/>
      <c r="X5" s="2"/>
      <c r="Y5" s="2"/>
      <c r="AA5" s="2"/>
      <c r="AB5" s="3">
        <v>14.511366717939801</v>
      </c>
      <c r="AC5" s="2"/>
      <c r="AD5" s="2"/>
      <c r="AE5" s="3">
        <v>15.695227625438401</v>
      </c>
      <c r="AF5" s="2"/>
      <c r="AG5" s="2"/>
      <c r="AH5" s="2"/>
      <c r="AI5" s="3">
        <v>15.4024806861601</v>
      </c>
      <c r="AJ5" s="2"/>
      <c r="AK5" s="2"/>
      <c r="AL5" s="2"/>
    </row>
    <row r="6" spans="1:39" x14ac:dyDescent="0.35">
      <c r="A6" s="2"/>
      <c r="B6" s="12">
        <v>30.560983193039601</v>
      </c>
      <c r="C6" s="2"/>
      <c r="D6" s="2"/>
      <c r="E6" s="12">
        <v>22.702506326104398</v>
      </c>
      <c r="F6" s="2"/>
      <c r="G6" s="2"/>
      <c r="H6" s="2"/>
      <c r="I6" s="12">
        <v>23.239571101358599</v>
      </c>
      <c r="J6" s="2"/>
      <c r="K6" s="2"/>
      <c r="L6" s="2"/>
      <c r="N6" s="2"/>
      <c r="O6" s="3">
        <v>28.9946561252045</v>
      </c>
      <c r="P6" s="2"/>
      <c r="Q6" s="2"/>
      <c r="R6" s="3">
        <v>23.4137479619014</v>
      </c>
      <c r="S6" s="2"/>
      <c r="T6" s="2"/>
      <c r="U6" s="2"/>
      <c r="V6" s="3">
        <v>24.284479553995101</v>
      </c>
      <c r="W6" s="2"/>
      <c r="X6" s="2"/>
      <c r="Y6" s="2"/>
      <c r="AA6" s="2"/>
      <c r="AB6" s="3">
        <v>29.1786567127056</v>
      </c>
      <c r="AC6" s="2"/>
      <c r="AD6" s="2"/>
      <c r="AE6" s="3">
        <v>21.42996688225</v>
      </c>
      <c r="AF6" s="2"/>
      <c r="AG6" s="2"/>
      <c r="AH6" s="2"/>
      <c r="AI6" s="3">
        <v>21.694941774113001</v>
      </c>
      <c r="AJ6" s="2"/>
      <c r="AK6" s="2"/>
      <c r="AL6" s="2"/>
    </row>
    <row r="7" spans="1:39" x14ac:dyDescent="0.35">
      <c r="A7" s="2" t="s">
        <v>27</v>
      </c>
      <c r="B7" s="12">
        <v>31.055305528322702</v>
      </c>
      <c r="C7" s="2">
        <f>AVERAGE(B6:B8)</f>
        <v>30.824805552395802</v>
      </c>
      <c r="D7" s="2">
        <f>C7-$C$4</f>
        <v>15.384403402605903</v>
      </c>
      <c r="E7" s="12">
        <v>22.5191928069234</v>
      </c>
      <c r="F7" s="2">
        <f>AVERAGE(E6:E8)</f>
        <v>22.563157914303968</v>
      </c>
      <c r="G7" s="2">
        <f>F7-$F$4</f>
        <v>6.7200424228146343</v>
      </c>
      <c r="H7" s="2">
        <f>2^(D7-G7)</f>
        <v>405.72572799057724</v>
      </c>
      <c r="I7" s="12">
        <v>23.1648145257466</v>
      </c>
      <c r="J7" s="2">
        <f>AVERAGE(I6:I8)</f>
        <v>23.183038916132332</v>
      </c>
      <c r="K7" s="2">
        <f>J7-$J$4</f>
        <v>7.2668954918112991</v>
      </c>
      <c r="L7" s="2">
        <f>2^(D7-K7)</f>
        <v>277.72397410589247</v>
      </c>
      <c r="N7" s="2" t="s">
        <v>27</v>
      </c>
      <c r="O7" s="3">
        <v>29.295042217442301</v>
      </c>
      <c r="P7" s="2">
        <f>AVERAGE(O6:O8)</f>
        <v>29.2971760145291</v>
      </c>
      <c r="Q7" s="2">
        <f>P7-P4</f>
        <v>14.392143275717366</v>
      </c>
      <c r="R7" s="3">
        <v>23.532829046641201</v>
      </c>
      <c r="S7" s="2">
        <f>AVERAGE(R6:R8)</f>
        <v>23.416327362733536</v>
      </c>
      <c r="T7" s="2">
        <f>S7-S4</f>
        <v>6.5674847068696707</v>
      </c>
      <c r="U7" s="2">
        <f>2^(Q7-T7)</f>
        <v>226.70282658746865</v>
      </c>
      <c r="V7" s="3">
        <v>24.273114287893499</v>
      </c>
      <c r="W7" s="2">
        <f>AVERAGE(V6:V8)</f>
        <v>24.2626412332279</v>
      </c>
      <c r="X7" s="2">
        <f>W7-W4</f>
        <v>7.0155750141092348</v>
      </c>
      <c r="Y7" s="2">
        <f>2^(Q7-X7)</f>
        <v>166.1760041676518</v>
      </c>
      <c r="AA7" s="2" t="s">
        <v>27</v>
      </c>
      <c r="AB7" s="3">
        <v>29.1706812363173</v>
      </c>
      <c r="AC7" s="2">
        <f>AVERAGE(AB6:AB8)</f>
        <v>29.025126209443467</v>
      </c>
      <c r="AD7" s="2">
        <f>AC7-$AC$4</f>
        <v>14.549826897963099</v>
      </c>
      <c r="AE7" s="3">
        <v>21.457741789238799</v>
      </c>
      <c r="AF7" s="2">
        <f>AVERAGE(AE6:AE8)</f>
        <v>21.448402377816333</v>
      </c>
      <c r="AG7" s="2">
        <f>AF7-$AF$4</f>
        <v>5.8541905188287338</v>
      </c>
      <c r="AH7" s="2">
        <f>2^(AD7-AG7)</f>
        <v>414.61726404214733</v>
      </c>
      <c r="AI7" s="3">
        <v>21.816521860525299</v>
      </c>
      <c r="AJ7" s="2">
        <f>AVERAGE(AI6:AI8)</f>
        <v>21.705367900052902</v>
      </c>
      <c r="AK7" s="2">
        <f>AJ7-$AJ$4</f>
        <v>6.3240501160563714</v>
      </c>
      <c r="AL7" s="5">
        <f>2^(AD7-AK7)</f>
        <v>299.36811928267099</v>
      </c>
    </row>
    <row r="8" spans="1:39" x14ac:dyDescent="0.35">
      <c r="A8" s="2"/>
      <c r="B8" s="12">
        <v>30.858127935825099</v>
      </c>
      <c r="C8" s="2"/>
      <c r="D8" s="2"/>
      <c r="E8" s="12">
        <v>22.467774609884099</v>
      </c>
      <c r="F8" s="2"/>
      <c r="G8" s="2"/>
      <c r="H8" s="2"/>
      <c r="I8" s="12">
        <v>23.144731121291802</v>
      </c>
      <c r="J8" s="2"/>
      <c r="K8" s="2"/>
      <c r="L8" s="2"/>
      <c r="N8" s="2"/>
      <c r="O8" s="3">
        <v>29.601829700940499</v>
      </c>
      <c r="P8" s="2"/>
      <c r="Q8" s="2"/>
      <c r="R8" s="3">
        <v>23.302405079658001</v>
      </c>
      <c r="S8" s="2"/>
      <c r="T8" s="2"/>
      <c r="U8" s="2"/>
      <c r="V8" s="3">
        <v>24.230329857795098</v>
      </c>
      <c r="W8" s="2"/>
      <c r="X8" s="2"/>
      <c r="Y8" s="2"/>
      <c r="AA8" s="2"/>
      <c r="AB8" s="3">
        <v>28.726040679307498</v>
      </c>
      <c r="AC8" s="2"/>
      <c r="AD8" s="2"/>
      <c r="AE8" s="3">
        <v>21.457498461960199</v>
      </c>
      <c r="AF8" s="2"/>
      <c r="AG8" s="2"/>
      <c r="AH8" s="2"/>
      <c r="AI8" s="3">
        <v>21.6046400655204</v>
      </c>
      <c r="AJ8" s="2"/>
      <c r="AK8" s="2"/>
      <c r="AL8" s="2"/>
    </row>
    <row r="9" spans="1:39" x14ac:dyDescent="0.35">
      <c r="A9" s="2"/>
      <c r="B9" s="12">
        <v>35.2967603681669</v>
      </c>
      <c r="C9" s="2"/>
      <c r="D9" s="2"/>
      <c r="E9" s="12">
        <v>33.6119929384625</v>
      </c>
      <c r="F9" s="2"/>
      <c r="G9" s="2"/>
      <c r="H9" s="2"/>
      <c r="I9" s="12">
        <v>35.161767213654798</v>
      </c>
      <c r="J9" s="2"/>
      <c r="K9" s="2"/>
      <c r="L9" s="2"/>
      <c r="N9" s="2" t="s">
        <v>24</v>
      </c>
      <c r="O9" s="2"/>
      <c r="P9" s="2"/>
      <c r="Q9" s="2"/>
      <c r="R9" s="2" t="s">
        <v>25</v>
      </c>
      <c r="S9" s="2"/>
      <c r="T9" s="2"/>
      <c r="U9" s="2"/>
      <c r="V9" s="2" t="s">
        <v>26</v>
      </c>
      <c r="W9" s="2"/>
      <c r="X9" s="2"/>
      <c r="Y9" s="2"/>
      <c r="AA9" s="2"/>
      <c r="AB9" s="3">
        <v>32.852151585788</v>
      </c>
      <c r="AC9" s="2"/>
      <c r="AD9" s="2"/>
      <c r="AE9" s="3">
        <v>32.2167183513155</v>
      </c>
      <c r="AF9" s="2"/>
      <c r="AG9" s="2"/>
      <c r="AH9" s="2"/>
      <c r="AI9" s="3"/>
      <c r="AJ9" s="2"/>
      <c r="AK9" s="2"/>
      <c r="AL9" s="2"/>
    </row>
    <row r="10" spans="1:39" x14ac:dyDescent="0.35">
      <c r="A10" s="2" t="s">
        <v>28</v>
      </c>
      <c r="B10" s="12">
        <v>35.829137575158001</v>
      </c>
      <c r="C10" s="2">
        <f>AVERAGE(B9:B10)</f>
        <v>35.562948971662451</v>
      </c>
      <c r="D10" s="2">
        <f>C10-$C$4</f>
        <v>20.122546821872554</v>
      </c>
      <c r="E10" s="12">
        <v>35.028801827822903</v>
      </c>
      <c r="F10" s="2">
        <f>AVERAGE(E9:E11)</f>
        <v>34.540581771668904</v>
      </c>
      <c r="G10" s="2">
        <f>F10-$F$4</f>
        <v>18.697466280179569</v>
      </c>
      <c r="H10" s="2">
        <f>2^(D10-G10)</f>
        <v>2.6852949139995332</v>
      </c>
      <c r="I10" s="12">
        <v>35.226994153125702</v>
      </c>
      <c r="J10" s="2">
        <f>AVERAGE(I9:I11)</f>
        <v>35.19438068339025</v>
      </c>
      <c r="K10" s="2">
        <f>J10-$J$4</f>
        <v>19.278237259069215</v>
      </c>
      <c r="L10" s="2">
        <f>2^(D10-K10)</f>
        <v>1.7954053047621792</v>
      </c>
      <c r="N10" s="2"/>
      <c r="O10" s="3">
        <v>14.0204777992773</v>
      </c>
      <c r="P10" s="2"/>
      <c r="Q10" s="2"/>
      <c r="R10" s="3">
        <v>16.119462065445301</v>
      </c>
      <c r="S10" s="2"/>
      <c r="T10" s="2"/>
      <c r="U10" s="2"/>
      <c r="V10" s="3">
        <v>15.603780520371201</v>
      </c>
      <c r="W10" s="2"/>
      <c r="X10" s="2"/>
      <c r="Y10" s="2"/>
      <c r="AA10" s="2" t="s">
        <v>28</v>
      </c>
      <c r="AB10" s="3">
        <v>32.807213793533997</v>
      </c>
      <c r="AC10" s="2">
        <f>AVERAGE(AB9:AB11)</f>
        <v>33.164110259108163</v>
      </c>
      <c r="AD10" s="2">
        <f>AC10-$AC$4</f>
        <v>18.688810947627793</v>
      </c>
      <c r="AE10" s="3">
        <v>33.2459623205404</v>
      </c>
      <c r="AF10" s="2">
        <f>AVERAGE(AE9:AE10)</f>
        <v>32.731340335927953</v>
      </c>
      <c r="AG10" s="2">
        <f>AF10-$AF$4</f>
        <v>17.137128476940354</v>
      </c>
      <c r="AH10" s="2">
        <f>2^(AD10-AG10)</f>
        <v>2.9315882167850287</v>
      </c>
      <c r="AI10" s="3">
        <v>32.911065147978697</v>
      </c>
      <c r="AJ10" s="2">
        <f>AVERAGE(AI9:AI11)</f>
        <v>33.152219720987844</v>
      </c>
      <c r="AK10" s="2">
        <f>AJ10-$AJ$4</f>
        <v>17.770901936991315</v>
      </c>
      <c r="AL10" s="2">
        <f>2^(AD10-AK10)</f>
        <v>1.8893749172107224</v>
      </c>
    </row>
    <row r="11" spans="1:39" x14ac:dyDescent="0.35">
      <c r="A11" s="2"/>
      <c r="B11" s="13">
        <v>32.643590481748198</v>
      </c>
      <c r="C11" s="2"/>
      <c r="D11" s="2"/>
      <c r="E11" s="12">
        <v>34.980950548721303</v>
      </c>
      <c r="F11" s="2"/>
      <c r="G11" s="2"/>
      <c r="H11" s="2"/>
      <c r="I11" s="12"/>
      <c r="J11" s="2"/>
      <c r="K11" s="2"/>
      <c r="L11" s="2"/>
      <c r="N11" s="2" t="s">
        <v>18</v>
      </c>
      <c r="O11" s="3">
        <v>14.052991618433399</v>
      </c>
      <c r="P11" s="2">
        <f>AVERAGE(O10:O12)</f>
        <v>14.033548744060866</v>
      </c>
      <c r="Q11" s="2"/>
      <c r="R11" s="3">
        <v>16.116270916887501</v>
      </c>
      <c r="S11" s="2">
        <f>AVERAGE(R10:R12)</f>
        <v>16.107199578197868</v>
      </c>
      <c r="T11" s="2"/>
      <c r="U11" s="2"/>
      <c r="V11" s="3">
        <v>15.457983711035901</v>
      </c>
      <c r="W11" s="2">
        <f>AVERAGE(V10:V12)</f>
        <v>15.4989010909824</v>
      </c>
      <c r="X11" s="2"/>
      <c r="Y11" s="2"/>
      <c r="AA11" s="2"/>
      <c r="AB11" s="3">
        <v>33.8329653980025</v>
      </c>
      <c r="AC11" s="2"/>
      <c r="AD11" s="2"/>
      <c r="AE11" s="4">
        <v>34.810167782823598</v>
      </c>
      <c r="AF11" s="2"/>
      <c r="AG11" s="2"/>
      <c r="AH11" s="2"/>
      <c r="AI11" s="3">
        <v>33.393374293996999</v>
      </c>
      <c r="AJ11" s="2"/>
      <c r="AK11" s="2"/>
      <c r="AL11" s="2"/>
    </row>
    <row r="12" spans="1:39" x14ac:dyDescent="0.35">
      <c r="A12" s="2"/>
      <c r="B12" s="12">
        <v>38.434285420250802</v>
      </c>
      <c r="C12" s="2"/>
      <c r="D12" s="2"/>
      <c r="E12" s="12">
        <v>33.019731638096403</v>
      </c>
      <c r="F12" s="2"/>
      <c r="G12" s="2"/>
      <c r="H12" s="2"/>
      <c r="I12" s="12">
        <v>32.761554248474297</v>
      </c>
      <c r="J12" s="2"/>
      <c r="K12" s="2"/>
      <c r="L12" s="2"/>
      <c r="N12" s="2"/>
      <c r="O12" s="3">
        <v>14.0271768144719</v>
      </c>
      <c r="P12" s="2"/>
      <c r="Q12" s="2"/>
      <c r="R12" s="3">
        <v>16.085865752260801</v>
      </c>
      <c r="S12" s="2"/>
      <c r="T12" s="2"/>
      <c r="U12" s="2"/>
      <c r="V12" s="3">
        <v>15.434939041540099</v>
      </c>
      <c r="W12" s="2"/>
      <c r="X12" s="2"/>
      <c r="Y12" s="2"/>
      <c r="AA12" s="2"/>
      <c r="AB12" s="3">
        <v>35.818596626312797</v>
      </c>
      <c r="AC12" s="2"/>
      <c r="AD12" s="2"/>
      <c r="AE12" s="3">
        <v>31.5853686394668</v>
      </c>
      <c r="AF12" s="2"/>
      <c r="AG12" s="2"/>
      <c r="AH12" s="2"/>
      <c r="AI12" s="3">
        <v>29.718041554566</v>
      </c>
      <c r="AJ12" s="2"/>
      <c r="AK12" s="2"/>
      <c r="AL12" s="2"/>
    </row>
    <row r="13" spans="1:39" x14ac:dyDescent="0.35">
      <c r="A13" s="2" t="s">
        <v>29</v>
      </c>
      <c r="B13" s="12">
        <v>38.7607752164594</v>
      </c>
      <c r="C13" s="2">
        <f>AVERAGE(B12:B14)</f>
        <v>38.64823210778777</v>
      </c>
      <c r="D13" s="2">
        <f>C13-$C$4</f>
        <v>23.207829957997873</v>
      </c>
      <c r="E13" s="12">
        <v>32.816313314584903</v>
      </c>
      <c r="F13" s="2">
        <f>AVERAGE(E12:E14)</f>
        <v>33.249298502170838</v>
      </c>
      <c r="G13" s="2">
        <f>F13-$F$4</f>
        <v>17.406183010681502</v>
      </c>
      <c r="H13" s="2">
        <f>2^(D13-G13)</f>
        <v>55.77887559459068</v>
      </c>
      <c r="I13" s="12">
        <v>33.645740738205902</v>
      </c>
      <c r="J13" s="2">
        <f>AVERAGE(I12:I14)</f>
        <v>33.312037436883998</v>
      </c>
      <c r="K13" s="2">
        <f>J13-$J$4</f>
        <v>17.395894012562962</v>
      </c>
      <c r="L13" s="2">
        <f>2^(D13-K13)</f>
        <v>56.178100726592731</v>
      </c>
      <c r="N13" s="2"/>
      <c r="O13" s="3">
        <v>37.854936758352999</v>
      </c>
      <c r="P13" s="2"/>
      <c r="Q13" s="2"/>
      <c r="R13" s="3">
        <v>33.745254834599997</v>
      </c>
      <c r="S13" s="2"/>
      <c r="T13" s="2"/>
      <c r="U13" s="2"/>
      <c r="V13" s="3">
        <v>32.6296803909405</v>
      </c>
      <c r="W13" s="2"/>
      <c r="X13" s="2"/>
      <c r="Y13" s="2"/>
      <c r="AA13" s="2" t="s">
        <v>29</v>
      </c>
      <c r="AB13" s="3">
        <v>36.004056674078598</v>
      </c>
      <c r="AC13" s="2">
        <f>AVERAGE(AB12:AB14)</f>
        <v>36.099744918221695</v>
      </c>
      <c r="AD13" s="2">
        <f>AC13-$AC$4</f>
        <v>21.624445606741325</v>
      </c>
      <c r="AE13" s="3">
        <v>31.6736379732172</v>
      </c>
      <c r="AF13" s="2">
        <f>AVERAGE(AE12:AE14)</f>
        <v>31.307853265812369</v>
      </c>
      <c r="AG13" s="2">
        <f>AF13-$AF$4</f>
        <v>15.71364140682477</v>
      </c>
      <c r="AH13" s="2">
        <f>2^(AD13-AG13)</f>
        <v>60.162983190129296</v>
      </c>
      <c r="AI13" s="3">
        <v>30.280190149871</v>
      </c>
      <c r="AJ13" s="2">
        <f>AVERAGE(AI12:AI14)</f>
        <v>30.028696673281601</v>
      </c>
      <c r="AK13" s="2">
        <f>AJ13-$AJ$4</f>
        <v>14.64737888928507</v>
      </c>
      <c r="AL13" s="2">
        <f>2^(AD13-AK13)</f>
        <v>125.98138069667034</v>
      </c>
    </row>
    <row r="14" spans="1:39" x14ac:dyDescent="0.35">
      <c r="A14" s="2"/>
      <c r="B14" s="12">
        <v>38.7496356866531</v>
      </c>
      <c r="C14" s="2"/>
      <c r="D14" s="2"/>
      <c r="E14" s="12">
        <v>33.911850553831201</v>
      </c>
      <c r="F14" s="2"/>
      <c r="G14" s="2"/>
      <c r="H14" s="2"/>
      <c r="I14" s="12">
        <v>33.528817323971801</v>
      </c>
      <c r="J14" s="2"/>
      <c r="K14" s="2"/>
      <c r="L14" s="2"/>
      <c r="N14" s="2" t="s">
        <v>29</v>
      </c>
      <c r="O14" s="3">
        <v>38.182253582509297</v>
      </c>
      <c r="P14" s="2">
        <f>AVERAGE(O13:O14)</f>
        <v>38.018595170431148</v>
      </c>
      <c r="Q14" s="2">
        <f>P14-P11</f>
        <v>23.985046426370282</v>
      </c>
      <c r="R14" s="3">
        <v>33.533870957146597</v>
      </c>
      <c r="S14" s="2">
        <f>AVERAGE(R13:R15)</f>
        <v>33.642519832733399</v>
      </c>
      <c r="T14" s="2">
        <f>S14-S11</f>
        <v>17.535320254535531</v>
      </c>
      <c r="U14" s="2">
        <f>2^(Q14-T14)</f>
        <v>87.40998416118272</v>
      </c>
      <c r="V14" s="3">
        <v>35.795783156701802</v>
      </c>
      <c r="W14" s="2">
        <f>AVERAGE(V13:V15)</f>
        <v>34.163992850289368</v>
      </c>
      <c r="X14" s="2">
        <f>W14-W11</f>
        <v>18.665091759306968</v>
      </c>
      <c r="Y14" s="2">
        <f>2^(Q14-X14)</f>
        <v>39.945322367343294</v>
      </c>
      <c r="AA14" s="2"/>
      <c r="AB14" s="3">
        <v>36.476581454273699</v>
      </c>
      <c r="AC14" s="2"/>
      <c r="AD14" s="2"/>
      <c r="AE14" s="3">
        <v>30.6645531847531</v>
      </c>
      <c r="AF14" s="2"/>
      <c r="AG14" s="2"/>
      <c r="AH14" s="2"/>
      <c r="AI14" s="3">
        <v>30.0878583154078</v>
      </c>
      <c r="AJ14" s="2"/>
      <c r="AK14" s="2"/>
      <c r="AL14" s="2"/>
      <c r="AM14" s="1"/>
    </row>
    <row r="15" spans="1:39" x14ac:dyDescent="0.35">
      <c r="A15" s="1" t="s">
        <v>30</v>
      </c>
      <c r="B15" s="1"/>
      <c r="C15" s="1"/>
      <c r="D15" s="1"/>
      <c r="E15" s="1" t="s">
        <v>3</v>
      </c>
      <c r="F15" s="1"/>
      <c r="G15" s="1"/>
      <c r="H15" s="1"/>
      <c r="I15" s="1" t="s">
        <v>4</v>
      </c>
      <c r="J15" s="1"/>
      <c r="K15" s="1"/>
      <c r="L15" s="1"/>
      <c r="N15" s="2"/>
      <c r="O15" s="4">
        <v>36.394191065797997</v>
      </c>
      <c r="P15" s="2"/>
      <c r="Q15" s="2"/>
      <c r="R15" s="3">
        <v>33.648433706453602</v>
      </c>
      <c r="S15" s="2"/>
      <c r="T15" s="2"/>
      <c r="U15" s="2"/>
      <c r="V15" s="3">
        <v>34.066515003225803</v>
      </c>
      <c r="W15" s="2"/>
      <c r="X15" s="2"/>
      <c r="Y15" s="2"/>
      <c r="AA15" s="2" t="s">
        <v>30</v>
      </c>
      <c r="AB15" s="2"/>
      <c r="AC15" s="2"/>
      <c r="AD15" s="2"/>
      <c r="AE15" s="2" t="s">
        <v>3</v>
      </c>
      <c r="AF15" s="2"/>
      <c r="AG15" s="2"/>
      <c r="AH15" s="2"/>
      <c r="AI15" s="2" t="s">
        <v>4</v>
      </c>
      <c r="AJ15" s="2"/>
      <c r="AK15" s="2"/>
      <c r="AL15" s="2"/>
      <c r="AM15" s="1"/>
    </row>
    <row r="16" spans="1:39" x14ac:dyDescent="0.35">
      <c r="A16" s="1"/>
      <c r="B16" s="7">
        <v>13.6542666427589</v>
      </c>
      <c r="C16" s="1"/>
      <c r="D16" s="1"/>
      <c r="E16" s="7">
        <v>14.5766808737272</v>
      </c>
      <c r="F16" s="1"/>
      <c r="G16" s="1"/>
      <c r="H16" s="1"/>
      <c r="I16" s="7">
        <v>14.625044377303301</v>
      </c>
      <c r="J16" s="1"/>
      <c r="K16" s="1"/>
      <c r="L16" s="1"/>
      <c r="N16" s="2" t="s">
        <v>24</v>
      </c>
      <c r="O16" s="2"/>
      <c r="P16" s="2"/>
      <c r="Q16" s="2"/>
      <c r="R16" s="2" t="s">
        <v>25</v>
      </c>
      <c r="S16" s="2"/>
      <c r="T16" s="2"/>
      <c r="U16" s="2"/>
      <c r="V16" s="2" t="s">
        <v>26</v>
      </c>
      <c r="W16" s="2"/>
      <c r="X16" s="2"/>
      <c r="Y16" s="2"/>
      <c r="AA16" s="2"/>
      <c r="AB16" s="3">
        <v>14.666982706976601</v>
      </c>
      <c r="AC16" s="2"/>
      <c r="AD16" s="2"/>
      <c r="AE16" s="3">
        <v>15.665389281414701</v>
      </c>
      <c r="AF16" s="2"/>
      <c r="AG16" s="2"/>
      <c r="AH16" s="2"/>
      <c r="AI16" s="3">
        <v>15.6377037075552</v>
      </c>
      <c r="AJ16" s="2"/>
      <c r="AK16" s="2"/>
      <c r="AL16" s="2"/>
      <c r="AM16" s="1"/>
    </row>
    <row r="17" spans="1:39" x14ac:dyDescent="0.35">
      <c r="A17" s="1" t="s">
        <v>18</v>
      </c>
      <c r="B17" s="7">
        <v>13.7656677545923</v>
      </c>
      <c r="C17" s="1">
        <f>AVERAGE(B16:B18)</f>
        <v>13.656970626136166</v>
      </c>
      <c r="D17" s="1"/>
      <c r="E17" s="7">
        <v>14.4961853725981</v>
      </c>
      <c r="F17" s="1">
        <f>AVERAGE(E16:E18)</f>
        <v>14.523502222145632</v>
      </c>
      <c r="G17" s="1"/>
      <c r="H17" s="1"/>
      <c r="I17" s="7">
        <v>14.5485311741544</v>
      </c>
      <c r="J17" s="1">
        <f>AVERAGE(I16:I18)</f>
        <v>14.611639900679435</v>
      </c>
      <c r="K17" s="1"/>
      <c r="L17" s="1"/>
      <c r="N17" s="2"/>
      <c r="O17" s="3">
        <v>14.0204777992773</v>
      </c>
      <c r="P17" s="2"/>
      <c r="Q17" s="2"/>
      <c r="R17" s="3">
        <v>15.572813122275777</v>
      </c>
      <c r="S17" s="2"/>
      <c r="T17" s="2"/>
      <c r="U17" s="2"/>
      <c r="V17" s="3">
        <v>15.470705272681672</v>
      </c>
      <c r="W17" s="2"/>
      <c r="X17" s="2"/>
      <c r="Y17" s="2"/>
      <c r="AA17" s="2" t="s">
        <v>18</v>
      </c>
      <c r="AB17" s="3">
        <v>14.573669614749599</v>
      </c>
      <c r="AC17" s="2">
        <f>AVERAGE(AB16:AB18)</f>
        <v>14.607319409718036</v>
      </c>
      <c r="AD17" s="2"/>
      <c r="AE17" s="3">
        <v>15.773870204463901</v>
      </c>
      <c r="AF17" s="2">
        <f>AVERAGE(AE16:AE18)</f>
        <v>15.845066478042867</v>
      </c>
      <c r="AG17" s="2"/>
      <c r="AH17" s="2"/>
      <c r="AI17" s="3">
        <v>15.6785867455441</v>
      </c>
      <c r="AJ17" s="2">
        <f>AVERAGE(AI16:AI18)</f>
        <v>15.802029710977033</v>
      </c>
      <c r="AK17" s="2"/>
      <c r="AL17" s="2"/>
      <c r="AM17" s="1"/>
    </row>
    <row r="18" spans="1:39" x14ac:dyDescent="0.35">
      <c r="A18" s="1"/>
      <c r="B18" s="7">
        <v>13.5509774810573</v>
      </c>
      <c r="C18" s="1"/>
      <c r="D18" s="1"/>
      <c r="E18" s="7">
        <v>14.497640420111599</v>
      </c>
      <c r="F18" s="1"/>
      <c r="G18" s="1"/>
      <c r="H18" s="1"/>
      <c r="I18" s="7">
        <v>14.6613441505806</v>
      </c>
      <c r="J18" s="1"/>
      <c r="K18" s="1"/>
      <c r="L18" s="1"/>
      <c r="N18" s="2" t="s">
        <v>18</v>
      </c>
      <c r="O18" s="3">
        <v>14.052991618433399</v>
      </c>
      <c r="P18" s="2">
        <f>AVERAGE(O17:O19)</f>
        <v>14.033548744060866</v>
      </c>
      <c r="Q18" s="2"/>
      <c r="R18" s="3">
        <v>15.626133375267401</v>
      </c>
      <c r="S18" s="2">
        <f>AVERAGE(R17:R19)</f>
        <v>15.588456578987191</v>
      </c>
      <c r="T18" s="2"/>
      <c r="U18" s="2"/>
      <c r="V18" s="3">
        <v>15.490475427795086</v>
      </c>
      <c r="W18" s="2">
        <f>AVERAGE(V17:V19)</f>
        <v>15.49699424942829</v>
      </c>
      <c r="X18" s="2"/>
      <c r="Y18" s="2"/>
      <c r="AA18" s="2"/>
      <c r="AB18" s="3">
        <v>14.5813059074279</v>
      </c>
      <c r="AC18" s="2"/>
      <c r="AD18" s="2"/>
      <c r="AE18" s="3">
        <v>16.095939948249999</v>
      </c>
      <c r="AF18" s="2"/>
      <c r="AG18" s="2"/>
      <c r="AH18" s="2"/>
      <c r="AI18" s="3">
        <v>16.089798679831802</v>
      </c>
      <c r="AJ18" s="2"/>
      <c r="AK18" s="2"/>
      <c r="AL18" s="2"/>
      <c r="AM18" s="1"/>
    </row>
    <row r="19" spans="1:39" x14ac:dyDescent="0.35">
      <c r="A19" s="1"/>
      <c r="B19" s="7">
        <v>33.566379402059397</v>
      </c>
      <c r="C19" s="1"/>
      <c r="D19" s="1"/>
      <c r="E19" s="7">
        <v>28.4777566737482</v>
      </c>
      <c r="F19" s="1"/>
      <c r="G19" s="1"/>
      <c r="H19" s="1"/>
      <c r="I19" s="7">
        <v>28.6890443500861</v>
      </c>
      <c r="J19" s="1"/>
      <c r="K19" s="1"/>
      <c r="L19" s="1"/>
      <c r="N19" s="2"/>
      <c r="O19" s="3">
        <v>14.0271768144719</v>
      </c>
      <c r="P19" s="2"/>
      <c r="Q19" s="2"/>
      <c r="R19" s="3">
        <v>15.566423239418398</v>
      </c>
      <c r="S19" s="2"/>
      <c r="T19" s="2"/>
      <c r="U19" s="2"/>
      <c r="V19" s="3">
        <v>15.529802047808111</v>
      </c>
      <c r="W19" s="2"/>
      <c r="X19" s="2"/>
      <c r="Y19" s="2"/>
      <c r="AA19" s="2"/>
      <c r="AB19" s="3">
        <v>26.191195466776598</v>
      </c>
      <c r="AC19" s="2"/>
      <c r="AD19" s="2"/>
      <c r="AE19" s="3">
        <v>26.009533152657401</v>
      </c>
      <c r="AF19" s="2"/>
      <c r="AG19" s="2"/>
      <c r="AH19" s="2"/>
      <c r="AI19" s="3">
        <v>25.766236326130599</v>
      </c>
      <c r="AJ19" s="2"/>
      <c r="AK19" s="2"/>
      <c r="AL19" s="2"/>
      <c r="AM19" s="1"/>
    </row>
    <row r="20" spans="1:39" ht="15.5" x14ac:dyDescent="0.35">
      <c r="A20" s="14" t="s">
        <v>31</v>
      </c>
      <c r="B20" s="7">
        <v>33.046582247450303</v>
      </c>
      <c r="C20" s="1">
        <f>AVERAGE(B19:B21)</f>
        <v>33.529164739480834</v>
      </c>
      <c r="D20" s="1">
        <f>C20-$C$17</f>
        <v>19.872194113344669</v>
      </c>
      <c r="E20" s="7">
        <v>28.7365533750419</v>
      </c>
      <c r="F20" s="1">
        <f>AVERAGE(E19:E21)</f>
        <v>28.652529328312298</v>
      </c>
      <c r="G20" s="1">
        <f>F20-$F$17</f>
        <v>14.129027106166665</v>
      </c>
      <c r="H20" s="1">
        <f>2^(D20-G20)</f>
        <v>53.56307966467098</v>
      </c>
      <c r="I20" s="7">
        <v>29.112689467210402</v>
      </c>
      <c r="J20" s="1">
        <f>AVERAGE(I19:I21)</f>
        <v>28.807098215814403</v>
      </c>
      <c r="K20" s="1">
        <f>J20-$J$17</f>
        <v>14.195458315134967</v>
      </c>
      <c r="L20" s="1">
        <f>2^(D20-K20)</f>
        <v>51.152604671124458</v>
      </c>
      <c r="N20" s="2"/>
      <c r="O20" s="3">
        <v>32.347047580393699</v>
      </c>
      <c r="P20" s="2"/>
      <c r="Q20" s="2"/>
      <c r="R20" s="3">
        <v>32.99697895883709</v>
      </c>
      <c r="S20" s="2"/>
      <c r="T20" s="2"/>
      <c r="U20" s="2"/>
      <c r="V20" s="3">
        <v>34.791875726890702</v>
      </c>
      <c r="W20" s="2"/>
      <c r="X20" s="2"/>
      <c r="Y20" s="2"/>
      <c r="AA20" s="15" t="s">
        <v>32</v>
      </c>
      <c r="AB20" s="3">
        <v>25.966446047188899</v>
      </c>
      <c r="AC20" s="2">
        <f>AVERAGE(AB19:AB21)</f>
        <v>26.051182479578131</v>
      </c>
      <c r="AD20" s="1">
        <f>AC20-$AC$17</f>
        <v>11.443863069860095</v>
      </c>
      <c r="AE20" s="3">
        <v>26.068910304635299</v>
      </c>
      <c r="AF20" s="2">
        <f>AVERAGE(AE19:AE21)</f>
        <v>26.075089216549301</v>
      </c>
      <c r="AG20" s="1">
        <f>AF20-$AF$17</f>
        <v>10.230022738506435</v>
      </c>
      <c r="AH20" s="2">
        <f>2^(AD20-AG20)</f>
        <v>2.3195425820457438</v>
      </c>
      <c r="AI20" s="3">
        <v>25.686438050989899</v>
      </c>
      <c r="AJ20" s="2">
        <f>AVERAGE(AI19:AI21)</f>
        <v>25.788752514373432</v>
      </c>
      <c r="AK20" s="1">
        <f>AJ20-$AJ$17</f>
        <v>9.9867228033963986</v>
      </c>
      <c r="AL20" s="2">
        <f>2^(AD20-AK20)</f>
        <v>2.7456357948077033</v>
      </c>
      <c r="AM20" s="1"/>
    </row>
    <row r="21" spans="1:39" x14ac:dyDescent="0.35">
      <c r="A21" s="1"/>
      <c r="B21" s="7">
        <v>33.974532568932801</v>
      </c>
      <c r="C21" s="1"/>
      <c r="D21" s="1"/>
      <c r="E21" s="7">
        <v>28.7432779361468</v>
      </c>
      <c r="F21" s="1"/>
      <c r="G21" s="1"/>
      <c r="H21" s="1"/>
      <c r="I21" s="7">
        <v>28.6195608301467</v>
      </c>
      <c r="J21" s="1"/>
      <c r="K21" s="1"/>
      <c r="L21" s="1"/>
      <c r="N21" s="2" t="s">
        <v>28</v>
      </c>
      <c r="O21" s="3">
        <v>33.613274544861099</v>
      </c>
      <c r="P21" s="2">
        <f>AVERAGE(O20:O22)</f>
        <v>33.106720319334435</v>
      </c>
      <c r="Q21" s="2">
        <f>P21-P18</f>
        <v>19.07317157527357</v>
      </c>
      <c r="R21" s="3">
        <v>32.581532790173227</v>
      </c>
      <c r="S21" s="2">
        <f>AVERAGE(R20:R22)</f>
        <v>33.250791970598584</v>
      </c>
      <c r="T21" s="2">
        <f>S21-S18</f>
        <v>17.662335391611393</v>
      </c>
      <c r="U21" s="2">
        <f>2^(Q21-T21)</f>
        <v>2.6589122828357081</v>
      </c>
      <c r="V21" s="3">
        <v>33.033709190179756</v>
      </c>
      <c r="W21" s="2">
        <f>AVERAGE(V20:V22)</f>
        <v>34.339072299507713</v>
      </c>
      <c r="X21" s="2">
        <f>W21-W18</f>
        <v>18.842078050079422</v>
      </c>
      <c r="Y21" s="2">
        <f>2^(Q21-X21)</f>
        <v>1.1737242645148078</v>
      </c>
      <c r="AA21" s="2"/>
      <c r="AB21" s="3">
        <v>25.995905924768898</v>
      </c>
      <c r="AC21" s="2"/>
      <c r="AD21" s="1"/>
      <c r="AE21" s="3">
        <v>26.146824192355201</v>
      </c>
      <c r="AF21" s="2"/>
      <c r="AG21" s="1"/>
      <c r="AH21" s="2"/>
      <c r="AI21" s="3">
        <v>25.9135831659998</v>
      </c>
      <c r="AJ21" s="2"/>
      <c r="AK21" s="1"/>
      <c r="AL21" s="2"/>
      <c r="AM21" s="1"/>
    </row>
    <row r="22" spans="1:39" x14ac:dyDescent="0.35">
      <c r="A22" s="1"/>
      <c r="B22" s="7">
        <v>25.157358105437901</v>
      </c>
      <c r="C22" s="1"/>
      <c r="D22" s="1"/>
      <c r="E22" s="7">
        <v>25.4315355352099</v>
      </c>
      <c r="F22" s="1"/>
      <c r="G22" s="1"/>
      <c r="H22" s="1"/>
      <c r="I22" s="7">
        <v>25.293579905058799</v>
      </c>
      <c r="J22" s="1"/>
      <c r="K22" s="1"/>
      <c r="L22" s="1"/>
      <c r="N22" s="2"/>
      <c r="O22" s="3">
        <v>33.359838832748501</v>
      </c>
      <c r="P22" s="2"/>
      <c r="Q22" s="2"/>
      <c r="R22" s="3">
        <v>34.173864162785442</v>
      </c>
      <c r="S22" s="2"/>
      <c r="T22" s="2"/>
      <c r="U22" s="2"/>
      <c r="V22" s="3">
        <v>35.191631981452673</v>
      </c>
      <c r="W22" s="2"/>
      <c r="X22" s="2"/>
      <c r="Y22" s="2"/>
      <c r="AA22" s="2"/>
      <c r="AB22" s="3">
        <v>30.496864545680701</v>
      </c>
      <c r="AC22" s="2"/>
      <c r="AD22" s="1"/>
      <c r="AE22" s="3">
        <v>31.024401821373701</v>
      </c>
      <c r="AF22" s="2"/>
      <c r="AG22" s="1"/>
      <c r="AH22" s="2"/>
      <c r="AI22" s="3">
        <v>29.066472491180399</v>
      </c>
      <c r="AJ22" s="2"/>
      <c r="AK22" s="1"/>
      <c r="AL22" s="2"/>
    </row>
    <row r="23" spans="1:39" ht="15.5" x14ac:dyDescent="0.35">
      <c r="A23" s="14" t="s">
        <v>32</v>
      </c>
      <c r="B23" s="7">
        <v>25.277370796916301</v>
      </c>
      <c r="C23" s="1">
        <f>AVERAGE(B22:B24)</f>
        <v>25.176519658203631</v>
      </c>
      <c r="D23" s="1">
        <f>C23-$C$17</f>
        <v>11.519549032067465</v>
      </c>
      <c r="E23" s="7">
        <v>25.462947080848998</v>
      </c>
      <c r="F23" s="1">
        <f>AVERAGE(E22:E24)</f>
        <v>25.436831159020798</v>
      </c>
      <c r="G23" s="1">
        <f>F23-$F$17</f>
        <v>10.913328936875166</v>
      </c>
      <c r="H23" s="1">
        <f>2^(D23-G23)</f>
        <v>1.5222655974716874</v>
      </c>
      <c r="I23" s="7">
        <v>25.416849832609799</v>
      </c>
      <c r="J23" s="1">
        <f>AVERAGE(I22:I24)</f>
        <v>25.386550745712697</v>
      </c>
      <c r="K23" s="1">
        <f>J23-$J$17</f>
        <v>10.774910845033261</v>
      </c>
      <c r="L23" s="1">
        <f>2^(D23-K23)</f>
        <v>1.6755540050582136</v>
      </c>
      <c r="N23" s="1" t="s">
        <v>30</v>
      </c>
      <c r="O23" s="1"/>
      <c r="P23" s="1"/>
      <c r="Q23" s="1"/>
      <c r="R23" s="1" t="s">
        <v>3</v>
      </c>
      <c r="S23" s="1"/>
      <c r="T23" s="1"/>
      <c r="U23" s="1"/>
      <c r="V23" s="1" t="s">
        <v>4</v>
      </c>
      <c r="W23" s="1"/>
      <c r="X23" s="1"/>
      <c r="Y23" s="1"/>
      <c r="AA23" s="15" t="s">
        <v>34</v>
      </c>
      <c r="AB23" s="3">
        <v>31.4799182480551</v>
      </c>
      <c r="AC23" s="2">
        <f>AVERAGE(AB22:AB24)</f>
        <v>30.789857838216204</v>
      </c>
      <c r="AD23" s="1">
        <f>AC23-$AC$17</f>
        <v>16.182538428498169</v>
      </c>
      <c r="AE23" s="3">
        <v>30.800069675883002</v>
      </c>
      <c r="AF23" s="2">
        <f>AVERAGE(AE22:AE24)</f>
        <v>31.118711247913534</v>
      </c>
      <c r="AG23" s="1">
        <f>AF23-$AF$17</f>
        <v>15.273644769870668</v>
      </c>
      <c r="AH23" s="2">
        <f>2^(AD23-AG23)</f>
        <v>1.8776050908410216</v>
      </c>
      <c r="AI23" s="3">
        <v>29.539258915123298</v>
      </c>
      <c r="AJ23" s="2">
        <f>AVERAGE(AI22:AI24)</f>
        <v>29.2915457689292</v>
      </c>
      <c r="AK23" s="1">
        <f>AJ23-$AJ$17</f>
        <v>13.489516057952168</v>
      </c>
      <c r="AL23" s="2">
        <f>2^(AD23-AK23)</f>
        <v>6.4666672223321529</v>
      </c>
    </row>
    <row r="24" spans="1:39" x14ac:dyDescent="0.35">
      <c r="A24" s="1"/>
      <c r="B24" s="7">
        <v>25.094830072256698</v>
      </c>
      <c r="C24" s="1"/>
      <c r="D24" s="1"/>
      <c r="E24" s="7">
        <v>25.4160108610035</v>
      </c>
      <c r="F24" s="1"/>
      <c r="G24" s="1"/>
      <c r="H24" s="1"/>
      <c r="I24" s="7">
        <v>25.449222499469499</v>
      </c>
      <c r="J24" s="1"/>
      <c r="K24" s="1"/>
      <c r="L24" s="1"/>
      <c r="N24" s="1"/>
      <c r="O24" s="8">
        <v>16.607627496396201</v>
      </c>
      <c r="P24" s="1"/>
      <c r="Q24" s="1"/>
      <c r="R24" s="8">
        <v>17.213676765576</v>
      </c>
      <c r="S24" s="1"/>
      <c r="T24" s="1"/>
      <c r="U24" s="1"/>
      <c r="V24" s="8">
        <v>16.517741117848601</v>
      </c>
      <c r="W24" s="1"/>
      <c r="X24" s="1"/>
      <c r="Y24" s="1"/>
      <c r="AA24" s="2"/>
      <c r="AB24" s="3">
        <v>30.392790720912799</v>
      </c>
      <c r="AC24" s="2"/>
      <c r="AD24" s="2"/>
      <c r="AE24" s="3">
        <v>31.531662246483901</v>
      </c>
      <c r="AF24" s="2"/>
      <c r="AG24" s="2"/>
      <c r="AH24" s="2"/>
      <c r="AI24" s="3">
        <v>29.268905900483901</v>
      </c>
      <c r="AJ24" s="2"/>
      <c r="AK24" s="2"/>
      <c r="AL24" s="2"/>
    </row>
    <row r="25" spans="1:39" x14ac:dyDescent="0.35">
      <c r="A25" s="1"/>
      <c r="B25" s="7">
        <v>29.113858135019601</v>
      </c>
      <c r="C25" s="1"/>
      <c r="D25" s="1"/>
      <c r="E25" s="7">
        <v>27.675490665069098</v>
      </c>
      <c r="F25" s="1"/>
      <c r="G25" s="1"/>
      <c r="H25" s="1"/>
      <c r="I25" s="7">
        <v>29.444890142757099</v>
      </c>
      <c r="J25" s="1"/>
      <c r="K25" s="1"/>
      <c r="L25" s="1"/>
      <c r="N25" s="1" t="s">
        <v>18</v>
      </c>
      <c r="O25" s="8">
        <v>16.028240022227401</v>
      </c>
      <c r="P25" s="1">
        <f>AVERAGE(O24:O26)</f>
        <v>16.217832189994933</v>
      </c>
      <c r="Q25" s="1"/>
      <c r="R25" s="8">
        <v>17.149298799983001</v>
      </c>
      <c r="S25" s="1">
        <f>AVERAGE(R24:R26)</f>
        <v>17.182971318039332</v>
      </c>
      <c r="T25" s="1"/>
      <c r="U25" s="1"/>
      <c r="V25" s="8">
        <v>16.471486369717098</v>
      </c>
      <c r="W25" s="1">
        <f>AVERAGE(V24:V26)</f>
        <v>16.494098840122732</v>
      </c>
      <c r="X25" s="1"/>
      <c r="Y25" s="1"/>
      <c r="AA25" s="2" t="s">
        <v>30</v>
      </c>
      <c r="AB25" s="2"/>
      <c r="AC25" s="2"/>
      <c r="AD25" s="2"/>
      <c r="AE25" s="2" t="s">
        <v>3</v>
      </c>
      <c r="AF25" s="2"/>
      <c r="AG25" s="2"/>
      <c r="AH25" s="2"/>
      <c r="AI25" s="2" t="s">
        <v>4</v>
      </c>
      <c r="AJ25" s="2"/>
      <c r="AK25" s="2"/>
      <c r="AL25" s="2"/>
    </row>
    <row r="26" spans="1:39" ht="15.5" x14ac:dyDescent="0.35">
      <c r="A26" s="14" t="s">
        <v>33</v>
      </c>
      <c r="B26" s="7">
        <v>29.1279082893763</v>
      </c>
      <c r="C26" s="1">
        <f>AVERAGE(B25:B27)</f>
        <v>29.297681090854201</v>
      </c>
      <c r="D26" s="1">
        <f>C26-$C$17</f>
        <v>15.640710464718035</v>
      </c>
      <c r="E26" s="7">
        <v>27.694074008952001</v>
      </c>
      <c r="F26" s="1">
        <f>AVERAGE(E25:E27)</f>
        <v>27.789944363545999</v>
      </c>
      <c r="G26" s="1">
        <f>F26-$F$17</f>
        <v>13.266442141400367</v>
      </c>
      <c r="H26" s="1">
        <f>2^(D26-G26)</f>
        <v>5.1847280669418669</v>
      </c>
      <c r="I26" s="7">
        <v>29.335902276159501</v>
      </c>
      <c r="J26" s="1">
        <f>AVERAGE(I25:I27)</f>
        <v>29.372642227241069</v>
      </c>
      <c r="K26" s="1">
        <f>J26-$J$17</f>
        <v>14.761002326561634</v>
      </c>
      <c r="L26" s="1">
        <f>2^(D26-K26)</f>
        <v>1.8400030250689379</v>
      </c>
      <c r="N26" s="1"/>
      <c r="O26" s="8">
        <v>16.017629051361201</v>
      </c>
      <c r="P26" s="1"/>
      <c r="Q26" s="1"/>
      <c r="R26" s="8">
        <v>17.185938388558998</v>
      </c>
      <c r="S26" s="1"/>
      <c r="T26" s="1"/>
      <c r="U26" s="1"/>
      <c r="V26" s="8">
        <v>16.493069032802499</v>
      </c>
      <c r="W26" s="1"/>
      <c r="X26" s="1"/>
      <c r="Y26" s="1"/>
      <c r="AA26" s="2"/>
      <c r="AB26" s="3">
        <v>15.5794990381193</v>
      </c>
      <c r="AC26" s="2"/>
      <c r="AD26" s="2"/>
      <c r="AE26" s="3">
        <v>16.074922866925899</v>
      </c>
      <c r="AF26" s="2"/>
      <c r="AG26" s="2"/>
      <c r="AH26" s="2"/>
      <c r="AI26" s="3">
        <v>15.560830529614</v>
      </c>
      <c r="AJ26" s="2"/>
      <c r="AK26" s="2"/>
      <c r="AL26" s="2"/>
    </row>
    <row r="27" spans="1:39" x14ac:dyDescent="0.35">
      <c r="A27" s="1"/>
      <c r="B27" s="7">
        <v>29.651276848166699</v>
      </c>
      <c r="C27" s="1"/>
      <c r="D27" s="1"/>
      <c r="E27" s="7">
        <v>28.000268416616901</v>
      </c>
      <c r="F27" s="1"/>
      <c r="G27" s="1"/>
      <c r="H27" s="1"/>
      <c r="I27" s="7">
        <v>29.3371342628066</v>
      </c>
      <c r="J27" s="1"/>
      <c r="K27" s="1"/>
      <c r="L27" s="1"/>
      <c r="N27" s="1"/>
      <c r="O27" s="8">
        <v>34.054375835279799</v>
      </c>
      <c r="P27" s="1"/>
      <c r="Q27" s="1"/>
      <c r="R27" s="8">
        <v>29.4510473410567</v>
      </c>
      <c r="S27" s="1"/>
      <c r="T27" s="1"/>
      <c r="U27" s="1"/>
      <c r="V27" s="8">
        <v>27.6072403830097</v>
      </c>
      <c r="W27" s="1"/>
      <c r="X27" s="1"/>
      <c r="Y27" s="1"/>
      <c r="AA27" s="2" t="s">
        <v>18</v>
      </c>
      <c r="AB27" s="3">
        <v>15.49747539733</v>
      </c>
      <c r="AC27" s="2">
        <f>AVERAGE(AB26:AB28)</f>
        <v>15.594752987111901</v>
      </c>
      <c r="AD27" s="2"/>
      <c r="AE27" s="3">
        <v>16.082192293747099</v>
      </c>
      <c r="AF27" s="2">
        <f>AVERAGE(AE26:AE28)</f>
        <v>16.102027490411867</v>
      </c>
      <c r="AG27" s="2"/>
      <c r="AH27" s="2"/>
      <c r="AI27" s="3">
        <v>15.701152665721301</v>
      </c>
      <c r="AJ27" s="2">
        <f>AVERAGE(AI26:AI28)</f>
        <v>15.586308963511399</v>
      </c>
      <c r="AK27" s="2"/>
      <c r="AL27" s="2"/>
    </row>
    <row r="28" spans="1:39" ht="15.5" x14ac:dyDescent="0.35">
      <c r="A28" s="1"/>
      <c r="B28" s="7">
        <v>29.4149809343862</v>
      </c>
      <c r="C28" s="1"/>
      <c r="D28" s="1"/>
      <c r="E28" s="7">
        <v>31.153775694454001</v>
      </c>
      <c r="F28" s="1"/>
      <c r="G28" s="1"/>
      <c r="H28" s="1"/>
      <c r="I28" s="7">
        <v>29.222006453557999</v>
      </c>
      <c r="J28" s="1"/>
      <c r="K28" s="1"/>
      <c r="L28" s="1"/>
      <c r="N28" s="15" t="s">
        <v>31</v>
      </c>
      <c r="O28" s="8">
        <v>33.137071845530997</v>
      </c>
      <c r="P28" s="1">
        <f>AVERAGE(O27:O29)</f>
        <v>34.087200533208033</v>
      </c>
      <c r="Q28" s="1">
        <f>P28-$P$25</f>
        <v>17.8693683432131</v>
      </c>
      <c r="R28" s="8">
        <v>29.1939728967603</v>
      </c>
      <c r="S28" s="1">
        <f>AVERAGE(R27:R29)</f>
        <v>29.23926354197577</v>
      </c>
      <c r="T28" s="1">
        <f>S28-$S$25</f>
        <v>12.056292223936438</v>
      </c>
      <c r="U28" s="1">
        <f>2^(Q28-T28)</f>
        <v>56.222516293646251</v>
      </c>
      <c r="V28" s="8">
        <v>27.3553924595541</v>
      </c>
      <c r="W28" s="1">
        <f>AVERAGE(V27:V29)</f>
        <v>27.478970594724331</v>
      </c>
      <c r="X28" s="1">
        <f>W28-$W$25</f>
        <v>10.984871754601599</v>
      </c>
      <c r="Y28" s="1">
        <f>2^(Q28-X28)</f>
        <v>118.15170093954363</v>
      </c>
      <c r="AA28" s="2"/>
      <c r="AB28" s="3">
        <v>15.707284525886401</v>
      </c>
      <c r="AC28" s="2"/>
      <c r="AD28" s="2"/>
      <c r="AE28" s="3">
        <v>16.1489673105626</v>
      </c>
      <c r="AF28" s="2"/>
      <c r="AG28" s="2"/>
      <c r="AH28" s="2"/>
      <c r="AI28" s="3">
        <v>15.496943695198899</v>
      </c>
      <c r="AJ28" s="2"/>
      <c r="AK28" s="2"/>
      <c r="AL28" s="2"/>
    </row>
    <row r="29" spans="1:39" ht="15.5" x14ac:dyDescent="0.35">
      <c r="A29" s="14" t="s">
        <v>34</v>
      </c>
      <c r="B29" s="7">
        <v>29.604712137084999</v>
      </c>
      <c r="C29" s="1">
        <f>AVERAGE(B28:B30)</f>
        <v>29.485653208623962</v>
      </c>
      <c r="D29" s="1">
        <f>C29-$C$17</f>
        <v>15.828682582487795</v>
      </c>
      <c r="E29" s="7">
        <v>31.449706774312201</v>
      </c>
      <c r="F29" s="1">
        <f>AVERAGE(E28:E30)</f>
        <v>31.332350805007735</v>
      </c>
      <c r="G29" s="1">
        <f>F29-$F$17</f>
        <v>16.808848582862105</v>
      </c>
      <c r="H29" s="1">
        <f>2^(D29-G29)</f>
        <v>0.50692140879757552</v>
      </c>
      <c r="I29" s="7">
        <v>28.770297808513401</v>
      </c>
      <c r="J29" s="1">
        <f>AVERAGE(I28:I30)</f>
        <v>28.913909437836235</v>
      </c>
      <c r="K29" s="1">
        <f>J29-$J$17</f>
        <v>14.3022695371568</v>
      </c>
      <c r="L29" s="1">
        <f>2^(D29-K29)</f>
        <v>2.8806872632173652</v>
      </c>
      <c r="N29" s="1"/>
      <c r="O29" s="8">
        <v>35.070153918813297</v>
      </c>
      <c r="P29" s="1"/>
      <c r="Q29" s="1"/>
      <c r="R29" s="8">
        <v>29.0727703881103</v>
      </c>
      <c r="S29" s="1"/>
      <c r="T29" s="1"/>
      <c r="U29" s="1"/>
      <c r="V29" s="8">
        <v>27.474278941609199</v>
      </c>
      <c r="W29" s="1"/>
      <c r="X29" s="1"/>
      <c r="Y29" s="1"/>
      <c r="AA29" s="2"/>
      <c r="AB29" s="4">
        <v>35.399226873956501</v>
      </c>
      <c r="AC29" s="2"/>
      <c r="AD29" s="2"/>
      <c r="AE29" s="3">
        <v>27.527965683742799</v>
      </c>
      <c r="AF29" s="2"/>
      <c r="AG29" s="2"/>
      <c r="AH29" s="2"/>
      <c r="AI29" s="3">
        <v>27.404626070084898</v>
      </c>
      <c r="AJ29" s="2"/>
      <c r="AK29" s="2"/>
      <c r="AL29" s="2"/>
    </row>
    <row r="30" spans="1:39" ht="15.5" x14ac:dyDescent="0.35">
      <c r="A30" s="1"/>
      <c r="B30" s="7">
        <v>29.437266554400701</v>
      </c>
      <c r="C30" s="1"/>
      <c r="D30" s="1"/>
      <c r="E30" s="7">
        <v>31.393569946256999</v>
      </c>
      <c r="F30" s="1"/>
      <c r="G30" s="1"/>
      <c r="H30" s="1"/>
      <c r="I30" s="7">
        <v>28.749424051437298</v>
      </c>
      <c r="J30" s="1"/>
      <c r="K30" s="1"/>
      <c r="L30" s="1"/>
      <c r="N30" s="1"/>
      <c r="O30" s="8">
        <v>26.806674443627401</v>
      </c>
      <c r="P30" s="1"/>
      <c r="Q30" s="1"/>
      <c r="R30" s="8">
        <v>25.904887071466099</v>
      </c>
      <c r="S30" s="1"/>
      <c r="T30" s="1"/>
      <c r="U30" s="1"/>
      <c r="V30" s="8">
        <v>27.0507102951834</v>
      </c>
      <c r="W30" s="1"/>
      <c r="X30" s="1"/>
      <c r="Y30" s="1"/>
      <c r="AA30" s="15" t="s">
        <v>31</v>
      </c>
      <c r="AB30" s="3">
        <v>33.118705807387798</v>
      </c>
      <c r="AC30" s="2">
        <f>AVERAGE(AB30:AB31)</f>
        <v>33.065783392732101</v>
      </c>
      <c r="AD30" s="2">
        <f>AC30-AC27</f>
        <v>17.471030405620198</v>
      </c>
      <c r="AE30" s="3">
        <v>27.395354739574401</v>
      </c>
      <c r="AF30" s="2">
        <f>AVERAGE(AE29:AE31)</f>
        <v>27.453403304530536</v>
      </c>
      <c r="AG30" s="2">
        <f>AF30-AF27</f>
        <v>11.351375814118668</v>
      </c>
      <c r="AH30" s="2">
        <f>2^(AD30-AG30)</f>
        <v>69.534381361638623</v>
      </c>
      <c r="AI30" s="3">
        <v>27.069095142676101</v>
      </c>
      <c r="AJ30" s="2">
        <f>AVERAGE(AI29:AI31)</f>
        <v>27.233959976056635</v>
      </c>
      <c r="AK30" s="2">
        <f>AJ30-AJ27</f>
        <v>11.647651012545236</v>
      </c>
      <c r="AL30" s="2">
        <f>2^(AD30-AK30)</f>
        <v>56.625477001813032</v>
      </c>
    </row>
    <row r="31" spans="1:39" ht="15.5" x14ac:dyDescent="0.35">
      <c r="N31" s="15" t="s">
        <v>32</v>
      </c>
      <c r="O31" s="8">
        <v>26.863578248073502</v>
      </c>
      <c r="P31" s="1">
        <f>AVERAGE(O30:O32)</f>
        <v>26.780520635511902</v>
      </c>
      <c r="Q31" s="1">
        <f>P31-$P$25</f>
        <v>10.562688445516969</v>
      </c>
      <c r="R31" s="8">
        <v>25.765892248867601</v>
      </c>
      <c r="S31" s="1">
        <f>AVERAGE(R30:R32)</f>
        <v>25.802204032167666</v>
      </c>
      <c r="T31" s="1">
        <f>S31-$S$25</f>
        <v>8.6192327141283336</v>
      </c>
      <c r="U31" s="1">
        <f>2^(Q31-T31)</f>
        <v>3.8462585121490798</v>
      </c>
      <c r="V31" s="8">
        <v>27.1052970643333</v>
      </c>
      <c r="W31" s="1">
        <f>AVERAGE(V30:V32)</f>
        <v>27.082566312959401</v>
      </c>
      <c r="X31" s="1">
        <f>W31-$W$25</f>
        <v>10.588467472836669</v>
      </c>
      <c r="Y31" s="1">
        <f>2^(Q31-X31)</f>
        <v>0.98229003775751433</v>
      </c>
      <c r="AA31" s="2"/>
      <c r="AB31" s="3">
        <v>33.012860978076397</v>
      </c>
      <c r="AC31" s="2"/>
      <c r="AD31" s="2"/>
      <c r="AE31" s="3">
        <v>27.4368894902744</v>
      </c>
      <c r="AF31" s="2"/>
      <c r="AG31" s="2"/>
      <c r="AH31" s="2"/>
      <c r="AI31" s="3">
        <v>27.228158715408899</v>
      </c>
      <c r="AJ31" s="2"/>
      <c r="AK31" s="2"/>
      <c r="AL31" s="2"/>
    </row>
    <row r="32" spans="1:39" x14ac:dyDescent="0.35">
      <c r="N32" s="1"/>
      <c r="O32" s="8">
        <v>26.6713092148348</v>
      </c>
      <c r="P32" s="1"/>
      <c r="Q32" s="1"/>
      <c r="R32" s="8">
        <v>25.7358327761693</v>
      </c>
      <c r="S32" s="1"/>
      <c r="T32" s="1"/>
      <c r="U32" s="1"/>
      <c r="V32" s="8">
        <v>27.091691579361498</v>
      </c>
      <c r="W32" s="1"/>
      <c r="X32" s="1"/>
      <c r="Y32" s="1"/>
      <c r="AA32" s="2"/>
      <c r="AB32" s="3">
        <v>30.340070720705199</v>
      </c>
      <c r="AC32" s="2"/>
      <c r="AD32" s="2"/>
      <c r="AE32" s="3">
        <v>27.5526833784815</v>
      </c>
      <c r="AF32" s="2"/>
      <c r="AG32" s="2"/>
      <c r="AH32" s="2"/>
      <c r="AI32" s="3">
        <v>27.8844163897563</v>
      </c>
      <c r="AJ32" s="2"/>
      <c r="AK32" s="2"/>
      <c r="AL32" s="2"/>
    </row>
    <row r="33" spans="1:38" ht="15.5" x14ac:dyDescent="0.35">
      <c r="N33" s="1"/>
      <c r="O33" s="8">
        <v>31.001555555399499</v>
      </c>
      <c r="P33" s="1"/>
      <c r="Q33" s="1"/>
      <c r="R33" s="8">
        <v>32.740338948482901</v>
      </c>
      <c r="S33" s="1"/>
      <c r="T33" s="1"/>
      <c r="U33" s="1"/>
      <c r="V33" s="8">
        <v>29.805553476397801</v>
      </c>
      <c r="W33" s="1"/>
      <c r="X33" s="1"/>
      <c r="Y33" s="1"/>
      <c r="AA33" s="15" t="s">
        <v>33</v>
      </c>
      <c r="AB33" s="3">
        <v>29.773700036968801</v>
      </c>
      <c r="AC33" s="2">
        <f>AVERAGE(AB32:AB34)</f>
        <v>29.998391419968367</v>
      </c>
      <c r="AD33" s="2">
        <f>AC33-AC27</f>
        <v>14.403638432856466</v>
      </c>
      <c r="AE33" s="3">
        <v>27.63366275177</v>
      </c>
      <c r="AF33" s="2">
        <f>AVERAGE(AE32:AE34)</f>
        <v>27.557574061708834</v>
      </c>
      <c r="AG33" s="2">
        <f>AF33-AF27</f>
        <v>11.455546571296967</v>
      </c>
      <c r="AH33" s="2">
        <f>2^(AD33-AG33)</f>
        <v>7.7172768476814806</v>
      </c>
      <c r="AI33" s="3">
        <v>27.694677899540199</v>
      </c>
      <c r="AJ33" s="2">
        <f>AVERAGE(AI32:AI34)</f>
        <v>27.790912450571231</v>
      </c>
      <c r="AK33" s="2">
        <f>AJ33-AJ27</f>
        <v>12.204603487059831</v>
      </c>
      <c r="AL33" s="2">
        <f>2^(AD33-AK33)</f>
        <v>4.5917208774011327</v>
      </c>
    </row>
    <row r="34" spans="1:38" ht="15.5" x14ac:dyDescent="0.35">
      <c r="N34" s="15" t="s">
        <v>34</v>
      </c>
      <c r="O34" s="8">
        <v>31.1028471325385</v>
      </c>
      <c r="P34" s="1">
        <f>AVERAGE(O33:O35)</f>
        <v>31.102306384705667</v>
      </c>
      <c r="Q34" s="1">
        <f>P34-$P$25</f>
        <v>14.884474194710734</v>
      </c>
      <c r="R34" s="8">
        <v>32.427215119444398</v>
      </c>
      <c r="S34" s="1">
        <f>AVERAGE(R33:R34)</f>
        <v>32.583777033963649</v>
      </c>
      <c r="T34" s="1">
        <f>S34-$S$25</f>
        <v>15.400805715924317</v>
      </c>
      <c r="U34" s="1">
        <f>2^(Q34-T34)</f>
        <v>0.69914736374233621</v>
      </c>
      <c r="V34" s="8">
        <v>29.720595931071902</v>
      </c>
      <c r="W34" s="1">
        <f>AVERAGE(V33:V35)</f>
        <v>29.876763350426469</v>
      </c>
      <c r="X34" s="1">
        <f>W34-$W$25</f>
        <v>13.382664510303737</v>
      </c>
      <c r="Y34" s="1">
        <f>2^(Q34-X34)</f>
        <v>2.8319772666441367</v>
      </c>
      <c r="AA34" s="2"/>
      <c r="AB34" s="3">
        <v>29.881403502231102</v>
      </c>
      <c r="AC34" s="2"/>
      <c r="AD34" s="2"/>
      <c r="AE34" s="3">
        <v>27.486376054874999</v>
      </c>
      <c r="AF34" s="2"/>
      <c r="AG34" s="2"/>
      <c r="AH34" s="2"/>
      <c r="AI34" s="3">
        <v>27.7936430624172</v>
      </c>
      <c r="AJ34" s="2"/>
      <c r="AK34" s="2"/>
      <c r="AL34" s="2"/>
    </row>
    <row r="35" spans="1:38" x14ac:dyDescent="0.35">
      <c r="N35" s="1"/>
      <c r="O35" s="8">
        <v>31.202516466178999</v>
      </c>
      <c r="P35" s="1"/>
      <c r="Q35" s="1"/>
      <c r="R35" s="9">
        <v>35.240349677727501</v>
      </c>
      <c r="S35" s="1"/>
      <c r="T35" s="1"/>
      <c r="U35" s="1"/>
      <c r="V35" s="8">
        <v>30.1041406438097</v>
      </c>
      <c r="W35" s="1"/>
      <c r="X35" s="1"/>
      <c r="Y35" s="1"/>
    </row>
    <row r="36" spans="1:38" x14ac:dyDescent="0.35">
      <c r="N36" s="2" t="s">
        <v>30</v>
      </c>
      <c r="O36" s="2"/>
      <c r="P36" s="2"/>
      <c r="Q36" s="2"/>
      <c r="R36" s="2" t="s">
        <v>3</v>
      </c>
      <c r="S36" s="2"/>
      <c r="T36" s="2"/>
      <c r="U36" s="2"/>
      <c r="V36" s="2" t="s">
        <v>4</v>
      </c>
      <c r="W36" s="2"/>
      <c r="X36" s="2"/>
      <c r="Y36" s="2"/>
    </row>
    <row r="37" spans="1:38" x14ac:dyDescent="0.35">
      <c r="N37" s="2"/>
      <c r="O37" s="3">
        <v>16.791111543075001</v>
      </c>
      <c r="P37" s="2"/>
      <c r="Q37" s="2"/>
      <c r="R37" s="3">
        <v>16.045147993770598</v>
      </c>
      <c r="S37" s="2"/>
      <c r="T37" s="2"/>
      <c r="U37" s="2"/>
      <c r="V37" s="3">
        <v>15.83056041435</v>
      </c>
      <c r="W37" s="2"/>
      <c r="X37" s="2"/>
      <c r="Y37" s="2"/>
    </row>
    <row r="38" spans="1:38" x14ac:dyDescent="0.35">
      <c r="N38" s="2" t="s">
        <v>18</v>
      </c>
      <c r="O38" s="3">
        <v>16.491011309747801</v>
      </c>
      <c r="P38" s="2">
        <f>AVERAGE(O37:O39)</f>
        <v>16.6024872945917</v>
      </c>
      <c r="Q38" s="2"/>
      <c r="R38" s="3">
        <v>16.076984267379999</v>
      </c>
      <c r="S38" s="2">
        <f>AVERAGE(R37:R39)</f>
        <v>16.029308845054768</v>
      </c>
      <c r="T38" s="2"/>
      <c r="U38" s="2"/>
      <c r="V38" s="3">
        <v>16.025525054178502</v>
      </c>
      <c r="W38" s="2">
        <f>AVERAGE(V37:V39)</f>
        <v>15.894950457721933</v>
      </c>
      <c r="X38" s="2"/>
      <c r="Y38" s="2"/>
    </row>
    <row r="39" spans="1:38" x14ac:dyDescent="0.35">
      <c r="N39" s="2"/>
      <c r="O39" s="3">
        <v>16.525339030952299</v>
      </c>
      <c r="P39" s="2"/>
      <c r="Q39" s="2"/>
      <c r="R39" s="3">
        <v>15.9657942740137</v>
      </c>
      <c r="S39" s="2"/>
      <c r="T39" s="2"/>
      <c r="U39" s="2"/>
      <c r="V39" s="3">
        <v>15.828765904637301</v>
      </c>
      <c r="W39" s="2"/>
      <c r="X39" s="2"/>
      <c r="Y39" s="2"/>
    </row>
    <row r="40" spans="1:38" x14ac:dyDescent="0.35">
      <c r="N40" s="2"/>
      <c r="O40" s="3">
        <v>30.399957036265299</v>
      </c>
      <c r="P40" s="2"/>
      <c r="Q40" s="2"/>
      <c r="R40" s="4">
        <v>27.045496795830001</v>
      </c>
      <c r="S40" s="2"/>
      <c r="T40" s="2"/>
      <c r="U40" s="2"/>
      <c r="V40" s="3">
        <v>30.257558894600798</v>
      </c>
      <c r="W40" s="2"/>
      <c r="X40" s="2"/>
      <c r="Y40" s="2"/>
    </row>
    <row r="41" spans="1:38" ht="15.5" x14ac:dyDescent="0.35">
      <c r="N41" s="15" t="s">
        <v>33</v>
      </c>
      <c r="O41" s="4">
        <v>31.9661540352621</v>
      </c>
      <c r="P41" s="2">
        <f>AVERAGE(O40,O42)</f>
        <v>30.429121848949848</v>
      </c>
      <c r="Q41" s="2">
        <f>P41-P38</f>
        <v>13.826634554358147</v>
      </c>
      <c r="R41" s="3">
        <v>27.665312960223002</v>
      </c>
      <c r="S41" s="2">
        <f>AVERAGE(R41:R42)</f>
        <v>27.722247896197153</v>
      </c>
      <c r="T41" s="2">
        <f>S41-S38</f>
        <v>11.692939051142385</v>
      </c>
      <c r="U41" s="2">
        <f>2^(Q41-T41)</f>
        <v>4.3884014317870026</v>
      </c>
      <c r="V41" s="3">
        <v>30.009749639025799</v>
      </c>
      <c r="W41" s="2">
        <f>AVERAGE(V40:V42)</f>
        <v>30.131690428380498</v>
      </c>
      <c r="X41" s="2">
        <f>W41-W38</f>
        <v>14.236739970658565</v>
      </c>
      <c r="Y41" s="2">
        <f>2^(Q41-X41)</f>
        <v>0.752568382268755</v>
      </c>
    </row>
    <row r="42" spans="1:38" x14ac:dyDescent="0.35">
      <c r="N42" s="2"/>
      <c r="O42" s="3">
        <v>30.4582866616344</v>
      </c>
      <c r="P42" s="2"/>
      <c r="Q42" s="2"/>
      <c r="R42" s="3">
        <v>27.779182832171301</v>
      </c>
      <c r="S42" s="2"/>
      <c r="T42" s="2"/>
      <c r="U42" s="2"/>
      <c r="V42" s="3">
        <v>30.127762751514901</v>
      </c>
      <c r="W42" s="2"/>
      <c r="X42" s="2"/>
      <c r="Y42" s="2"/>
    </row>
    <row r="47" spans="1:38" x14ac:dyDescent="0.35">
      <c r="A47" s="1"/>
      <c r="B47" s="1" t="s">
        <v>3</v>
      </c>
      <c r="C47" s="1"/>
      <c r="D47" s="1"/>
      <c r="E47" s="1" t="s">
        <v>3</v>
      </c>
      <c r="F47" s="1"/>
      <c r="G47" s="1" t="s">
        <v>4</v>
      </c>
      <c r="H47" s="1"/>
      <c r="I47" s="1"/>
      <c r="J47" s="1" t="s">
        <v>4</v>
      </c>
      <c r="K47" s="1"/>
    </row>
    <row r="48" spans="1:38" x14ac:dyDescent="0.35">
      <c r="A48" s="16" t="s">
        <v>35</v>
      </c>
      <c r="B48" s="1">
        <v>405.72572799057724</v>
      </c>
      <c r="C48" s="1">
        <v>226.70282658746865</v>
      </c>
      <c r="D48" s="1">
        <v>414.61726404214733</v>
      </c>
      <c r="E48" s="1">
        <f>AVERAGE(B48:D48)</f>
        <v>349.01527287339769</v>
      </c>
      <c r="F48" s="1">
        <f>_xlfn.STDEV.P(B48:D48)</f>
        <v>86.564102416168438</v>
      </c>
      <c r="G48" s="1">
        <v>277.72397410589247</v>
      </c>
      <c r="H48" s="1">
        <v>166.1760041676518</v>
      </c>
      <c r="I48" s="1">
        <v>299.36811928267099</v>
      </c>
      <c r="J48" s="1">
        <f>AVERAGE(G48:I48)</f>
        <v>247.75603251873841</v>
      </c>
      <c r="K48" s="1">
        <f>_xlfn.STDEV.P(G48:I48)</f>
        <v>58.358621324996221</v>
      </c>
    </row>
    <row r="49" spans="1:11" x14ac:dyDescent="0.35">
      <c r="A49" s="16" t="s">
        <v>36</v>
      </c>
      <c r="B49" s="1">
        <v>55.77887559459068</v>
      </c>
      <c r="C49" s="1">
        <v>87.40998416118272</v>
      </c>
      <c r="D49" s="1">
        <v>60.162983190129296</v>
      </c>
      <c r="E49" s="1">
        <f>AVERAGE(B49:D49)</f>
        <v>67.783947648634225</v>
      </c>
      <c r="F49" s="1">
        <f>_xlfn.STDEV.P(B49:D49)</f>
        <v>13.992642870361799</v>
      </c>
      <c r="G49" s="1">
        <v>56.178100726592731</v>
      </c>
      <c r="H49" s="1">
        <v>39.945322367343294</v>
      </c>
      <c r="I49" s="1">
        <v>125.98138069667034</v>
      </c>
      <c r="J49" s="1">
        <f>AVERAGE(G49:I49)</f>
        <v>74.03493459686878</v>
      </c>
      <c r="K49" s="1">
        <f>_xlfn.STDEV.P(G49:I49)</f>
        <v>37.324707814126036</v>
      </c>
    </row>
    <row r="50" spans="1:11" x14ac:dyDescent="0.35">
      <c r="A50" s="16" t="s">
        <v>37</v>
      </c>
      <c r="B50" s="1">
        <v>2.6852949139995332</v>
      </c>
      <c r="C50" s="1">
        <v>2.6589122828357081</v>
      </c>
      <c r="D50" s="1">
        <v>2.9315882167850287</v>
      </c>
      <c r="E50" s="1">
        <f>AVERAGE(B50:D50)</f>
        <v>2.7585984712067564</v>
      </c>
      <c r="F50" s="1">
        <f>_xlfn.STDEV.P(B50:D50)</f>
        <v>0.12279549357422979</v>
      </c>
      <c r="G50" s="1">
        <v>1.7954053047621792</v>
      </c>
      <c r="H50" s="1">
        <v>1.1737242645148078</v>
      </c>
      <c r="I50" s="1">
        <v>1.8893749172107224</v>
      </c>
      <c r="J50" s="1">
        <f>AVERAGE(G50:I50)</f>
        <v>1.6195014954959033</v>
      </c>
      <c r="K50" s="1">
        <f>_xlfn.STDEV.P(G50:I50)</f>
        <v>0.31753800482442229</v>
      </c>
    </row>
    <row r="51" spans="1:11" x14ac:dyDescent="0.35">
      <c r="A51" s="17" t="s">
        <v>38</v>
      </c>
      <c r="B51" s="1">
        <v>53.56307966467098</v>
      </c>
      <c r="C51" s="1">
        <v>56.222516293646251</v>
      </c>
      <c r="D51" s="1">
        <v>69.534381361638623</v>
      </c>
      <c r="E51" s="1">
        <f>AVERAGE(B51:D51)</f>
        <v>59.773325773318618</v>
      </c>
      <c r="F51" s="1">
        <f>_xlfn.STDEV.P(B51:D51)</f>
        <v>6.9869786242977137</v>
      </c>
      <c r="G51" s="1">
        <v>51.152604671124458</v>
      </c>
      <c r="H51" s="1">
        <v>118.15170093954363</v>
      </c>
      <c r="I51" s="1">
        <v>56.625477001813032</v>
      </c>
      <c r="J51" s="1">
        <f>AVERAGE(G51:I51)</f>
        <v>75.309927537493706</v>
      </c>
      <c r="K51" s="1">
        <f>_xlfn.STDEV.P(G51:I51)</f>
        <v>30.37599100234095</v>
      </c>
    </row>
    <row r="52" spans="1:11" x14ac:dyDescent="0.35">
      <c r="A52" s="17" t="s">
        <v>39</v>
      </c>
      <c r="B52" s="1">
        <v>1.5222655974716874</v>
      </c>
      <c r="C52" s="1">
        <v>3.8462585121490798</v>
      </c>
      <c r="D52" s="1">
        <v>2.3195425820457438</v>
      </c>
      <c r="E52" s="1">
        <f t="shared" ref="E52:E54" si="0">AVERAGE(B52:D52)</f>
        <v>2.5626888972221704</v>
      </c>
      <c r="F52" s="1">
        <f t="shared" ref="F52:F54" si="1">_xlfn.STDEV.P(B52:D52)</f>
        <v>0.96421846238480802</v>
      </c>
      <c r="G52" s="1">
        <v>1.6755540050582136</v>
      </c>
      <c r="H52" s="1">
        <v>0.98229003775751433</v>
      </c>
      <c r="I52" s="1">
        <v>2.7456357948077033</v>
      </c>
      <c r="J52" s="1">
        <f t="shared" ref="J52:J53" si="2">AVERAGE(G52:I52)</f>
        <v>1.8011599458744769</v>
      </c>
      <c r="K52" s="1">
        <f t="shared" ref="K52:K54" si="3">_xlfn.STDEV.P(G52:I52)</f>
        <v>0.72534116294930717</v>
      </c>
    </row>
    <row r="53" spans="1:11" x14ac:dyDescent="0.35">
      <c r="A53" s="17" t="s">
        <v>40</v>
      </c>
      <c r="B53" s="1">
        <v>5.1847280669418669</v>
      </c>
      <c r="C53" s="1">
        <v>4.3884014317870026</v>
      </c>
      <c r="D53" s="1">
        <v>7.7172768476814806</v>
      </c>
      <c r="E53" s="1">
        <f t="shared" si="0"/>
        <v>5.7634687821367834</v>
      </c>
      <c r="F53" s="1">
        <f t="shared" si="1"/>
        <v>1.4192858521582616</v>
      </c>
      <c r="G53" s="1">
        <v>1.8400030250689379</v>
      </c>
      <c r="H53" s="1">
        <v>0.752568382268755</v>
      </c>
      <c r="I53" s="1">
        <v>4.5917208774011327</v>
      </c>
      <c r="J53" s="1">
        <f t="shared" si="2"/>
        <v>2.3947640949129418</v>
      </c>
      <c r="K53" s="1">
        <f t="shared" si="3"/>
        <v>1.6156717599151833</v>
      </c>
    </row>
    <row r="54" spans="1:11" x14ac:dyDescent="0.35">
      <c r="A54" s="17" t="s">
        <v>41</v>
      </c>
      <c r="B54" s="1">
        <v>0.50692140879757552</v>
      </c>
      <c r="C54" s="1">
        <v>0.69914736374233621</v>
      </c>
      <c r="D54" s="1">
        <v>1.8776050908410216</v>
      </c>
      <c r="E54" s="1">
        <f t="shared" si="0"/>
        <v>1.0278912877936444</v>
      </c>
      <c r="F54" s="1">
        <f t="shared" si="1"/>
        <v>0.60594161696516269</v>
      </c>
      <c r="G54" s="1">
        <v>2.8806872632173652</v>
      </c>
      <c r="H54" s="1">
        <v>2.8319772666441367</v>
      </c>
      <c r="I54" s="1">
        <v>6.4666672223321529</v>
      </c>
      <c r="J54" s="1">
        <f>AVERAGE(G54:I54)</f>
        <v>4.0597772507312184</v>
      </c>
      <c r="K54" s="1">
        <f t="shared" si="3"/>
        <v>1.7020443917999331</v>
      </c>
    </row>
    <row r="55" spans="1:11" x14ac:dyDescent="0.35">
      <c r="A55" s="17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5">
      <c r="A56" s="16" t="s">
        <v>35</v>
      </c>
      <c r="B56" s="1">
        <f>B48/G48</f>
        <v>1.460895586334507</v>
      </c>
      <c r="C56" s="1">
        <f>C48/H48</f>
        <v>1.3642332280342504</v>
      </c>
      <c r="D56" s="1">
        <f>D48/I48</f>
        <v>1.3849746761132409</v>
      </c>
      <c r="E56" s="1"/>
      <c r="F56" s="1"/>
      <c r="G56" s="1"/>
      <c r="H56" s="1"/>
      <c r="I56" s="1"/>
      <c r="J56" s="1"/>
      <c r="K56" s="1"/>
    </row>
    <row r="57" spans="1:11" x14ac:dyDescent="0.35">
      <c r="A57" s="16" t="s">
        <v>36</v>
      </c>
      <c r="B57" s="1">
        <f>B49/G49</f>
        <v>0.99289358082885359</v>
      </c>
      <c r="C57" s="1">
        <f>C49/H49</f>
        <v>2.1882407996948214</v>
      </c>
      <c r="D57" s="1">
        <f>D49/I49</f>
        <v>0.47755456288406428</v>
      </c>
      <c r="E57" s="1"/>
      <c r="F57" s="1"/>
      <c r="G57" s="1"/>
      <c r="H57" s="1"/>
      <c r="I57" s="1"/>
      <c r="J57" s="1"/>
      <c r="K57" s="1"/>
    </row>
    <row r="58" spans="1:11" x14ac:dyDescent="0.35">
      <c r="A58" s="16" t="s">
        <v>37</v>
      </c>
      <c r="B58" s="1">
        <f>B50/G50</f>
        <v>1.4956483123208937</v>
      </c>
      <c r="C58" s="1">
        <f>C50/H50</f>
        <v>2.2653636490465203</v>
      </c>
      <c r="D58" s="1">
        <f>D50/I50</f>
        <v>1.5516180457782949</v>
      </c>
      <c r="E58" s="1"/>
      <c r="F58" s="1"/>
      <c r="G58" s="1"/>
      <c r="H58" s="1"/>
      <c r="I58" s="1"/>
      <c r="J58" s="1"/>
      <c r="K58" s="1"/>
    </row>
    <row r="59" spans="1:11" x14ac:dyDescent="0.35">
      <c r="A59" s="17" t="s">
        <v>38</v>
      </c>
      <c r="B59" s="1">
        <f>B51/G51</f>
        <v>1.0471232112038906</v>
      </c>
      <c r="C59" s="1">
        <f>C51/H51</f>
        <v>0.47585024884588356</v>
      </c>
      <c r="D59" s="1">
        <f>D51/I51</f>
        <v>1.2279699005345646</v>
      </c>
      <c r="E59" s="1"/>
      <c r="F59" s="1"/>
      <c r="G59" s="1"/>
      <c r="H59" s="1"/>
      <c r="I59" s="1"/>
      <c r="J59" s="1"/>
      <c r="K59" s="1"/>
    </row>
    <row r="60" spans="1:11" x14ac:dyDescent="0.35">
      <c r="A60" s="17" t="s">
        <v>39</v>
      </c>
      <c r="B60" s="1">
        <f>B52/G52</f>
        <v>0.90851479145179781</v>
      </c>
      <c r="C60" s="1">
        <f>C52/H52</f>
        <v>3.9156037059377748</v>
      </c>
      <c r="D60" s="1">
        <f>D52/I52</f>
        <v>0.84481073069933454</v>
      </c>
      <c r="E60" s="1"/>
      <c r="F60" s="1"/>
      <c r="G60" s="1"/>
      <c r="H60" s="1"/>
      <c r="I60" s="1"/>
      <c r="J60" s="1"/>
      <c r="K60" s="1"/>
    </row>
    <row r="61" spans="1:11" x14ac:dyDescent="0.35">
      <c r="A61" s="17" t="s">
        <v>40</v>
      </c>
      <c r="B61" s="1">
        <f>B53/G53</f>
        <v>2.8177823603021603</v>
      </c>
      <c r="C61" s="1">
        <f>C53/H53</f>
        <v>5.8312327958256285</v>
      </c>
      <c r="D61" s="1">
        <f>D53/I53</f>
        <v>1.6806938082110472</v>
      </c>
      <c r="E61" s="1"/>
      <c r="F61" s="1"/>
      <c r="G61" s="1"/>
      <c r="H61" s="1"/>
      <c r="I61" s="1"/>
      <c r="J61" s="1"/>
      <c r="K61" s="1"/>
    </row>
    <row r="62" spans="1:11" x14ac:dyDescent="0.35">
      <c r="A62" s="17" t="s">
        <v>41</v>
      </c>
      <c r="B62" s="1">
        <f>B54/G54</f>
        <v>0.17597238522567288</v>
      </c>
      <c r="C62" s="1">
        <f>C54/H54</f>
        <v>0.24687605086986397</v>
      </c>
      <c r="D62" s="1">
        <f>D54/I54</f>
        <v>0.29035127775817077</v>
      </c>
      <c r="E62" s="1"/>
      <c r="F62" s="1"/>
      <c r="G62" s="1"/>
      <c r="H62" s="1"/>
      <c r="I62" s="1"/>
      <c r="J62" s="1"/>
      <c r="K6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</vt:lpstr>
      <vt:lpstr>D</vt:lpstr>
      <vt:lpstr>E</vt:lpstr>
      <vt:lpstr>F</vt:lpstr>
      <vt:lpstr>G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shuvra</dc:creator>
  <cp:lastModifiedBy>Shuvra Shekhar Roy</cp:lastModifiedBy>
  <dcterms:created xsi:type="dcterms:W3CDTF">2015-06-05T18:17:20Z</dcterms:created>
  <dcterms:modified xsi:type="dcterms:W3CDTF">2024-05-16T14:11:54Z</dcterms:modified>
</cp:coreProperties>
</file>