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mplutense-my.sharepoint.com/personal/marilosa_ucm_es/Documents/GRR/3rd summision/Para subir/"/>
    </mc:Choice>
  </mc:AlternateContent>
  <xr:revisionPtr revIDLastSave="1" documentId="8_{78B074F6-9766-48EC-9D7E-D1327A4C13EF}" xr6:coauthVersionLast="47" xr6:coauthVersionMax="47" xr10:uidLastSave="{FDA06C68-BEC6-4C3E-AF7D-C770160A0E6E}"/>
  <bookViews>
    <workbookView xWindow="-20610" yWindow="-120" windowWidth="20730" windowHeight="11040" tabRatio="736" activeTab="1" xr2:uid="{00000000-000D-0000-FFFF-FFFF00000000}"/>
  </bookViews>
  <sheets>
    <sheet name="No VC cells joung flies" sheetId="13" r:id="rId1"/>
    <sheet name="No VC cel EG o ALG mature flies" sheetId="10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3" l="1"/>
  <c r="B20" i="13" l="1"/>
  <c r="C19" i="13"/>
  <c r="B19" i="13"/>
  <c r="C18" i="13"/>
  <c r="B18" i="13"/>
  <c r="K16" i="10" l="1"/>
  <c r="H16" i="10"/>
  <c r="K15" i="10"/>
  <c r="J15" i="10"/>
  <c r="H15" i="10"/>
  <c r="G15" i="10"/>
  <c r="K14" i="10"/>
  <c r="J14" i="10"/>
  <c r="H14" i="10"/>
  <c r="G14" i="10"/>
</calcChain>
</file>

<file path=xl/sharedStrings.xml><?xml version="1.0" encoding="utf-8"?>
<sst xmlns="http://schemas.openxmlformats.org/spreadsheetml/2006/main" count="190" uniqueCount="133">
  <si>
    <t>Column A</t>
  </si>
  <si>
    <t>P value summary</t>
  </si>
  <si>
    <t>Yes</t>
  </si>
  <si>
    <t>Alrm</t>
  </si>
  <si>
    <t>R56</t>
  </si>
  <si>
    <t>NI</t>
  </si>
  <si>
    <t>I</t>
  </si>
  <si>
    <t>confo</t>
  </si>
  <si>
    <t>No. Stem-like</t>
  </si>
  <si>
    <t>ALG no INJ</t>
  </si>
  <si>
    <t>ALG INJ</t>
  </si>
  <si>
    <t>EG no INJ</t>
  </si>
  <si>
    <t>EG INJ</t>
  </si>
  <si>
    <t>20200611maria alrm-Gtrace 10-12 days at17-24h notINJ</t>
  </si>
  <si>
    <t>pos2</t>
  </si>
  <si>
    <t>pos10</t>
  </si>
  <si>
    <t>pos9</t>
  </si>
  <si>
    <t>pos8</t>
  </si>
  <si>
    <t>pos7</t>
  </si>
  <si>
    <t>pos6</t>
  </si>
  <si>
    <t>pos5</t>
  </si>
  <si>
    <t>pos4</t>
  </si>
  <si>
    <t>20200611maria alrm-Gtrace 10-12 days at17-24h INJURY</t>
  </si>
  <si>
    <t>mean</t>
  </si>
  <si>
    <t>DevEst</t>
  </si>
  <si>
    <t>T-Test</t>
  </si>
  <si>
    <t>pos3</t>
  </si>
  <si>
    <t>pos1</t>
  </si>
  <si>
    <t>20200528maria R56F03-Gtrace 10-12 days at17-24h INJ</t>
  </si>
  <si>
    <t>pos11</t>
  </si>
  <si>
    <t>20200528maria R56F03-Gtrace 10-12 days at17-24h not INJ</t>
  </si>
  <si>
    <t>roto</t>
  </si>
  <si>
    <t>Np-like</t>
  </si>
  <si>
    <t>Minimum</t>
  </si>
  <si>
    <t>7,000</t>
  </si>
  <si>
    <t>25% Percentile</t>
  </si>
  <si>
    <t>Median</t>
  </si>
  <si>
    <t>75% Percentile</t>
  </si>
  <si>
    <t>Maximum</t>
  </si>
  <si>
    <t>Mean</t>
  </si>
  <si>
    <t>Std. Deviation</t>
  </si>
  <si>
    <t>Table Analyzed</t>
  </si>
  <si>
    <t>stem-like</t>
  </si>
  <si>
    <t>Std. Error</t>
  </si>
  <si>
    <t>vs</t>
  </si>
  <si>
    <t>Lower 95% CI of mean</t>
  </si>
  <si>
    <t>Column B</t>
  </si>
  <si>
    <t>Upper 95% CI of mean</t>
  </si>
  <si>
    <t>Unpaired t test</t>
  </si>
  <si>
    <t>KS normality test</t>
  </si>
  <si>
    <t>P value</t>
  </si>
  <si>
    <t>KS distance</t>
  </si>
  <si>
    <t>ns</t>
  </si>
  <si>
    <t>P &gt; 0.10</t>
  </si>
  <si>
    <t>Are means signif. different? (P &lt; 0.05)</t>
  </si>
  <si>
    <t>No</t>
  </si>
  <si>
    <t>Passed normality test (alpha=0.05)?</t>
  </si>
  <si>
    <t>One- or two-tailed P value?</t>
  </si>
  <si>
    <t>Two-tailed</t>
  </si>
  <si>
    <t>t, df</t>
  </si>
  <si>
    <t>D'Agostino &amp; Pearson omnibus normality test</t>
  </si>
  <si>
    <t>How big is the difference?</t>
  </si>
  <si>
    <t>K2</t>
  </si>
  <si>
    <t>N too small</t>
  </si>
  <si>
    <t>Mean ± SEM of column A</t>
  </si>
  <si>
    <t>Mean ± SEM of column B</t>
  </si>
  <si>
    <t>Difference between means</t>
  </si>
  <si>
    <t>95% confidence interval</t>
  </si>
  <si>
    <t>R squared</t>
  </si>
  <si>
    <t>Shapiro-Wilk normality test</t>
  </si>
  <si>
    <t>W</t>
  </si>
  <si>
    <t>F test to compare variances</t>
  </si>
  <si>
    <t>F,DFn, Dfd</t>
  </si>
  <si>
    <t>Are variances significantly different?</t>
  </si>
  <si>
    <t>Sum</t>
  </si>
  <si>
    <t>4,000</t>
  </si>
  <si>
    <t>15,00</t>
  </si>
  <si>
    <t>5,000</t>
  </si>
  <si>
    <t>16,00</t>
  </si>
  <si>
    <t>18,00</t>
  </si>
  <si>
    <t>8,500</t>
  </si>
  <si>
    <t>21,50</t>
  </si>
  <si>
    <t>9,000</t>
  </si>
  <si>
    <t>24,00</t>
  </si>
  <si>
    <t>6,800</t>
  </si>
  <si>
    <t>18,60</t>
  </si>
  <si>
    <t>1,924</t>
  </si>
  <si>
    <t>3,362</t>
  </si>
  <si>
    <t>0,8602</t>
  </si>
  <si>
    <t>1,503</t>
  </si>
  <si>
    <t>4,412</t>
  </si>
  <si>
    <t>14,43</t>
  </si>
  <si>
    <t>9,188</t>
  </si>
  <si>
    <t>22,77</t>
  </si>
  <si>
    <t>0,1414</t>
  </si>
  <si>
    <t>0,2526</t>
  </si>
  <si>
    <t>34,00</t>
  </si>
  <si>
    <t>93,00</t>
  </si>
  <si>
    <t>Stem-like GFP+RFP-</t>
  </si>
  <si>
    <t>Control</t>
  </si>
  <si>
    <t>24h ACI</t>
  </si>
  <si>
    <t>0,0001</t>
  </si>
  <si>
    <t>***</t>
  </si>
  <si>
    <t>t=6.813 df=8</t>
  </si>
  <si>
    <t>6.800 ± 0.8602 N=5</t>
  </si>
  <si>
    <t>18.60 ± 1.503 N=5</t>
  </si>
  <si>
    <t>-11.80 ± 1.732</t>
  </si>
  <si>
    <t>-15.79 to -7.806</t>
  </si>
  <si>
    <t>0,8530</t>
  </si>
  <si>
    <t>3.054, 4, 4</t>
  </si>
  <si>
    <t>0,3050</t>
  </si>
  <si>
    <t>20191030maria repo-G-trace 24hACI anti-Dpn fr-dpi-Ch1, Ch2-Dpn, Ch3-GFP,Ch4-RFP.lif - No injury/Pos006_S001</t>
  </si>
  <si>
    <t>20191030maria repo-G-trace 24hACI anti-Dpn fr-dpi-Ch1, Ch2-Dpn, Ch3-GFP,Ch4-RFP.lif - No injury/Pos005_S001</t>
  </si>
  <si>
    <t>0191030maria repo-G-trace 24hACI anti-Dpn fr-dpi-Ch1, Ch2-Dpn, Ch3-GFP,Ch4-RFP.lif - No injury/Pos004_S001</t>
  </si>
  <si>
    <t>tincion fea</t>
  </si>
  <si>
    <t>0191030maria repo-G-trace 24hACI anti-Dpn fr-dpi-Ch1, Ch2-Dpn, Ch3-GFP,Ch4-RFP.lif - No injury/Pos003_S001</t>
  </si>
  <si>
    <t>0191030maria repo-G-trace 24hACI anti-Dpn fr-dpi-Ch1, Ch2-Dpn, Ch3-GFP,Ch4-RFP.lif - No injury/Pos001_S001</t>
  </si>
  <si>
    <t>Counter Window - 20191030maria repo-G-trace 24hACI anti-Dpn fr-dpi-Ch1, Ch2-Dpn, Ch3-GFP,Ch4-RFP.lif - 24hACI/Pos008_S001</t>
  </si>
  <si>
    <t>Counter Window - 20191030maria repo-G-trace 24hACI anti-Dpn fr-dpi-Ch1, Ch2-Dpn, Ch3-GFP,Ch4-RFP.lif - 24hACI/Pos007_S001</t>
  </si>
  <si>
    <t>4 o mas</t>
  </si>
  <si>
    <t>Counter Window - 20191030maria repo-G-trace 24hACI anti-Dpn fr-dpi-Ch1, Ch2-Dpn, Ch3-GFP,Ch4-RFP.lif - 24hACI/Pos005_S001</t>
  </si>
  <si>
    <t>a lomejor 7</t>
  </si>
  <si>
    <t>Counter Window - 20191030maria repo-G-trace 24hACI anti-Dpn fr-dpi-Ch1, Ch2-Dpn, Ch3-GFP,Ch4-RFP.lif - 24hACI/Pos004_S001</t>
  </si>
  <si>
    <t>a lo mejor</t>
  </si>
  <si>
    <t>Counter Window - 20191030maria repo-G-trace 24hACI anti-Dpn fr-dpi-Ch1, Ch2-Dpn, Ch3-GFP,Ch4-RFP.lif - 24hACI/Pos002_S001</t>
  </si>
  <si>
    <t>puede</t>
  </si>
  <si>
    <t>stem like</t>
  </si>
  <si>
    <t>NotINJ</t>
  </si>
  <si>
    <t>24hACI</t>
  </si>
  <si>
    <t>est dev</t>
  </si>
  <si>
    <t>t-test, p=</t>
  </si>
  <si>
    <t>REPO</t>
  </si>
  <si>
    <t>EG o ALG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</si>
</sst>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0" fillId="0" borderId="18" xfId="0" applyBorder="1"/>
    <xf numFmtId="0" fontId="1" fillId="2" borderId="4" xfId="0" applyFont="1" applyFill="1" applyBorder="1"/>
    <xf numFmtId="0" fontId="1" fillId="2" borderId="18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0" fontId="4" fillId="0" borderId="8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No. Stem-like cells in 10-12days</a:t>
            </a:r>
            <a:r>
              <a:rPr lang="en-US" baseline="0"/>
              <a:t> old flies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No. Stem-like cells</c:v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476-4DF5-8BB5-2740D93654D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476-4DF5-8BB5-2740D93654D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476-4DF5-8BB5-2740D93654D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8476-4DF5-8BB5-2740D93654D9}"/>
              </c:ext>
            </c:extLst>
          </c:dPt>
          <c:errBars>
            <c:errBarType val="both"/>
            <c:errValType val="cust"/>
            <c:noEndCap val="0"/>
            <c:plus>
              <c:numRef>
                <c:f>[4]Hoja1!$G$15:$K$15</c:f>
                <c:numCache>
                  <c:formatCode>General</c:formatCode>
                  <c:ptCount val="5"/>
                  <c:pt idx="0">
                    <c:v>1.4577379737113252</c:v>
                  </c:pt>
                  <c:pt idx="1">
                    <c:v>9.9373034571758954</c:v>
                  </c:pt>
                  <c:pt idx="3">
                    <c:v>1.8708286933869707</c:v>
                  </c:pt>
                  <c:pt idx="4">
                    <c:v>6.7856056799997191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[4]Hoja1!$G$13:$K$13</c:f>
              <c:strCache>
                <c:ptCount val="5"/>
                <c:pt idx="0">
                  <c:v>ALG no INJ</c:v>
                </c:pt>
                <c:pt idx="1">
                  <c:v>ALG INJ</c:v>
                </c:pt>
                <c:pt idx="3">
                  <c:v>EG no INJ</c:v>
                </c:pt>
                <c:pt idx="4">
                  <c:v>EG INJ</c:v>
                </c:pt>
              </c:strCache>
            </c:strRef>
          </c:cat>
          <c:val>
            <c:numRef>
              <c:f>[4]Hoja1!$G$14:$K$14</c:f>
              <c:numCache>
                <c:formatCode>General</c:formatCode>
                <c:ptCount val="5"/>
                <c:pt idx="0">
                  <c:v>2.875</c:v>
                </c:pt>
                <c:pt idx="1">
                  <c:v>17.333333333333332</c:v>
                </c:pt>
                <c:pt idx="3">
                  <c:v>5.666666666666667</c:v>
                </c:pt>
                <c:pt idx="4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76-4DF5-8BB5-2740D9365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707200"/>
        <c:axId val="192713088"/>
      </c:barChart>
      <c:catAx>
        <c:axId val="192707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713088"/>
        <c:crosses val="autoZero"/>
        <c:auto val="1"/>
        <c:lblAlgn val="ctr"/>
        <c:lblOffset val="100"/>
        <c:noMultiLvlLbl val="0"/>
      </c:catAx>
      <c:valAx>
        <c:axId val="192713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70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</xdr:row>
          <xdr:rowOff>28575</xdr:rowOff>
        </xdr:from>
        <xdr:to>
          <xdr:col>12</xdr:col>
          <xdr:colOff>57150</xdr:colOff>
          <xdr:row>17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17</xdr:row>
      <xdr:rowOff>23812</xdr:rowOff>
    </xdr:from>
    <xdr:to>
      <xdr:col>11</xdr:col>
      <xdr:colOff>38100</xdr:colOff>
      <xdr:row>26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10</xdr:row>
          <xdr:rowOff>28575</xdr:rowOff>
        </xdr:from>
        <xdr:to>
          <xdr:col>15</xdr:col>
          <xdr:colOff>276225</xdr:colOff>
          <xdr:row>25</xdr:row>
          <xdr:rowOff>104775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Nuria/ESTADI&#166;&#252;STICA%20CL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T-MARCM%20clones/MARCM%20ALG%20con%20U-p35%2024A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G-trace%20con%20anti-pr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No.%20stem-like%20cells%20in%20old%20flies_10-12da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ones si-no"/>
      <sheetName val="Hoja2"/>
      <sheetName val="Hoja3"/>
    </sheetNames>
    <sheetDataSet>
      <sheetData sheetId="0">
        <row r="12">
          <cell r="I12" t="str">
            <v>Control</v>
          </cell>
          <cell r="J12" t="str">
            <v>Injury</v>
          </cell>
        </row>
        <row r="13">
          <cell r="H13" t="str">
            <v>Sin clon</v>
          </cell>
          <cell r="I13">
            <v>68.75</v>
          </cell>
          <cell r="J13">
            <v>37.5</v>
          </cell>
        </row>
        <row r="14">
          <cell r="H14" t="str">
            <v>Con clon</v>
          </cell>
          <cell r="I14">
            <v>31.25</v>
          </cell>
          <cell r="J14">
            <v>62.5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 de nuria"/>
      <sheetName val="Hoja3"/>
    </sheetNames>
    <sheetDataSet>
      <sheetData sheetId="0">
        <row r="21">
          <cell r="N21" t="str">
            <v>Not injured Control</v>
          </cell>
          <cell r="O21" t="str">
            <v xml:space="preserve">Injury Control </v>
          </cell>
          <cell r="P21" t="str">
            <v>Injury ALG&gt;p35</v>
          </cell>
        </row>
        <row r="22">
          <cell r="N22">
            <v>70</v>
          </cell>
          <cell r="O22">
            <v>55</v>
          </cell>
          <cell r="P22">
            <v>12.5</v>
          </cell>
        </row>
        <row r="23">
          <cell r="O23">
            <v>7.0710678118654755</v>
          </cell>
          <cell r="P23">
            <v>15.957118462605637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&gt;G-trace"/>
      <sheetName val="ALG&gt;G-trace"/>
      <sheetName val="EG"/>
      <sheetName val="ALG"/>
    </sheetNames>
    <sheetDataSet>
      <sheetData sheetId="0">
        <row r="20">
          <cell r="J20" t="str">
            <v>Np-like total</v>
          </cell>
        </row>
        <row r="21">
          <cell r="J21" t="str">
            <v>control</v>
          </cell>
          <cell r="K21" t="str">
            <v>prosRNAi</v>
          </cell>
        </row>
        <row r="22">
          <cell r="J22">
            <v>32.5</v>
          </cell>
          <cell r="K22">
            <v>19.2</v>
          </cell>
        </row>
        <row r="23">
          <cell r="J23">
            <v>7.8676553051083804</v>
          </cell>
          <cell r="K23">
            <v>9.1487704091861435</v>
          </cell>
        </row>
        <row r="41">
          <cell r="P41" t="str">
            <v>Not Injured</v>
          </cell>
          <cell r="R41" t="str">
            <v>Injured</v>
          </cell>
        </row>
        <row r="42">
          <cell r="P42" t="str">
            <v>Total</v>
          </cell>
          <cell r="Q42" t="str">
            <v>Pros +</v>
          </cell>
          <cell r="R42" t="str">
            <v>Total</v>
          </cell>
          <cell r="S42" t="str">
            <v>Pros +</v>
          </cell>
        </row>
        <row r="43">
          <cell r="P43">
            <v>4.125</v>
          </cell>
          <cell r="Q43">
            <v>0.125</v>
          </cell>
          <cell r="R43">
            <v>15.9</v>
          </cell>
          <cell r="S43">
            <v>2</v>
          </cell>
        </row>
        <row r="44">
          <cell r="P44">
            <v>5.0832357523811265</v>
          </cell>
          <cell r="Q44">
            <v>0.35355339059327379</v>
          </cell>
          <cell r="R44">
            <v>11.435325385255405</v>
          </cell>
          <cell r="S44">
            <v>1.7638342073763937</v>
          </cell>
        </row>
        <row r="51">
          <cell r="Q51" t="str">
            <v>Not Injured</v>
          </cell>
          <cell r="S51" t="str">
            <v>Injured</v>
          </cell>
        </row>
        <row r="52">
          <cell r="Q52" t="str">
            <v>% Pros+ en Stem</v>
          </cell>
          <cell r="R52" t="str">
            <v>% pros+ en NP</v>
          </cell>
          <cell r="S52" t="str">
            <v>% Pros+ en Stem</v>
          </cell>
          <cell r="T52" t="str">
            <v>% pros+ en NP</v>
          </cell>
        </row>
        <row r="53">
          <cell r="Q53">
            <v>2.0833333333333332E-2</v>
          </cell>
          <cell r="R53">
            <v>0.49198327215568594</v>
          </cell>
          <cell r="S53">
            <v>0.17639043103439389</v>
          </cell>
          <cell r="T53">
            <v>0.3058885382934296</v>
          </cell>
        </row>
        <row r="54">
          <cell r="Q54">
            <v>4.1666666666666664E-2</v>
          </cell>
          <cell r="R54">
            <v>0.33863664974686564</v>
          </cell>
          <cell r="S54">
            <v>0.29576817443602166</v>
          </cell>
          <cell r="T54">
            <v>0.23356184536008495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3">
          <cell r="G13" t="str">
            <v>ALG no INJ</v>
          </cell>
          <cell r="H13" t="str">
            <v>ALG INJ</v>
          </cell>
          <cell r="J13" t="str">
            <v>EG no INJ</v>
          </cell>
          <cell r="K13" t="str">
            <v>EG INJ</v>
          </cell>
        </row>
        <row r="14">
          <cell r="G14">
            <v>2.875</v>
          </cell>
          <cell r="H14">
            <v>17.333333333333332</v>
          </cell>
          <cell r="J14">
            <v>5.666666666666667</v>
          </cell>
          <cell r="K14">
            <v>17.600000000000001</v>
          </cell>
        </row>
        <row r="15">
          <cell r="G15">
            <v>1.4577379737113252</v>
          </cell>
          <cell r="H15">
            <v>9.9373034571758954</v>
          </cell>
          <cell r="J15">
            <v>1.8708286933869707</v>
          </cell>
          <cell r="K15">
            <v>6.7856056799997191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8"/>
  <sheetViews>
    <sheetView topLeftCell="B1" workbookViewId="0">
      <selection activeCell="M19" sqref="M19"/>
    </sheetView>
  </sheetViews>
  <sheetFormatPr baseColWidth="10" defaultRowHeight="15" x14ac:dyDescent="0.25"/>
  <cols>
    <col min="1" max="1" width="76.28515625" customWidth="1"/>
  </cols>
  <sheetData>
    <row r="1" spans="1:4" s="5" customFormat="1" x14ac:dyDescent="0.25">
      <c r="B1" s="5" t="s">
        <v>131</v>
      </c>
    </row>
    <row r="2" spans="1:4" x14ac:dyDescent="0.25">
      <c r="B2" t="s">
        <v>42</v>
      </c>
      <c r="C2" t="s">
        <v>32</v>
      </c>
      <c r="D2" t="s">
        <v>42</v>
      </c>
    </row>
    <row r="3" spans="1:4" x14ac:dyDescent="0.25">
      <c r="A3" t="s">
        <v>111</v>
      </c>
      <c r="B3">
        <v>8</v>
      </c>
    </row>
    <row r="4" spans="1:4" x14ac:dyDescent="0.25">
      <c r="A4" t="s">
        <v>112</v>
      </c>
      <c r="B4">
        <v>9</v>
      </c>
      <c r="C4">
        <v>1</v>
      </c>
    </row>
    <row r="5" spans="1:4" x14ac:dyDescent="0.25">
      <c r="A5" t="s">
        <v>113</v>
      </c>
      <c r="B5">
        <v>6</v>
      </c>
      <c r="C5" t="s">
        <v>114</v>
      </c>
    </row>
    <row r="6" spans="1:4" x14ac:dyDescent="0.25">
      <c r="A6" t="s">
        <v>115</v>
      </c>
      <c r="B6">
        <v>4</v>
      </c>
      <c r="C6" t="s">
        <v>114</v>
      </c>
    </row>
    <row r="7" spans="1:4" x14ac:dyDescent="0.25">
      <c r="A7" t="s">
        <v>116</v>
      </c>
      <c r="B7">
        <v>7</v>
      </c>
    </row>
    <row r="9" spans="1:4" x14ac:dyDescent="0.25">
      <c r="A9" t="s">
        <v>117</v>
      </c>
      <c r="B9">
        <v>24</v>
      </c>
      <c r="C9" t="s">
        <v>114</v>
      </c>
    </row>
    <row r="10" spans="1:4" x14ac:dyDescent="0.25">
      <c r="A10" t="s">
        <v>118</v>
      </c>
      <c r="B10">
        <v>17</v>
      </c>
      <c r="D10" t="s">
        <v>119</v>
      </c>
    </row>
    <row r="11" spans="1:4" x14ac:dyDescent="0.25">
      <c r="A11" t="s">
        <v>120</v>
      </c>
      <c r="B11">
        <v>18</v>
      </c>
      <c r="D11" t="s">
        <v>121</v>
      </c>
    </row>
    <row r="12" spans="1:4" x14ac:dyDescent="0.25">
      <c r="A12" t="s">
        <v>122</v>
      </c>
      <c r="B12">
        <v>15</v>
      </c>
      <c r="D12" t="s">
        <v>123</v>
      </c>
    </row>
    <row r="13" spans="1:4" x14ac:dyDescent="0.25">
      <c r="A13" t="s">
        <v>124</v>
      </c>
      <c r="B13">
        <v>19</v>
      </c>
      <c r="D13" t="s">
        <v>125</v>
      </c>
    </row>
    <row r="16" spans="1:4" x14ac:dyDescent="0.25">
      <c r="B16" s="27" t="s">
        <v>126</v>
      </c>
      <c r="C16" s="27"/>
    </row>
    <row r="17" spans="1:9" x14ac:dyDescent="0.25">
      <c r="B17" t="s">
        <v>127</v>
      </c>
      <c r="C17" t="s">
        <v>128</v>
      </c>
    </row>
    <row r="18" spans="1:9" x14ac:dyDescent="0.25">
      <c r="A18" t="s">
        <v>23</v>
      </c>
      <c r="B18">
        <f>AVERAGE(B3:B7)</f>
        <v>6.8</v>
      </c>
      <c r="C18">
        <f>AVERAGE(B9:B13)</f>
        <v>18.600000000000001</v>
      </c>
    </row>
    <row r="19" spans="1:9" x14ac:dyDescent="0.25">
      <c r="A19" t="s">
        <v>129</v>
      </c>
      <c r="B19">
        <f>STDEV(B3:B7)</f>
        <v>1.9235384061671352</v>
      </c>
      <c r="C19">
        <f>STDEV(B9:B13)</f>
        <v>3.3615472627943239</v>
      </c>
    </row>
    <row r="20" spans="1:9" x14ac:dyDescent="0.25">
      <c r="A20" s="4" t="s">
        <v>130</v>
      </c>
      <c r="B20" s="4">
        <f>TTEST(B3:B7,B9:B13,2,3)</f>
        <v>3.8034771824133003E-4</v>
      </c>
    </row>
    <row r="21" spans="1:9" ht="15.75" thickBot="1" x14ac:dyDescent="0.3"/>
    <row r="22" spans="1:9" x14ac:dyDescent="0.25">
      <c r="C22" s="20" t="s">
        <v>33</v>
      </c>
      <c r="D22" s="21" t="s">
        <v>75</v>
      </c>
      <c r="E22" s="21" t="s">
        <v>76</v>
      </c>
      <c r="F22" s="7"/>
      <c r="G22" s="18" t="s">
        <v>41</v>
      </c>
      <c r="H22" s="19" t="s">
        <v>98</v>
      </c>
      <c r="I22" s="6"/>
    </row>
    <row r="23" spans="1:9" x14ac:dyDescent="0.25">
      <c r="C23" s="20" t="s">
        <v>35</v>
      </c>
      <c r="D23" s="21" t="s">
        <v>77</v>
      </c>
      <c r="E23" s="21" t="s">
        <v>78</v>
      </c>
      <c r="F23" s="7"/>
      <c r="G23" s="20" t="s">
        <v>0</v>
      </c>
      <c r="H23" s="21" t="s">
        <v>99</v>
      </c>
      <c r="I23" s="7"/>
    </row>
    <row r="24" spans="1:9" x14ac:dyDescent="0.25">
      <c r="C24" s="20" t="s">
        <v>36</v>
      </c>
      <c r="D24" s="21" t="s">
        <v>34</v>
      </c>
      <c r="E24" s="21" t="s">
        <v>79</v>
      </c>
      <c r="F24" s="7"/>
      <c r="G24" s="20" t="s">
        <v>44</v>
      </c>
      <c r="H24" s="21" t="s">
        <v>44</v>
      </c>
      <c r="I24" s="7"/>
    </row>
    <row r="25" spans="1:9" x14ac:dyDescent="0.25">
      <c r="C25" s="20" t="s">
        <v>37</v>
      </c>
      <c r="D25" s="21" t="s">
        <v>80</v>
      </c>
      <c r="E25" s="21" t="s">
        <v>81</v>
      </c>
      <c r="F25" s="7"/>
      <c r="G25" s="20" t="s">
        <v>46</v>
      </c>
      <c r="H25" s="21" t="s">
        <v>100</v>
      </c>
      <c r="I25" s="7"/>
    </row>
    <row r="26" spans="1:9" x14ac:dyDescent="0.25">
      <c r="C26" s="20" t="s">
        <v>38</v>
      </c>
      <c r="D26" s="21" t="s">
        <v>82</v>
      </c>
      <c r="E26" s="21" t="s">
        <v>83</v>
      </c>
      <c r="F26" s="7"/>
      <c r="G26" s="20"/>
      <c r="H26" s="21"/>
      <c r="I26" s="7"/>
    </row>
    <row r="27" spans="1:9" x14ac:dyDescent="0.25">
      <c r="C27" s="20"/>
      <c r="D27" s="21"/>
      <c r="E27" s="21"/>
      <c r="F27" s="7"/>
      <c r="G27" s="24" t="s">
        <v>48</v>
      </c>
      <c r="H27" s="25"/>
      <c r="I27" s="7"/>
    </row>
    <row r="28" spans="1:9" x14ac:dyDescent="0.25">
      <c r="C28" s="20" t="s">
        <v>39</v>
      </c>
      <c r="D28" s="21" t="s">
        <v>84</v>
      </c>
      <c r="E28" s="21" t="s">
        <v>85</v>
      </c>
      <c r="F28" s="7"/>
      <c r="G28" s="24" t="s">
        <v>50</v>
      </c>
      <c r="H28" s="25" t="s">
        <v>101</v>
      </c>
      <c r="I28" s="7"/>
    </row>
    <row r="29" spans="1:9" x14ac:dyDescent="0.25">
      <c r="C29" s="20" t="s">
        <v>40</v>
      </c>
      <c r="D29" s="21" t="s">
        <v>86</v>
      </c>
      <c r="E29" s="21" t="s">
        <v>87</v>
      </c>
      <c r="F29" s="7"/>
      <c r="G29" s="24" t="s">
        <v>1</v>
      </c>
      <c r="H29" s="25" t="s">
        <v>102</v>
      </c>
      <c r="I29" s="7"/>
    </row>
    <row r="30" spans="1:9" x14ac:dyDescent="0.25">
      <c r="C30" s="20" t="s">
        <v>43</v>
      </c>
      <c r="D30" s="21" t="s">
        <v>88</v>
      </c>
      <c r="E30" s="21" t="s">
        <v>89</v>
      </c>
      <c r="F30" s="7"/>
      <c r="G30" s="20" t="s">
        <v>54</v>
      </c>
      <c r="H30" s="21" t="s">
        <v>2</v>
      </c>
      <c r="I30" s="7"/>
    </row>
    <row r="31" spans="1:9" x14ac:dyDescent="0.25">
      <c r="C31" s="20"/>
      <c r="D31" s="21"/>
      <c r="E31" s="21"/>
      <c r="F31" s="7"/>
      <c r="G31" s="20" t="s">
        <v>57</v>
      </c>
      <c r="H31" s="21" t="s">
        <v>58</v>
      </c>
      <c r="I31" s="7"/>
    </row>
    <row r="32" spans="1:9" x14ac:dyDescent="0.25">
      <c r="C32" s="20" t="s">
        <v>45</v>
      </c>
      <c r="D32" s="21" t="s">
        <v>90</v>
      </c>
      <c r="E32" s="21" t="s">
        <v>91</v>
      </c>
      <c r="F32" s="7"/>
      <c r="G32" s="20" t="s">
        <v>59</v>
      </c>
      <c r="H32" s="21" t="s">
        <v>103</v>
      </c>
      <c r="I32" s="7"/>
    </row>
    <row r="33" spans="3:9" x14ac:dyDescent="0.25">
      <c r="C33" s="20" t="s">
        <v>47</v>
      </c>
      <c r="D33" s="21" t="s">
        <v>92</v>
      </c>
      <c r="E33" s="21" t="s">
        <v>93</v>
      </c>
      <c r="F33" s="7"/>
      <c r="G33" s="20"/>
      <c r="H33" s="21"/>
      <c r="I33" s="7"/>
    </row>
    <row r="34" spans="3:9" x14ac:dyDescent="0.25">
      <c r="C34" s="20"/>
      <c r="D34" s="21"/>
      <c r="E34" s="21"/>
      <c r="F34" s="7"/>
      <c r="G34" s="20" t="s">
        <v>61</v>
      </c>
      <c r="H34" s="21"/>
      <c r="I34" s="7"/>
    </row>
    <row r="35" spans="3:9" x14ac:dyDescent="0.25">
      <c r="C35" s="20" t="s">
        <v>49</v>
      </c>
      <c r="D35" s="21"/>
      <c r="E35" s="21"/>
      <c r="F35" s="7"/>
      <c r="G35" s="20" t="s">
        <v>64</v>
      </c>
      <c r="H35" s="21" t="s">
        <v>104</v>
      </c>
      <c r="I35" s="7"/>
    </row>
    <row r="36" spans="3:9" x14ac:dyDescent="0.25">
      <c r="C36" s="20" t="s">
        <v>51</v>
      </c>
      <c r="D36" s="21" t="s">
        <v>94</v>
      </c>
      <c r="E36" s="21" t="s">
        <v>95</v>
      </c>
      <c r="F36" s="7"/>
      <c r="G36" s="20" t="s">
        <v>65</v>
      </c>
      <c r="H36" s="21" t="s">
        <v>105</v>
      </c>
      <c r="I36" s="7"/>
    </row>
    <row r="37" spans="3:9" x14ac:dyDescent="0.25">
      <c r="C37" s="20" t="s">
        <v>50</v>
      </c>
      <c r="D37" s="21" t="s">
        <v>53</v>
      </c>
      <c r="E37" s="21" t="s">
        <v>53</v>
      </c>
      <c r="F37" s="7"/>
      <c r="G37" s="20" t="s">
        <v>66</v>
      </c>
      <c r="H37" s="21" t="s">
        <v>106</v>
      </c>
      <c r="I37" s="7"/>
    </row>
    <row r="38" spans="3:9" x14ac:dyDescent="0.25">
      <c r="C38" s="20" t="s">
        <v>56</v>
      </c>
      <c r="D38" s="21" t="s">
        <v>2</v>
      </c>
      <c r="E38" s="21" t="s">
        <v>2</v>
      </c>
      <c r="F38" s="7"/>
      <c r="G38" s="20" t="s">
        <v>67</v>
      </c>
      <c r="H38" s="21" t="s">
        <v>107</v>
      </c>
      <c r="I38" s="7"/>
    </row>
    <row r="39" spans="3:9" x14ac:dyDescent="0.25">
      <c r="C39" s="20" t="s">
        <v>1</v>
      </c>
      <c r="D39" s="21" t="s">
        <v>52</v>
      </c>
      <c r="E39" s="21" t="s">
        <v>52</v>
      </c>
      <c r="F39" s="7"/>
      <c r="G39" s="20" t="s">
        <v>68</v>
      </c>
      <c r="H39" s="21" t="s">
        <v>108</v>
      </c>
      <c r="I39" s="7"/>
    </row>
    <row r="40" spans="3:9" x14ac:dyDescent="0.25">
      <c r="C40" s="20"/>
      <c r="D40" s="21"/>
      <c r="E40" s="21"/>
      <c r="F40" s="7"/>
      <c r="G40" s="20"/>
      <c r="H40" s="21"/>
      <c r="I40" s="7"/>
    </row>
    <row r="41" spans="3:9" x14ac:dyDescent="0.25">
      <c r="C41" s="20" t="s">
        <v>60</v>
      </c>
      <c r="D41" s="21"/>
      <c r="E41" s="21"/>
      <c r="F41" s="7"/>
      <c r="G41" s="20" t="s">
        <v>71</v>
      </c>
      <c r="H41" s="21"/>
      <c r="I41" s="7"/>
    </row>
    <row r="42" spans="3:9" x14ac:dyDescent="0.25">
      <c r="C42" s="20" t="s">
        <v>62</v>
      </c>
      <c r="D42" s="21" t="s">
        <v>63</v>
      </c>
      <c r="E42" s="21" t="s">
        <v>63</v>
      </c>
      <c r="F42" s="7"/>
      <c r="G42" s="20" t="s">
        <v>72</v>
      </c>
      <c r="H42" s="21" t="s">
        <v>109</v>
      </c>
      <c r="I42" s="7"/>
    </row>
    <row r="43" spans="3:9" x14ac:dyDescent="0.25">
      <c r="C43" s="20" t="s">
        <v>50</v>
      </c>
      <c r="D43" s="21"/>
      <c r="E43" s="21"/>
      <c r="F43" s="7"/>
      <c r="G43" s="20" t="s">
        <v>50</v>
      </c>
      <c r="H43" s="21" t="s">
        <v>110</v>
      </c>
      <c r="I43" s="7"/>
    </row>
    <row r="44" spans="3:9" x14ac:dyDescent="0.25">
      <c r="C44" s="20" t="s">
        <v>56</v>
      </c>
      <c r="D44" s="21"/>
      <c r="E44" s="21"/>
      <c r="F44" s="7"/>
      <c r="G44" s="20" t="s">
        <v>1</v>
      </c>
      <c r="H44" s="21" t="s">
        <v>52</v>
      </c>
      <c r="I44" s="7"/>
    </row>
    <row r="45" spans="3:9" ht="15.75" thickBot="1" x14ac:dyDescent="0.3">
      <c r="C45" s="20" t="s">
        <v>1</v>
      </c>
      <c r="D45" s="21"/>
      <c r="E45" s="21"/>
      <c r="F45" s="7"/>
      <c r="G45" s="22" t="s">
        <v>73</v>
      </c>
      <c r="H45" s="23" t="s">
        <v>55</v>
      </c>
      <c r="I45" s="8"/>
    </row>
    <row r="46" spans="3:9" x14ac:dyDescent="0.25">
      <c r="C46" s="20"/>
      <c r="D46" s="21"/>
      <c r="E46" s="21"/>
      <c r="F46" s="7"/>
    </row>
    <row r="47" spans="3:9" x14ac:dyDescent="0.25">
      <c r="C47" s="20" t="s">
        <v>69</v>
      </c>
      <c r="D47" s="21"/>
      <c r="E47" s="21"/>
      <c r="F47" s="7"/>
    </row>
    <row r="48" spans="3:9" x14ac:dyDescent="0.25">
      <c r="C48" s="20" t="s">
        <v>70</v>
      </c>
      <c r="D48" s="21" t="s">
        <v>63</v>
      </c>
      <c r="E48" s="21" t="s">
        <v>63</v>
      </c>
      <c r="F48" s="7"/>
    </row>
    <row r="49" spans="2:6" x14ac:dyDescent="0.25">
      <c r="C49" s="20" t="s">
        <v>50</v>
      </c>
      <c r="D49" s="21"/>
      <c r="E49" s="21"/>
      <c r="F49" s="7"/>
    </row>
    <row r="50" spans="2:6" x14ac:dyDescent="0.25">
      <c r="C50" s="20" t="s">
        <v>56</v>
      </c>
      <c r="D50" s="21"/>
      <c r="E50" s="21"/>
      <c r="F50" s="7"/>
    </row>
    <row r="51" spans="2:6" x14ac:dyDescent="0.25">
      <c r="C51" s="20" t="s">
        <v>1</v>
      </c>
      <c r="D51" s="21"/>
      <c r="E51" s="21"/>
      <c r="F51" s="7"/>
    </row>
    <row r="52" spans="2:6" x14ac:dyDescent="0.25">
      <c r="C52" s="20"/>
      <c r="D52" s="21"/>
      <c r="E52" s="21"/>
      <c r="F52" s="7"/>
    </row>
    <row r="53" spans="2:6" ht="15.75" thickBot="1" x14ac:dyDescent="0.3">
      <c r="C53" s="22" t="s">
        <v>74</v>
      </c>
      <c r="D53" s="23" t="s">
        <v>96</v>
      </c>
      <c r="E53" s="23" t="s">
        <v>97</v>
      </c>
      <c r="F53" s="8"/>
    </row>
    <row r="56" spans="2:6" s="1" customFormat="1" x14ac:dyDescent="0.25">
      <c r="B56" s="1" t="s">
        <v>132</v>
      </c>
    </row>
    <row r="57" spans="2:6" ht="15.75" x14ac:dyDescent="0.25">
      <c r="B57" s="26" t="s">
        <v>3</v>
      </c>
      <c r="C57" s="26"/>
      <c r="E57" s="26" t="s">
        <v>4</v>
      </c>
      <c r="F57" s="26"/>
    </row>
    <row r="58" spans="2:6" ht="16.5" thickBot="1" x14ac:dyDescent="0.3">
      <c r="B58" s="9" t="s">
        <v>5</v>
      </c>
      <c r="C58" s="9" t="s">
        <v>6</v>
      </c>
      <c r="E58" s="9" t="s">
        <v>5</v>
      </c>
      <c r="F58" s="9" t="s">
        <v>6</v>
      </c>
    </row>
    <row r="59" spans="2:6" ht="15.75" thickTop="1" x14ac:dyDescent="0.25">
      <c r="B59">
        <v>23</v>
      </c>
      <c r="C59">
        <v>43</v>
      </c>
      <c r="E59">
        <v>21</v>
      </c>
      <c r="F59">
        <v>27</v>
      </c>
    </row>
    <row r="60" spans="2:6" x14ac:dyDescent="0.25">
      <c r="B60">
        <v>22</v>
      </c>
      <c r="C60">
        <v>4</v>
      </c>
      <c r="E60">
        <v>7</v>
      </c>
      <c r="F60">
        <v>15</v>
      </c>
    </row>
    <row r="61" spans="2:6" x14ac:dyDescent="0.25">
      <c r="B61">
        <v>9</v>
      </c>
      <c r="C61">
        <v>19</v>
      </c>
      <c r="E61">
        <v>9</v>
      </c>
      <c r="F61">
        <v>43</v>
      </c>
    </row>
    <row r="62" spans="2:6" x14ac:dyDescent="0.25">
      <c r="B62">
        <v>19</v>
      </c>
      <c r="C62">
        <v>41</v>
      </c>
      <c r="E62">
        <v>29</v>
      </c>
      <c r="F62">
        <v>32</v>
      </c>
    </row>
    <row r="63" spans="2:6" x14ac:dyDescent="0.25">
      <c r="B63">
        <v>10</v>
      </c>
      <c r="C63">
        <v>15</v>
      </c>
      <c r="E63">
        <v>19</v>
      </c>
    </row>
    <row r="64" spans="2:6" x14ac:dyDescent="0.25">
      <c r="B64">
        <v>19</v>
      </c>
      <c r="C64">
        <v>48</v>
      </c>
      <c r="E64">
        <v>6</v>
      </c>
    </row>
    <row r="65" spans="2:5" x14ac:dyDescent="0.25">
      <c r="B65">
        <v>14</v>
      </c>
      <c r="C65">
        <v>43</v>
      </c>
      <c r="E65">
        <v>3</v>
      </c>
    </row>
    <row r="66" spans="2:5" x14ac:dyDescent="0.25">
      <c r="B66">
        <v>18</v>
      </c>
      <c r="C66">
        <v>35</v>
      </c>
      <c r="E66">
        <v>14</v>
      </c>
    </row>
    <row r="67" spans="2:5" x14ac:dyDescent="0.25">
      <c r="B67">
        <v>14</v>
      </c>
      <c r="C67">
        <v>40</v>
      </c>
    </row>
    <row r="68" spans="2:5" x14ac:dyDescent="0.25">
      <c r="C68">
        <f>AVERAGE(C59:C67)</f>
        <v>32</v>
      </c>
    </row>
  </sheetData>
  <mergeCells count="3">
    <mergeCell ref="B16:C16"/>
    <mergeCell ref="B57:C57"/>
    <mergeCell ref="E57:F5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5.Document" shapeId="11265" r:id="rId3">
          <objectPr defaultSize="0" r:id="rId4">
            <anchor moveWithCells="1">
              <from>
                <xdr:col>5</xdr:col>
                <xdr:colOff>742950</xdr:colOff>
                <xdr:row>1</xdr:row>
                <xdr:rowOff>28575</xdr:rowOff>
              </from>
              <to>
                <xdr:col>12</xdr:col>
                <xdr:colOff>57150</xdr:colOff>
                <xdr:row>17</xdr:row>
                <xdr:rowOff>0</xdr:rowOff>
              </to>
            </anchor>
          </objectPr>
        </oleObject>
      </mc:Choice>
      <mc:Fallback>
        <oleObject progId="Prism5.Document" shapeId="1126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9"/>
  <sheetViews>
    <sheetView tabSelected="1" topLeftCell="D1" workbookViewId="0">
      <selection activeCell="E23" sqref="E23"/>
    </sheetView>
  </sheetViews>
  <sheetFormatPr baseColWidth="10" defaultRowHeight="15" x14ac:dyDescent="0.25"/>
  <cols>
    <col min="1" max="1" width="22.140625" customWidth="1"/>
    <col min="2" max="2" width="14" customWidth="1"/>
    <col min="9" max="9" width="3.140625" customWidth="1"/>
  </cols>
  <sheetData>
    <row r="1" spans="1:11" x14ac:dyDescent="0.25">
      <c r="A1" t="s">
        <v>7</v>
      </c>
      <c r="B1" t="s">
        <v>8</v>
      </c>
      <c r="G1" s="10" t="s">
        <v>9</v>
      </c>
      <c r="H1" s="11" t="s">
        <v>10</v>
      </c>
      <c r="I1" s="11"/>
      <c r="J1" s="11" t="s">
        <v>11</v>
      </c>
      <c r="K1" s="12" t="s">
        <v>12</v>
      </c>
    </row>
    <row r="2" spans="1:11" x14ac:dyDescent="0.25">
      <c r="A2" t="s">
        <v>13</v>
      </c>
      <c r="G2" s="13">
        <v>4</v>
      </c>
      <c r="H2">
        <v>14</v>
      </c>
      <c r="J2">
        <v>4</v>
      </c>
      <c r="K2" s="2">
        <v>8</v>
      </c>
    </row>
    <row r="3" spans="1:11" x14ac:dyDescent="0.25">
      <c r="G3" s="13">
        <v>3</v>
      </c>
      <c r="H3">
        <v>11</v>
      </c>
      <c r="J3">
        <v>7</v>
      </c>
      <c r="K3" s="2">
        <v>18</v>
      </c>
    </row>
    <row r="4" spans="1:11" x14ac:dyDescent="0.25">
      <c r="A4" t="s">
        <v>14</v>
      </c>
      <c r="B4">
        <v>4</v>
      </c>
      <c r="G4" s="13">
        <v>1</v>
      </c>
      <c r="H4">
        <v>37</v>
      </c>
      <c r="J4">
        <v>6</v>
      </c>
      <c r="K4" s="2">
        <v>12</v>
      </c>
    </row>
    <row r="5" spans="1:11" x14ac:dyDescent="0.25">
      <c r="A5" t="s">
        <v>15</v>
      </c>
      <c r="B5">
        <v>3</v>
      </c>
      <c r="G5" s="13">
        <v>3</v>
      </c>
      <c r="H5">
        <v>15</v>
      </c>
      <c r="J5">
        <v>7</v>
      </c>
      <c r="K5" s="2">
        <v>27</v>
      </c>
    </row>
    <row r="6" spans="1:11" x14ac:dyDescent="0.25">
      <c r="A6" t="s">
        <v>16</v>
      </c>
      <c r="B6">
        <v>1</v>
      </c>
      <c r="G6" s="13">
        <v>4</v>
      </c>
      <c r="H6">
        <v>17</v>
      </c>
      <c r="J6">
        <v>6</v>
      </c>
      <c r="K6" s="2">
        <v>11</v>
      </c>
    </row>
    <row r="7" spans="1:11" x14ac:dyDescent="0.25">
      <c r="A7" t="s">
        <v>17</v>
      </c>
      <c r="B7">
        <v>3</v>
      </c>
      <c r="G7" s="13">
        <v>2</v>
      </c>
      <c r="H7">
        <v>30</v>
      </c>
      <c r="J7">
        <v>9</v>
      </c>
      <c r="K7" s="2">
        <v>20</v>
      </c>
    </row>
    <row r="8" spans="1:11" x14ac:dyDescent="0.25">
      <c r="A8" t="s">
        <v>18</v>
      </c>
      <c r="B8">
        <v>4</v>
      </c>
      <c r="G8" s="13">
        <v>5</v>
      </c>
      <c r="H8">
        <v>12</v>
      </c>
      <c r="J8">
        <v>4</v>
      </c>
      <c r="K8" s="2">
        <v>28</v>
      </c>
    </row>
    <row r="9" spans="1:11" x14ac:dyDescent="0.25">
      <c r="A9" t="s">
        <v>19</v>
      </c>
      <c r="B9">
        <v>2</v>
      </c>
      <c r="G9" s="13">
        <v>1</v>
      </c>
      <c r="H9">
        <v>5</v>
      </c>
      <c r="J9">
        <v>3</v>
      </c>
      <c r="K9" s="2">
        <v>19</v>
      </c>
    </row>
    <row r="10" spans="1:11" x14ac:dyDescent="0.25">
      <c r="A10" t="s">
        <v>20</v>
      </c>
      <c r="B10">
        <v>5</v>
      </c>
      <c r="G10" s="13"/>
      <c r="H10">
        <v>15</v>
      </c>
      <c r="J10">
        <v>5</v>
      </c>
      <c r="K10" s="2">
        <v>21</v>
      </c>
    </row>
    <row r="11" spans="1:11" x14ac:dyDescent="0.25">
      <c r="A11" t="s">
        <v>21</v>
      </c>
      <c r="B11">
        <v>1</v>
      </c>
      <c r="G11" s="14"/>
      <c r="H11" s="3"/>
      <c r="I11" s="3"/>
      <c r="J11" s="3"/>
      <c r="K11" s="15">
        <v>12</v>
      </c>
    </row>
    <row r="13" spans="1:11" x14ac:dyDescent="0.25">
      <c r="A13" t="s">
        <v>22</v>
      </c>
      <c r="F13" s="10"/>
      <c r="G13" s="11" t="s">
        <v>9</v>
      </c>
      <c r="H13" s="11" t="s">
        <v>10</v>
      </c>
      <c r="I13" s="11"/>
      <c r="J13" s="11" t="s">
        <v>11</v>
      </c>
      <c r="K13" s="12" t="s">
        <v>12</v>
      </c>
    </row>
    <row r="14" spans="1:11" x14ac:dyDescent="0.25">
      <c r="A14" t="s">
        <v>15</v>
      </c>
      <c r="B14">
        <v>14</v>
      </c>
      <c r="F14" s="13" t="s">
        <v>23</v>
      </c>
      <c r="G14">
        <f>AVERAGE(G2:G11)</f>
        <v>2.875</v>
      </c>
      <c r="H14">
        <f t="shared" ref="H14:J14" si="0">AVERAGE(H2:H11)</f>
        <v>17.333333333333332</v>
      </c>
      <c r="J14">
        <f t="shared" si="0"/>
        <v>5.666666666666667</v>
      </c>
      <c r="K14" s="2">
        <f>AVERAGE(K2:K11)</f>
        <v>17.600000000000001</v>
      </c>
    </row>
    <row r="15" spans="1:11" x14ac:dyDescent="0.25">
      <c r="A15" t="s">
        <v>16</v>
      </c>
      <c r="B15">
        <v>11</v>
      </c>
      <c r="F15" s="13" t="s">
        <v>24</v>
      </c>
      <c r="G15">
        <f>STDEV(G2:G11)</f>
        <v>1.4577379737113252</v>
      </c>
      <c r="H15">
        <f t="shared" ref="H15:K15" si="1">STDEV(H2:H11)</f>
        <v>9.9373034571758954</v>
      </c>
      <c r="J15">
        <f t="shared" si="1"/>
        <v>1.8708286933869707</v>
      </c>
      <c r="K15" s="2">
        <f t="shared" si="1"/>
        <v>6.7856056799997191</v>
      </c>
    </row>
    <row r="16" spans="1:11" x14ac:dyDescent="0.25">
      <c r="A16" t="s">
        <v>17</v>
      </c>
      <c r="B16">
        <v>37</v>
      </c>
      <c r="F16" s="14" t="s">
        <v>25</v>
      </c>
      <c r="G16" s="3"/>
      <c r="H16" s="16">
        <f>TTEST(G2:G9,H2:H10,2,3)</f>
        <v>2.302389945711148E-3</v>
      </c>
      <c r="I16" s="3"/>
      <c r="J16" s="3"/>
      <c r="K16" s="17">
        <f>TTEST(J2:J10,K2:K11,2,3)</f>
        <v>2.7799203295363078E-4</v>
      </c>
    </row>
    <row r="17" spans="1:2" x14ac:dyDescent="0.25">
      <c r="A17" t="s">
        <v>18</v>
      </c>
      <c r="B17">
        <v>15</v>
      </c>
    </row>
    <row r="18" spans="1:2" x14ac:dyDescent="0.25">
      <c r="A18" t="s">
        <v>19</v>
      </c>
      <c r="B18">
        <v>17</v>
      </c>
    </row>
    <row r="19" spans="1:2" x14ac:dyDescent="0.25">
      <c r="A19" t="s">
        <v>20</v>
      </c>
      <c r="B19">
        <v>30</v>
      </c>
    </row>
    <row r="20" spans="1:2" x14ac:dyDescent="0.25">
      <c r="A20" t="s">
        <v>21</v>
      </c>
      <c r="B20">
        <v>12</v>
      </c>
    </row>
    <row r="21" spans="1:2" x14ac:dyDescent="0.25">
      <c r="A21" t="s">
        <v>26</v>
      </c>
      <c r="B21">
        <v>5</v>
      </c>
    </row>
    <row r="22" spans="1:2" x14ac:dyDescent="0.25">
      <c r="A22" t="s">
        <v>14</v>
      </c>
      <c r="B22">
        <v>15</v>
      </c>
    </row>
    <row r="23" spans="1:2" x14ac:dyDescent="0.25">
      <c r="A23" t="s">
        <v>27</v>
      </c>
    </row>
    <row r="26" spans="1:2" x14ac:dyDescent="0.25">
      <c r="A26" t="s">
        <v>28</v>
      </c>
    </row>
    <row r="27" spans="1:2" x14ac:dyDescent="0.25">
      <c r="A27" t="s">
        <v>29</v>
      </c>
      <c r="B27">
        <v>8</v>
      </c>
    </row>
    <row r="28" spans="1:2" x14ac:dyDescent="0.25">
      <c r="A28" t="s">
        <v>15</v>
      </c>
      <c r="B28">
        <v>18</v>
      </c>
    </row>
    <row r="29" spans="1:2" x14ac:dyDescent="0.25">
      <c r="A29" t="s">
        <v>16</v>
      </c>
      <c r="B29">
        <v>12</v>
      </c>
    </row>
    <row r="30" spans="1:2" x14ac:dyDescent="0.25">
      <c r="A30" t="s">
        <v>17</v>
      </c>
      <c r="B30">
        <v>27</v>
      </c>
    </row>
    <row r="31" spans="1:2" x14ac:dyDescent="0.25">
      <c r="A31" t="s">
        <v>18</v>
      </c>
      <c r="B31">
        <v>11</v>
      </c>
    </row>
    <row r="32" spans="1:2" x14ac:dyDescent="0.25">
      <c r="A32" t="s">
        <v>19</v>
      </c>
      <c r="B32">
        <v>20</v>
      </c>
    </row>
    <row r="33" spans="1:2" x14ac:dyDescent="0.25">
      <c r="A33" t="s">
        <v>20</v>
      </c>
      <c r="B33">
        <v>28</v>
      </c>
    </row>
    <row r="34" spans="1:2" x14ac:dyDescent="0.25">
      <c r="A34" t="s">
        <v>21</v>
      </c>
      <c r="B34">
        <v>19</v>
      </c>
    </row>
    <row r="35" spans="1:2" x14ac:dyDescent="0.25">
      <c r="A35" t="s">
        <v>26</v>
      </c>
      <c r="B35">
        <v>21</v>
      </c>
    </row>
    <row r="36" spans="1:2" x14ac:dyDescent="0.25">
      <c r="A36" t="s">
        <v>14</v>
      </c>
      <c r="B36">
        <v>12</v>
      </c>
    </row>
    <row r="37" spans="1:2" x14ac:dyDescent="0.25">
      <c r="A37" t="s">
        <v>27</v>
      </c>
    </row>
    <row r="39" spans="1:2" x14ac:dyDescent="0.25">
      <c r="A39" t="s">
        <v>30</v>
      </c>
    </row>
    <row r="40" spans="1:2" x14ac:dyDescent="0.25">
      <c r="A40" t="s">
        <v>15</v>
      </c>
      <c r="B40">
        <v>4</v>
      </c>
    </row>
    <row r="41" spans="1:2" x14ac:dyDescent="0.25">
      <c r="A41" t="s">
        <v>16</v>
      </c>
      <c r="B41">
        <v>7</v>
      </c>
    </row>
    <row r="42" spans="1:2" x14ac:dyDescent="0.25">
      <c r="A42" t="s">
        <v>17</v>
      </c>
      <c r="B42">
        <v>6</v>
      </c>
    </row>
    <row r="43" spans="1:2" x14ac:dyDescent="0.25">
      <c r="A43" t="s">
        <v>18</v>
      </c>
      <c r="B43">
        <v>7</v>
      </c>
    </row>
    <row r="44" spans="1:2" x14ac:dyDescent="0.25">
      <c r="A44" t="s">
        <v>19</v>
      </c>
      <c r="B44">
        <v>6</v>
      </c>
    </row>
    <row r="45" spans="1:2" x14ac:dyDescent="0.25">
      <c r="A45" t="s">
        <v>20</v>
      </c>
      <c r="B45" t="s">
        <v>31</v>
      </c>
    </row>
    <row r="46" spans="1:2" x14ac:dyDescent="0.25">
      <c r="A46" t="s">
        <v>21</v>
      </c>
      <c r="B46">
        <v>9</v>
      </c>
    </row>
    <row r="47" spans="1:2" x14ac:dyDescent="0.25">
      <c r="A47" t="s">
        <v>26</v>
      </c>
      <c r="B47">
        <v>4</v>
      </c>
    </row>
    <row r="48" spans="1:2" x14ac:dyDescent="0.25">
      <c r="A48" t="s">
        <v>14</v>
      </c>
      <c r="B48">
        <v>3</v>
      </c>
    </row>
    <row r="49" spans="1:2" x14ac:dyDescent="0.25">
      <c r="A49" t="s">
        <v>27</v>
      </c>
      <c r="B49">
        <v>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9217" r:id="rId3">
          <objectPr defaultSize="0" r:id="rId4">
            <anchor moveWithCells="1">
              <from>
                <xdr:col>12</xdr:col>
                <xdr:colOff>28575</xdr:colOff>
                <xdr:row>10</xdr:row>
                <xdr:rowOff>28575</xdr:rowOff>
              </from>
              <to>
                <xdr:col>15</xdr:col>
                <xdr:colOff>276225</xdr:colOff>
                <xdr:row>25</xdr:row>
                <xdr:rowOff>104775</xdr:rowOff>
              </to>
            </anchor>
          </objectPr>
        </oleObject>
      </mc:Choice>
      <mc:Fallback>
        <oleObject progId="Prism9.Document" shapeId="9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 VC cells joung flies</vt:lpstr>
      <vt:lpstr>No VC cel EG o ALG mature flies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 DE LA PALOMA LOSADA PEREZ</cp:lastModifiedBy>
  <dcterms:created xsi:type="dcterms:W3CDTF">2023-03-29T17:07:40Z</dcterms:created>
  <dcterms:modified xsi:type="dcterms:W3CDTF">2025-02-28T19:31:20Z</dcterms:modified>
</cp:coreProperties>
</file>