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brookemorriswood/Library/CloudStorage/Dropbox/BCM Home Office/Publications/2.Myosin paper 1/1.Figures, data/Supplements/Supplements_Myo21/raw data/"/>
    </mc:Choice>
  </mc:AlternateContent>
  <xr:revisionPtr revIDLastSave="0" documentId="13_ncr:1_{E5AFA86B-E49C-7E45-97BF-4B7BBD8140E1}" xr6:coauthVersionLast="47" xr6:coauthVersionMax="47" xr10:uidLastSave="{00000000-0000-0000-0000-000000000000}"/>
  <bookViews>
    <workbookView xWindow="0" yWindow="500" windowWidth="40960" windowHeight="21380" activeTab="1" xr2:uid="{00000000-000D-0000-FFFF-FFFF00000000}"/>
  </bookViews>
  <sheets>
    <sheet name="Tabelle1" sheetId="1" r:id="rId1"/>
    <sheet name="Tabelle2" sheetId="2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7" i="2" l="1"/>
  <c r="P57" i="2"/>
  <c r="O57" i="2"/>
  <c r="N57" i="2"/>
  <c r="M57" i="2"/>
  <c r="L57" i="2"/>
  <c r="Q56" i="2"/>
  <c r="P56" i="2"/>
  <c r="O56" i="2"/>
  <c r="N56" i="2"/>
  <c r="M56" i="2"/>
  <c r="L56" i="2"/>
  <c r="Q54" i="2"/>
  <c r="P54" i="2"/>
  <c r="N54" i="2"/>
  <c r="M54" i="2"/>
  <c r="L54" i="2"/>
  <c r="L15" i="2"/>
  <c r="L14" i="2"/>
  <c r="M53" i="2"/>
  <c r="L53" i="2"/>
  <c r="Q53" i="2"/>
  <c r="P53" i="2"/>
  <c r="M10" i="2"/>
  <c r="N53" i="2"/>
  <c r="Q10" i="2"/>
  <c r="O54" i="2"/>
  <c r="O53" i="2"/>
  <c r="L10" i="2"/>
  <c r="N10" i="2"/>
  <c r="O10" i="2"/>
  <c r="P10" i="2"/>
  <c r="M15" i="2"/>
  <c r="N15" i="2"/>
  <c r="O15" i="2"/>
  <c r="P15" i="2"/>
  <c r="Q15" i="2"/>
  <c r="M9" i="2"/>
  <c r="P9" i="2"/>
  <c r="M45" i="2"/>
  <c r="M40" i="2"/>
  <c r="X15" i="2"/>
  <c r="V10" i="2"/>
  <c r="Z15" i="2"/>
  <c r="X14" i="2"/>
  <c r="X9" i="2"/>
  <c r="Q44" i="2"/>
  <c r="P39" i="2"/>
  <c r="N39" i="2"/>
  <c r="L44" i="2"/>
  <c r="N45" i="2"/>
  <c r="O45" i="2"/>
  <c r="P45" i="2"/>
  <c r="Q45" i="2"/>
  <c r="L45" i="2"/>
  <c r="M44" i="2"/>
  <c r="N44" i="2"/>
  <c r="O44" i="2"/>
  <c r="P44" i="2"/>
  <c r="N40" i="2"/>
  <c r="O40" i="2"/>
  <c r="P40" i="2"/>
  <c r="Q40" i="2"/>
  <c r="L40" i="2"/>
  <c r="M39" i="2"/>
  <c r="O39" i="2"/>
  <c r="Q39" i="2"/>
  <c r="L39" i="2"/>
  <c r="W15" i="2"/>
  <c r="Y15" i="2"/>
  <c r="AA15" i="2"/>
  <c r="V15" i="2"/>
  <c r="W14" i="2"/>
  <c r="Y14" i="2"/>
  <c r="Z14" i="2"/>
  <c r="AA14" i="2"/>
  <c r="V14" i="2"/>
  <c r="W10" i="2"/>
  <c r="X10" i="2"/>
  <c r="Y10" i="2"/>
  <c r="Z10" i="2"/>
  <c r="AA10" i="2"/>
  <c r="W9" i="2"/>
  <c r="Y9" i="2"/>
  <c r="Z9" i="2"/>
  <c r="AA9" i="2"/>
  <c r="V9" i="2"/>
  <c r="M14" i="2"/>
  <c r="N14" i="2"/>
  <c r="O14" i="2"/>
  <c r="P14" i="2"/>
  <c r="Q14" i="2"/>
  <c r="N9" i="2"/>
  <c r="O9" i="2"/>
  <c r="Q9" i="2"/>
  <c r="L9" i="2"/>
  <c r="G11" i="1"/>
</calcChain>
</file>

<file path=xl/sharedStrings.xml><?xml version="1.0" encoding="utf-8"?>
<sst xmlns="http://schemas.openxmlformats.org/spreadsheetml/2006/main" count="203" uniqueCount="54">
  <si>
    <t>time course over 4days</t>
  </si>
  <si>
    <t>time period</t>
  </si>
  <si>
    <t>time course 1</t>
  </si>
  <si>
    <t>start</t>
  </si>
  <si>
    <t xml:space="preserve">end </t>
  </si>
  <si>
    <t>time course 2</t>
  </si>
  <si>
    <t>time course 3</t>
  </si>
  <si>
    <t>procedure:</t>
  </si>
  <si>
    <t>induction from Monday to Thrusday on same time point</t>
  </si>
  <si>
    <t>induction (tet 1mg/ml)</t>
  </si>
  <si>
    <t>used in T25 flask, 10 ml media</t>
  </si>
  <si>
    <t>induction with 1 mg/ml tetracycline (10µl)</t>
  </si>
  <si>
    <t>control induction 70% EtOH (10µl)</t>
  </si>
  <si>
    <t>samples</t>
  </si>
  <si>
    <t>SM RNAi Myo21 C3</t>
  </si>
  <si>
    <t>WCL done on Wed. and Fri</t>
  </si>
  <si>
    <t>seed cells on Mon and Wed at 5e3</t>
  </si>
  <si>
    <t>1day=Tuesday</t>
  </si>
  <si>
    <t>SM RNAi Myo21 C4</t>
  </si>
  <si>
    <t>SM RNAi Myo21 C5</t>
  </si>
  <si>
    <t>RNAi C3 (tet-)</t>
  </si>
  <si>
    <t>RNAi C3 (tet+)</t>
  </si>
  <si>
    <t>RNAi C4 (tet-)</t>
  </si>
  <si>
    <t>RNAi C4 (tet+)</t>
  </si>
  <si>
    <t>RNAi C5 (tet-)</t>
  </si>
  <si>
    <t>-</t>
  </si>
  <si>
    <t>+</t>
  </si>
  <si>
    <t>tetracycline (1mg/ml)</t>
  </si>
  <si>
    <t>time</t>
  </si>
  <si>
    <t>count 1h 15 min later</t>
  </si>
  <si>
    <t>growth curve 1</t>
  </si>
  <si>
    <t>growth curve 2</t>
  </si>
  <si>
    <t>growth curve 3</t>
  </si>
  <si>
    <t>time in h</t>
  </si>
  <si>
    <t>RNAi C5 (tet+)</t>
  </si>
  <si>
    <t>1x10</t>
  </si>
  <si>
    <t>2x10</t>
  </si>
  <si>
    <r>
      <t>2.0x10</t>
    </r>
    <r>
      <rPr>
        <vertAlign val="superscript"/>
        <sz val="12"/>
        <color theme="1"/>
        <rFont val="Arial"/>
        <family val="2"/>
      </rPr>
      <t>5</t>
    </r>
  </si>
  <si>
    <r>
      <t>4.0x10</t>
    </r>
    <r>
      <rPr>
        <vertAlign val="superscript"/>
        <sz val="12"/>
        <color theme="1"/>
        <rFont val="Arial"/>
        <family val="2"/>
      </rPr>
      <t>5</t>
    </r>
  </si>
  <si>
    <t>Calclulation of the standard deviation</t>
  </si>
  <si>
    <t>Mix the different time courses and arranged in clones</t>
  </si>
  <si>
    <t>Clone 3</t>
  </si>
  <si>
    <t>Clone 4</t>
  </si>
  <si>
    <t>Clone 5</t>
  </si>
  <si>
    <t>mean</t>
  </si>
  <si>
    <t>standard deviation</t>
  </si>
  <si>
    <t xml:space="preserve">mean </t>
  </si>
  <si>
    <t>All three graphs</t>
  </si>
  <si>
    <t>x-axis</t>
  </si>
  <si>
    <t>y-axis</t>
  </si>
  <si>
    <t>cell population density (cells/ml)</t>
  </si>
  <si>
    <t>all clones</t>
  </si>
  <si>
    <t>tet-</t>
  </si>
  <si>
    <t>tet+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</si>
</sst>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E+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16" fontId="0" fillId="0" borderId="0" xfId="0" applyNumberFormat="1"/>
    <xf numFmtId="20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3" borderId="7" xfId="0" applyFill="1" applyBorder="1"/>
    <xf numFmtId="164" fontId="0" fillId="0" borderId="7" xfId="0" applyNumberFormat="1" applyBorder="1"/>
    <xf numFmtId="0" fontId="0" fillId="5" borderId="7" xfId="0" applyFill="1" applyBorder="1"/>
    <xf numFmtId="0" fontId="0" fillId="6" borderId="7" xfId="0" applyFill="1" applyBorder="1"/>
    <xf numFmtId="0" fontId="0" fillId="4" borderId="8" xfId="0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5" borderId="12" xfId="0" applyFill="1" applyBorder="1"/>
    <xf numFmtId="0" fontId="0" fillId="5" borderId="11" xfId="0" applyFill="1" applyBorder="1"/>
    <xf numFmtId="0" fontId="0" fillId="5" borderId="13" xfId="0" applyFill="1" applyBorder="1"/>
    <xf numFmtId="0" fontId="0" fillId="0" borderId="14" xfId="0" applyBorder="1"/>
    <xf numFmtId="0" fontId="0" fillId="2" borderId="8" xfId="0" applyFill="1" applyBorder="1"/>
    <xf numFmtId="0" fontId="0" fillId="3" borderId="12" xfId="0" applyFill="1" applyBorder="1"/>
    <xf numFmtId="0" fontId="0" fillId="3" borderId="11" xfId="0" applyFill="1" applyBorder="1"/>
    <xf numFmtId="0" fontId="0" fillId="3" borderId="13" xfId="0" applyFill="1" applyBorder="1"/>
    <xf numFmtId="0" fontId="0" fillId="7" borderId="8" xfId="0" applyFill="1" applyBorder="1"/>
    <xf numFmtId="0" fontId="0" fillId="6" borderId="11" xfId="0" applyFill="1" applyBorder="1"/>
    <xf numFmtId="0" fontId="0" fillId="6" borderId="13" xfId="0" applyFill="1" applyBorder="1"/>
    <xf numFmtId="0" fontId="0" fillId="8" borderId="0" xfId="0" applyFill="1"/>
    <xf numFmtId="165" fontId="0" fillId="0" borderId="7" xfId="0" applyNumberFormat="1" applyBorder="1"/>
    <xf numFmtId="165" fontId="0" fillId="0" borderId="12" xfId="0" applyNumberFormat="1" applyBorder="1"/>
    <xf numFmtId="165" fontId="0" fillId="0" borderId="14" xfId="0" applyNumberFormat="1" applyBorder="1"/>
    <xf numFmtId="165" fontId="0" fillId="0" borderId="15" xfId="0" applyNumberFormat="1" applyBorder="1"/>
    <xf numFmtId="165" fontId="0" fillId="8" borderId="12" xfId="0" applyNumberFormat="1" applyFill="1" applyBorder="1"/>
    <xf numFmtId="165" fontId="0" fillId="8" borderId="15" xfId="0" applyNumberFormat="1" applyFill="1" applyBorder="1"/>
    <xf numFmtId="0" fontId="0" fillId="9" borderId="7" xfId="0" applyFill="1" applyBorder="1"/>
    <xf numFmtId="0" fontId="0" fillId="9" borderId="12" xfId="0" applyFill="1" applyBorder="1"/>
    <xf numFmtId="0" fontId="3" fillId="0" borderId="0" xfId="0" applyFont="1" applyAlignment="1">
      <alignment horizontal="justify" vertical="center"/>
    </xf>
    <xf numFmtId="0" fontId="0" fillId="10" borderId="8" xfId="0" applyFill="1" applyBorder="1"/>
    <xf numFmtId="0" fontId="0" fillId="10" borderId="9" xfId="0" applyFill="1" applyBorder="1"/>
    <xf numFmtId="0" fontId="0" fillId="10" borderId="10" xfId="0" applyFill="1" applyBorder="1"/>
    <xf numFmtId="0" fontId="0" fillId="10" borderId="11" xfId="0" applyFill="1" applyBorder="1"/>
    <xf numFmtId="0" fontId="0" fillId="10" borderId="7" xfId="0" applyFill="1" applyBorder="1"/>
    <xf numFmtId="0" fontId="0" fillId="10" borderId="12" xfId="0" applyFill="1" applyBorder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Growth</a:t>
            </a:r>
            <a:r>
              <a:rPr lang="en-US" baseline="0"/>
              <a:t> curve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Tabelle1!$C$15</c:f>
              <c:strCache>
                <c:ptCount val="1"/>
                <c:pt idx="0">
                  <c:v>RNAi C3 (tet-)</c:v>
                </c:pt>
              </c:strCache>
            </c:strRef>
          </c:tx>
          <c:spPr>
            <a:ln w="19050" cap="rnd" cmpd="sng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Tabelle1!$E$14:$J$14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Tabelle1!$E$15:$J$15</c:f>
              <c:numCache>
                <c:formatCode>0.0E+00</c:formatCode>
                <c:ptCount val="6"/>
                <c:pt idx="0">
                  <c:v>0</c:v>
                </c:pt>
                <c:pt idx="1">
                  <c:v>104750</c:v>
                </c:pt>
                <c:pt idx="2">
                  <c:v>504250</c:v>
                </c:pt>
                <c:pt idx="3">
                  <c:v>5000</c:v>
                </c:pt>
                <c:pt idx="4">
                  <c:v>131500</c:v>
                </c:pt>
                <c:pt idx="5">
                  <c:v>1371000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EA-42BB-8866-A4F53127C06E}"/>
            </c:ext>
          </c:extLst>
        </c:ser>
        <c:ser>
          <c:idx val="1"/>
          <c:order val="1"/>
          <c:tx>
            <c:strRef>
              <c:f>Tabelle1!$C$16</c:f>
              <c:strCache>
                <c:ptCount val="1"/>
                <c:pt idx="0">
                  <c:v>RNAi C3 (tet+)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Tabelle1!$E$14:$J$14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Tabelle1!$E$16:$J$16</c:f>
              <c:numCache>
                <c:formatCode>0.0E+00</c:formatCode>
                <c:ptCount val="6"/>
                <c:pt idx="0">
                  <c:v>0</c:v>
                </c:pt>
                <c:pt idx="1">
                  <c:v>86750</c:v>
                </c:pt>
                <c:pt idx="2">
                  <c:v>386750</c:v>
                </c:pt>
                <c:pt idx="3">
                  <c:v>5000</c:v>
                </c:pt>
                <c:pt idx="4">
                  <c:v>134500</c:v>
                </c:pt>
                <c:pt idx="5">
                  <c:v>1291000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EA-42BB-8866-A4F53127C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155048"/>
        <c:axId val="51597270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2"/>
                <c:tx>
                  <c:strRef>
                    <c:extLst>
                      <c:ext uri="{02D57815-91ED-43cb-92C2-25804820EDAC}">
                        <c15:formulaRef>
                          <c15:sqref>Tabelle1!$C$19</c15:sqref>
                        </c15:formulaRef>
                      </c:ext>
                    </c:extLst>
                    <c:strCache>
                      <c:ptCount val="1"/>
                      <c:pt idx="0">
                        <c:v>RNAi C5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Tabelle1!$E$14:$J$14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Tabelle1!$E$19:$J$19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113000</c:v>
                      </c:pt>
                      <c:pt idx="2">
                        <c:v>392500</c:v>
                      </c:pt>
                      <c:pt idx="3">
                        <c:v>5000</c:v>
                      </c:pt>
                      <c:pt idx="4">
                        <c:v>124750</c:v>
                      </c:pt>
                      <c:pt idx="5">
                        <c:v>1379000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23EA-42BB-8866-A4F53127C06E}"/>
                  </c:ext>
                </c:extLst>
              </c15:ser>
            </c15:filteredScatterSeries>
            <c15:filteredScatterSeries>
              <c15:ser>
                <c:idx val="5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Tabelle1!$C$20</c15:sqref>
                        </c15:formulaRef>
                      </c:ext>
                    </c:extLst>
                    <c:strCache>
                      <c:ptCount val="1"/>
                      <c:pt idx="0">
                        <c:v>RNAi C5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Tabelle1!$E$14:$J$14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Tabelle1!$E$20:$J$20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76750</c:v>
                      </c:pt>
                      <c:pt idx="2">
                        <c:v>355500</c:v>
                      </c:pt>
                      <c:pt idx="3">
                        <c:v>5000</c:v>
                      </c:pt>
                      <c:pt idx="4">
                        <c:v>117500</c:v>
                      </c:pt>
                      <c:pt idx="5">
                        <c:v>1030000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3EA-42BB-8866-A4F53127C06E}"/>
                  </c:ext>
                </c:extLst>
              </c15:ser>
            </c15:filteredScatterSeries>
          </c:ext>
        </c:extLst>
      </c:scatterChart>
      <c:valAx>
        <c:axId val="520155048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post induction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5972704"/>
        <c:crosses val="autoZero"/>
        <c:crossBetween val="midCat"/>
        <c:majorUnit val="24"/>
      </c:valAx>
      <c:valAx>
        <c:axId val="5159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cell population</a:t>
                </a:r>
                <a:r>
                  <a:rPr lang="de-DE" baseline="0"/>
                  <a:t> density (cells/ml)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20155048"/>
        <c:crosses val="autoZero"/>
        <c:crossBetween val="midCat"/>
        <c:majorUnit val="2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RNAi</a:t>
            </a:r>
            <a:r>
              <a:rPr lang="en-US" baseline="0"/>
              <a:t> Myo21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0.12650520196470366"/>
          <c:y val="0.11506124070128677"/>
          <c:w val="0.8389404833889651"/>
          <c:h val="0.74719005062720967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Tabelle1!$C$15</c:f>
              <c:strCache>
                <c:ptCount val="1"/>
                <c:pt idx="0">
                  <c:v>RNAi C3 (tet-)</c:v>
                </c:pt>
              </c:strCache>
            </c:strRef>
          </c:tx>
          <c:spPr>
            <a:ln w="19050" cap="rnd" cmpd="sng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Tabelle1!$E$14:$J$14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Tabelle1!$E$15:$J$15</c:f>
              <c:numCache>
                <c:formatCode>0.0E+00</c:formatCode>
                <c:ptCount val="6"/>
                <c:pt idx="0">
                  <c:v>0</c:v>
                </c:pt>
                <c:pt idx="1">
                  <c:v>104750</c:v>
                </c:pt>
                <c:pt idx="2">
                  <c:v>504250</c:v>
                </c:pt>
                <c:pt idx="3">
                  <c:v>5000</c:v>
                </c:pt>
                <c:pt idx="4">
                  <c:v>131500</c:v>
                </c:pt>
                <c:pt idx="5">
                  <c:v>1371000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3F-40AD-B93C-2FFF8137DDB5}"/>
            </c:ext>
          </c:extLst>
        </c:ser>
        <c:ser>
          <c:idx val="1"/>
          <c:order val="1"/>
          <c:tx>
            <c:strRef>
              <c:f>Tabelle1!$C$16</c:f>
              <c:strCache>
                <c:ptCount val="1"/>
                <c:pt idx="0">
                  <c:v>RNAi C3 (tet+)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Tabelle1!$E$14:$J$14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Tabelle1!$E$16:$J$16</c:f>
              <c:numCache>
                <c:formatCode>0.0E+00</c:formatCode>
                <c:ptCount val="6"/>
                <c:pt idx="0">
                  <c:v>0</c:v>
                </c:pt>
                <c:pt idx="1">
                  <c:v>86750</c:v>
                </c:pt>
                <c:pt idx="2">
                  <c:v>386750</c:v>
                </c:pt>
                <c:pt idx="3">
                  <c:v>5000</c:v>
                </c:pt>
                <c:pt idx="4">
                  <c:v>134500</c:v>
                </c:pt>
                <c:pt idx="5">
                  <c:v>1291000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3F-40AD-B93C-2FFF8137D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155048"/>
        <c:axId val="51597270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2"/>
                <c:tx>
                  <c:strRef>
                    <c:extLst>
                      <c:ext uri="{02D57815-91ED-43cb-92C2-25804820EDAC}">
                        <c15:formulaRef>
                          <c15:sqref>Tabelle1!$C$19</c15:sqref>
                        </c15:formulaRef>
                      </c:ext>
                    </c:extLst>
                    <c:strCache>
                      <c:ptCount val="1"/>
                      <c:pt idx="0">
                        <c:v>RNAi C5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Tabelle1!$E$14:$J$14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Tabelle1!$E$19:$J$19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113000</c:v>
                      </c:pt>
                      <c:pt idx="2">
                        <c:v>392500</c:v>
                      </c:pt>
                      <c:pt idx="3">
                        <c:v>5000</c:v>
                      </c:pt>
                      <c:pt idx="4">
                        <c:v>124750</c:v>
                      </c:pt>
                      <c:pt idx="5">
                        <c:v>1379000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8D3F-40AD-B93C-2FFF8137DDB5}"/>
                  </c:ext>
                </c:extLst>
              </c15:ser>
            </c15:filteredScatterSeries>
            <c15:filteredScatterSeries>
              <c15:ser>
                <c:idx val="5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Tabelle1!$C$20</c15:sqref>
                        </c15:formulaRef>
                      </c:ext>
                    </c:extLst>
                    <c:strCache>
                      <c:ptCount val="1"/>
                      <c:pt idx="0">
                        <c:v>RNAi C5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Tabelle1!$E$14:$J$14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Tabelle1!$E$20:$J$20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76750</c:v>
                      </c:pt>
                      <c:pt idx="2">
                        <c:v>355500</c:v>
                      </c:pt>
                      <c:pt idx="3">
                        <c:v>5000</c:v>
                      </c:pt>
                      <c:pt idx="4">
                        <c:v>117500</c:v>
                      </c:pt>
                      <c:pt idx="5">
                        <c:v>1030000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D3F-40AD-B93C-2FFF8137DDB5}"/>
                  </c:ext>
                </c:extLst>
              </c15:ser>
            </c15:filteredScatterSeries>
          </c:ext>
        </c:extLst>
      </c:scatterChart>
      <c:valAx>
        <c:axId val="520155048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post induction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5972704"/>
        <c:crosses val="autoZero"/>
        <c:crossBetween val="midCat"/>
        <c:majorUnit val="24"/>
      </c:valAx>
      <c:valAx>
        <c:axId val="5159727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cell population</a:t>
                </a:r>
                <a:r>
                  <a:rPr lang="de-DE" baseline="0"/>
                  <a:t> density (cells/ml)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20155048"/>
        <c:crosses val="autoZero"/>
        <c:crossBetween val="midCat"/>
        <c:majorUnit val="40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C3 tet-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Tabelle2!$L$10:$Q$10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9899.4949366116653</c:v>
                  </c:pt>
                  <c:pt idx="2">
                    <c:v>182965.42630295546</c:v>
                  </c:pt>
                  <c:pt idx="3">
                    <c:v>0</c:v>
                  </c:pt>
                  <c:pt idx="4">
                    <c:v>15314.753235578648</c:v>
                  </c:pt>
                  <c:pt idx="5">
                    <c:v>310029.59088161605</c:v>
                  </c:pt>
                </c:numCache>
              </c:numRef>
            </c:plus>
            <c:minus>
              <c:numRef>
                <c:f>Tabelle2!$L$10:$Q$10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9899.4949366116653</c:v>
                  </c:pt>
                  <c:pt idx="2">
                    <c:v>182965.42630295546</c:v>
                  </c:pt>
                  <c:pt idx="3">
                    <c:v>0</c:v>
                  </c:pt>
                  <c:pt idx="4">
                    <c:v>15314.753235578648</c:v>
                  </c:pt>
                  <c:pt idx="5">
                    <c:v>310029.59088161605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Tabelle2!$L$5:$Q$5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Tabelle2!$L$9:$Q$9</c:f>
              <c:numCache>
                <c:formatCode>0.0E+00</c:formatCode>
                <c:ptCount val="6"/>
                <c:pt idx="0">
                  <c:v>5000</c:v>
                </c:pt>
                <c:pt idx="1">
                  <c:v>117750</c:v>
                </c:pt>
                <c:pt idx="2" formatCode="General">
                  <c:v>724666.66666666663</c:v>
                </c:pt>
                <c:pt idx="3">
                  <c:v>5000</c:v>
                </c:pt>
                <c:pt idx="4">
                  <c:v>145750</c:v>
                </c:pt>
                <c:pt idx="5">
                  <c:v>1310916.6666666667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002-4D8E-BCED-5F648728AEAC}"/>
            </c:ext>
          </c:extLst>
        </c:ser>
        <c:ser>
          <c:idx val="1"/>
          <c:order val="1"/>
          <c:tx>
            <c:v>C3 tet+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Tabelle2!$L$15:$Q$15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23284.770893344765</c:v>
                  </c:pt>
                  <c:pt idx="2">
                    <c:v>214913.9685755416</c:v>
                  </c:pt>
                  <c:pt idx="3">
                    <c:v>0</c:v>
                  </c:pt>
                  <c:pt idx="4">
                    <c:v>20603.397778036517</c:v>
                  </c:pt>
                  <c:pt idx="5">
                    <c:v>67033.988062441553</c:v>
                  </c:pt>
                </c:numCache>
              </c:numRef>
            </c:plus>
            <c:minus>
              <c:numRef>
                <c:f>Tabelle2!$L$15:$Q$15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23284.770893344765</c:v>
                  </c:pt>
                  <c:pt idx="2">
                    <c:v>214913.9685755416</c:v>
                  </c:pt>
                  <c:pt idx="3">
                    <c:v>0</c:v>
                  </c:pt>
                  <c:pt idx="4">
                    <c:v>20603.397778036517</c:v>
                  </c:pt>
                  <c:pt idx="5">
                    <c:v>67033.988062441553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Tabelle2!$L$5:$Q$5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Tabelle2!$L$14:$Q$14</c:f>
              <c:numCache>
                <c:formatCode>0.0E+00</c:formatCode>
                <c:ptCount val="6"/>
                <c:pt idx="0">
                  <c:v>5000</c:v>
                </c:pt>
                <c:pt idx="1">
                  <c:v>115833.33333333333</c:v>
                </c:pt>
                <c:pt idx="2">
                  <c:v>634166.66666666663</c:v>
                </c:pt>
                <c:pt idx="3">
                  <c:v>5000</c:v>
                </c:pt>
                <c:pt idx="4">
                  <c:v>143500</c:v>
                </c:pt>
                <c:pt idx="5">
                  <c:v>1286333.3333333333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002-4D8E-BCED-5F648728A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814272"/>
        <c:axId val="281812632"/>
      </c:scatterChart>
      <c:valAx>
        <c:axId val="281814272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81812632"/>
        <c:crosses val="autoZero"/>
        <c:crossBetween val="midCat"/>
        <c:majorUnit val="24"/>
      </c:valAx>
      <c:valAx>
        <c:axId val="28181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81814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C4 tet-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Tabelle2!$V$10:$AA$10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14660.510071465984</c:v>
                  </c:pt>
                  <c:pt idx="2">
                    <c:v>237333.91853860434</c:v>
                  </c:pt>
                  <c:pt idx="3">
                    <c:v>0</c:v>
                  </c:pt>
                  <c:pt idx="4">
                    <c:v>9369.7207357885891</c:v>
                  </c:pt>
                  <c:pt idx="5">
                    <c:v>357243.45884688903</c:v>
                  </c:pt>
                </c:numCache>
              </c:numRef>
            </c:plus>
            <c:minus>
              <c:numRef>
                <c:f>Tabelle2!$V$10:$AA$10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14660.510071465984</c:v>
                  </c:pt>
                  <c:pt idx="2">
                    <c:v>237333.91853860434</c:v>
                  </c:pt>
                  <c:pt idx="3">
                    <c:v>0</c:v>
                  </c:pt>
                  <c:pt idx="4">
                    <c:v>9369.7207357885891</c:v>
                  </c:pt>
                  <c:pt idx="5">
                    <c:v>357243.45884688903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Tabelle2!$V$5:$AA$5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Tabelle2!$V$9:$AA$9</c:f>
              <c:numCache>
                <c:formatCode>0.0E+00</c:formatCode>
                <c:ptCount val="6"/>
                <c:pt idx="0">
                  <c:v>5000</c:v>
                </c:pt>
                <c:pt idx="1">
                  <c:v>130916.66666666667</c:v>
                </c:pt>
                <c:pt idx="2">
                  <c:v>815166.66666666663</c:v>
                </c:pt>
                <c:pt idx="3">
                  <c:v>5000</c:v>
                </c:pt>
                <c:pt idx="4">
                  <c:v>167500</c:v>
                </c:pt>
                <c:pt idx="5">
                  <c:v>1648333.3333333333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FA-4466-A82C-60AF3D442967}"/>
            </c:ext>
          </c:extLst>
        </c:ser>
        <c:ser>
          <c:idx val="1"/>
          <c:order val="1"/>
          <c:tx>
            <c:v>C4 tet+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Tabelle2!$V$15:$AA$15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25568.806950831491</c:v>
                  </c:pt>
                  <c:pt idx="2">
                    <c:v>222918.55139390161</c:v>
                  </c:pt>
                  <c:pt idx="3">
                    <c:v>0</c:v>
                  </c:pt>
                  <c:pt idx="4">
                    <c:v>17877.282294079887</c:v>
                  </c:pt>
                  <c:pt idx="5">
                    <c:v>69963.482538313445</c:v>
                  </c:pt>
                </c:numCache>
              </c:numRef>
            </c:plus>
            <c:minus>
              <c:numRef>
                <c:f>Tabelle2!$V$15:$AA$15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25568.806950831491</c:v>
                  </c:pt>
                  <c:pt idx="2">
                    <c:v>222918.55139390161</c:v>
                  </c:pt>
                  <c:pt idx="3">
                    <c:v>0</c:v>
                  </c:pt>
                  <c:pt idx="4">
                    <c:v>17877.282294079887</c:v>
                  </c:pt>
                  <c:pt idx="5">
                    <c:v>69963.482538313445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Tabelle2!$V$5:$AA$5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Tabelle2!$V$14:$AA$14</c:f>
              <c:numCache>
                <c:formatCode>0.0E+00</c:formatCode>
                <c:ptCount val="6"/>
                <c:pt idx="0">
                  <c:v>5000</c:v>
                </c:pt>
                <c:pt idx="1">
                  <c:v>110333.33333333333</c:v>
                </c:pt>
                <c:pt idx="2">
                  <c:v>731333.33333333337</c:v>
                </c:pt>
                <c:pt idx="3">
                  <c:v>5000</c:v>
                </c:pt>
                <c:pt idx="4">
                  <c:v>162083.33333333334</c:v>
                </c:pt>
                <c:pt idx="5">
                  <c:v>1590666.6666666667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AFA-4466-A82C-60AF3D442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0259072"/>
        <c:axId val="670259400"/>
      </c:scatterChart>
      <c:valAx>
        <c:axId val="670259072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670259400"/>
        <c:crosses val="autoZero"/>
        <c:crossBetween val="midCat"/>
        <c:majorUnit val="24"/>
      </c:valAx>
      <c:valAx>
        <c:axId val="670259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670259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C5 tet-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Tabelle2!$L$40:$Q$40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4204.8252705142877</c:v>
                  </c:pt>
                  <c:pt idx="2">
                    <c:v>142346.01817012267</c:v>
                  </c:pt>
                  <c:pt idx="3">
                    <c:v>0</c:v>
                  </c:pt>
                  <c:pt idx="4">
                    <c:v>8241.9994877187146</c:v>
                  </c:pt>
                  <c:pt idx="5">
                    <c:v>170201.84096144984</c:v>
                  </c:pt>
                </c:numCache>
              </c:numRef>
            </c:plus>
            <c:minus>
              <c:numRef>
                <c:f>Tabelle2!$L$40:$Q$40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4204.8252705142877</c:v>
                  </c:pt>
                  <c:pt idx="2">
                    <c:v>142346.01817012267</c:v>
                  </c:pt>
                  <c:pt idx="3">
                    <c:v>0</c:v>
                  </c:pt>
                  <c:pt idx="4">
                    <c:v>8241.9994877187146</c:v>
                  </c:pt>
                  <c:pt idx="5">
                    <c:v>170201.84096144984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Tabelle2!$L$35:$Q$35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Tabelle2!$L$39:$Q$39</c:f>
              <c:numCache>
                <c:formatCode>0.0E+00</c:formatCode>
                <c:ptCount val="6"/>
                <c:pt idx="0">
                  <c:v>5000</c:v>
                </c:pt>
                <c:pt idx="1">
                  <c:v>113583.33333333333</c:v>
                </c:pt>
                <c:pt idx="2">
                  <c:v>590333.33333333337</c:v>
                </c:pt>
                <c:pt idx="3">
                  <c:v>5000</c:v>
                </c:pt>
                <c:pt idx="4">
                  <c:v>136333.33333333334</c:v>
                </c:pt>
                <c:pt idx="5">
                  <c:v>1356000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5A-4937-87DE-055ADA135D7B}"/>
            </c:ext>
          </c:extLst>
        </c:ser>
        <c:ser>
          <c:idx val="1"/>
          <c:order val="1"/>
          <c:tx>
            <c:v>C5 tet+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Tabelle2!$L$45:$Q$45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17619.039575287741</c:v>
                  </c:pt>
                  <c:pt idx="2">
                    <c:v>129819.26539102994</c:v>
                  </c:pt>
                  <c:pt idx="3">
                    <c:v>0</c:v>
                  </c:pt>
                  <c:pt idx="4">
                    <c:v>11973.930014828047</c:v>
                  </c:pt>
                  <c:pt idx="5">
                    <c:v>180673.43160766302</c:v>
                  </c:pt>
                </c:numCache>
              </c:numRef>
            </c:plus>
            <c:minus>
              <c:numRef>
                <c:f>Tabelle2!$L$45:$Q$45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17619.039575287741</c:v>
                  </c:pt>
                  <c:pt idx="2">
                    <c:v>129819.26539102994</c:v>
                  </c:pt>
                  <c:pt idx="3">
                    <c:v>0</c:v>
                  </c:pt>
                  <c:pt idx="4">
                    <c:v>11973.930014828047</c:v>
                  </c:pt>
                  <c:pt idx="5">
                    <c:v>180673.43160766302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Tabelle2!$L$35:$Q$35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Tabelle2!$L$44:$Q$44</c:f>
              <c:numCache>
                <c:formatCode>0.0E+00</c:formatCode>
                <c:ptCount val="6"/>
                <c:pt idx="0">
                  <c:v>5000</c:v>
                </c:pt>
                <c:pt idx="1">
                  <c:v>96416.666666666672</c:v>
                </c:pt>
                <c:pt idx="2">
                  <c:v>531500</c:v>
                </c:pt>
                <c:pt idx="3">
                  <c:v>5000</c:v>
                </c:pt>
                <c:pt idx="4">
                  <c:v>132750</c:v>
                </c:pt>
                <c:pt idx="5">
                  <c:v>1265666.6666666667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5A-4937-87DE-055ADA135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0382576"/>
        <c:axId val="670385528"/>
      </c:scatterChart>
      <c:valAx>
        <c:axId val="670382576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670385528"/>
        <c:crosses val="autoZero"/>
        <c:crossBetween val="midCat"/>
        <c:majorUnit val="24"/>
      </c:valAx>
      <c:valAx>
        <c:axId val="67038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670382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C3 tet-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Tabelle2!$L$10:$Q$10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9899.4949366116653</c:v>
                  </c:pt>
                  <c:pt idx="2">
                    <c:v>182965.42630295546</c:v>
                  </c:pt>
                  <c:pt idx="3">
                    <c:v>0</c:v>
                  </c:pt>
                  <c:pt idx="4">
                    <c:v>15314.753235578648</c:v>
                  </c:pt>
                  <c:pt idx="5">
                    <c:v>310029.59088161605</c:v>
                  </c:pt>
                </c:numCache>
              </c:numRef>
            </c:plus>
            <c:minus>
              <c:numRef>
                <c:f>Tabelle2!$L$10:$Q$10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9899.4949366116653</c:v>
                  </c:pt>
                  <c:pt idx="2">
                    <c:v>182965.42630295546</c:v>
                  </c:pt>
                  <c:pt idx="3">
                    <c:v>0</c:v>
                  </c:pt>
                  <c:pt idx="4">
                    <c:v>15314.753235578648</c:v>
                  </c:pt>
                  <c:pt idx="5">
                    <c:v>310029.59088161605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Tabelle2!$L$5:$Q$5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Tabelle2!$L$9:$Q$9</c:f>
              <c:numCache>
                <c:formatCode>0.0E+00</c:formatCode>
                <c:ptCount val="6"/>
                <c:pt idx="0">
                  <c:v>5000</c:v>
                </c:pt>
                <c:pt idx="1">
                  <c:v>117750</c:v>
                </c:pt>
                <c:pt idx="2" formatCode="General">
                  <c:v>724666.66666666663</c:v>
                </c:pt>
                <c:pt idx="3">
                  <c:v>5000</c:v>
                </c:pt>
                <c:pt idx="4">
                  <c:v>145750</c:v>
                </c:pt>
                <c:pt idx="5">
                  <c:v>1310916.6666666667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D8-49D5-A77C-01B7372E7F29}"/>
            </c:ext>
          </c:extLst>
        </c:ser>
        <c:ser>
          <c:idx val="1"/>
          <c:order val="1"/>
          <c:tx>
            <c:v>C3 tet+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Tabelle2!$L$15:$Q$15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23284.770893344765</c:v>
                  </c:pt>
                  <c:pt idx="2">
                    <c:v>214913.9685755416</c:v>
                  </c:pt>
                  <c:pt idx="3">
                    <c:v>0</c:v>
                  </c:pt>
                  <c:pt idx="4">
                    <c:v>20603.397778036517</c:v>
                  </c:pt>
                  <c:pt idx="5">
                    <c:v>67033.988062441553</c:v>
                  </c:pt>
                </c:numCache>
              </c:numRef>
            </c:plus>
            <c:minus>
              <c:numRef>
                <c:f>Tabelle2!$L$15:$Q$15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23284.770893344765</c:v>
                  </c:pt>
                  <c:pt idx="2">
                    <c:v>214913.9685755416</c:v>
                  </c:pt>
                  <c:pt idx="3">
                    <c:v>0</c:v>
                  </c:pt>
                  <c:pt idx="4">
                    <c:v>20603.397778036517</c:v>
                  </c:pt>
                  <c:pt idx="5">
                    <c:v>67033.988062441553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Tabelle2!$L$5:$Q$5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Tabelle2!$L$14:$Q$14</c:f>
              <c:numCache>
                <c:formatCode>0.0E+00</c:formatCode>
                <c:ptCount val="6"/>
                <c:pt idx="0">
                  <c:v>5000</c:v>
                </c:pt>
                <c:pt idx="1">
                  <c:v>115833.33333333333</c:v>
                </c:pt>
                <c:pt idx="2">
                  <c:v>634166.66666666663</c:v>
                </c:pt>
                <c:pt idx="3">
                  <c:v>5000</c:v>
                </c:pt>
                <c:pt idx="4">
                  <c:v>143500</c:v>
                </c:pt>
                <c:pt idx="5">
                  <c:v>1286333.3333333333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D8-49D5-A77C-01B7372E7F29}"/>
            </c:ext>
          </c:extLst>
        </c:ser>
        <c:ser>
          <c:idx val="2"/>
          <c:order val="2"/>
          <c:tx>
            <c:v>C4 tet-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Tabelle2!$V$10:$AA$10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14660.510071465984</c:v>
                  </c:pt>
                  <c:pt idx="2">
                    <c:v>237333.91853860434</c:v>
                  </c:pt>
                  <c:pt idx="3">
                    <c:v>0</c:v>
                  </c:pt>
                  <c:pt idx="4">
                    <c:v>9369.7207357885891</c:v>
                  </c:pt>
                  <c:pt idx="5">
                    <c:v>357243.45884688903</c:v>
                  </c:pt>
                </c:numCache>
              </c:numRef>
            </c:plus>
            <c:minus>
              <c:numRef>
                <c:f>Tabelle2!$V$10:$AA$10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14660.510071465984</c:v>
                  </c:pt>
                  <c:pt idx="2">
                    <c:v>237333.91853860434</c:v>
                  </c:pt>
                  <c:pt idx="3">
                    <c:v>0</c:v>
                  </c:pt>
                  <c:pt idx="4">
                    <c:v>9369.7207357885891</c:v>
                  </c:pt>
                  <c:pt idx="5">
                    <c:v>357243.45884688903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Tabelle2!$V$5:$AA$5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Tabelle2!$V$9:$AA$9</c:f>
              <c:numCache>
                <c:formatCode>0.0E+00</c:formatCode>
                <c:ptCount val="6"/>
                <c:pt idx="0">
                  <c:v>5000</c:v>
                </c:pt>
                <c:pt idx="1">
                  <c:v>130916.66666666667</c:v>
                </c:pt>
                <c:pt idx="2">
                  <c:v>815166.66666666663</c:v>
                </c:pt>
                <c:pt idx="3">
                  <c:v>5000</c:v>
                </c:pt>
                <c:pt idx="4">
                  <c:v>167500</c:v>
                </c:pt>
                <c:pt idx="5">
                  <c:v>1648333.3333333333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6D8-49D5-A77C-01B7372E7F29}"/>
            </c:ext>
          </c:extLst>
        </c:ser>
        <c:ser>
          <c:idx val="3"/>
          <c:order val="3"/>
          <c:tx>
            <c:v>C4 tet+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Tabelle2!$V$15:$AA$15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25568.806950831491</c:v>
                  </c:pt>
                  <c:pt idx="2">
                    <c:v>222918.55139390161</c:v>
                  </c:pt>
                  <c:pt idx="3">
                    <c:v>0</c:v>
                  </c:pt>
                  <c:pt idx="4">
                    <c:v>17877.282294079887</c:v>
                  </c:pt>
                  <c:pt idx="5">
                    <c:v>69963.482538313445</c:v>
                  </c:pt>
                </c:numCache>
              </c:numRef>
            </c:plus>
            <c:minus>
              <c:numRef>
                <c:f>Tabelle2!$V$15:$AA$15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25568.806950831491</c:v>
                  </c:pt>
                  <c:pt idx="2">
                    <c:v>222918.55139390161</c:v>
                  </c:pt>
                  <c:pt idx="3">
                    <c:v>0</c:v>
                  </c:pt>
                  <c:pt idx="4">
                    <c:v>17877.282294079887</c:v>
                  </c:pt>
                  <c:pt idx="5">
                    <c:v>69963.482538313445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Tabelle2!$V$5:$AA$5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Tabelle2!$V$14:$AA$14</c:f>
              <c:numCache>
                <c:formatCode>0.0E+00</c:formatCode>
                <c:ptCount val="6"/>
                <c:pt idx="0">
                  <c:v>5000</c:v>
                </c:pt>
                <c:pt idx="1">
                  <c:v>110333.33333333333</c:v>
                </c:pt>
                <c:pt idx="2">
                  <c:v>731333.33333333337</c:v>
                </c:pt>
                <c:pt idx="3">
                  <c:v>5000</c:v>
                </c:pt>
                <c:pt idx="4">
                  <c:v>162083.33333333334</c:v>
                </c:pt>
                <c:pt idx="5">
                  <c:v>1590666.6666666667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6D8-49D5-A77C-01B7372E7F29}"/>
            </c:ext>
          </c:extLst>
        </c:ser>
        <c:ser>
          <c:idx val="4"/>
          <c:order val="4"/>
          <c:tx>
            <c:v>C5 tet-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Tabelle2!$L$40:$Q$40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4204.8252705142877</c:v>
                  </c:pt>
                  <c:pt idx="2">
                    <c:v>142346.01817012267</c:v>
                  </c:pt>
                  <c:pt idx="3">
                    <c:v>0</c:v>
                  </c:pt>
                  <c:pt idx="4">
                    <c:v>8241.9994877187146</c:v>
                  </c:pt>
                  <c:pt idx="5">
                    <c:v>170201.84096144984</c:v>
                  </c:pt>
                </c:numCache>
              </c:numRef>
            </c:plus>
            <c:minus>
              <c:numRef>
                <c:f>Tabelle2!$L$40:$Q$40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4204.8252705142877</c:v>
                  </c:pt>
                  <c:pt idx="2">
                    <c:v>142346.01817012267</c:v>
                  </c:pt>
                  <c:pt idx="3">
                    <c:v>0</c:v>
                  </c:pt>
                  <c:pt idx="4">
                    <c:v>8241.9994877187146</c:v>
                  </c:pt>
                  <c:pt idx="5">
                    <c:v>170201.84096144984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Tabelle2!$L$35:$Q$35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Tabelle2!$L$39:$Q$39</c:f>
              <c:numCache>
                <c:formatCode>0.0E+00</c:formatCode>
                <c:ptCount val="6"/>
                <c:pt idx="0">
                  <c:v>5000</c:v>
                </c:pt>
                <c:pt idx="1">
                  <c:v>113583.33333333333</c:v>
                </c:pt>
                <c:pt idx="2">
                  <c:v>590333.33333333337</c:v>
                </c:pt>
                <c:pt idx="3">
                  <c:v>5000</c:v>
                </c:pt>
                <c:pt idx="4">
                  <c:v>136333.33333333334</c:v>
                </c:pt>
                <c:pt idx="5">
                  <c:v>1356000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6D8-49D5-A77C-01B7372E7F29}"/>
            </c:ext>
          </c:extLst>
        </c:ser>
        <c:ser>
          <c:idx val="5"/>
          <c:order val="5"/>
          <c:tx>
            <c:v>C5 tet+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Tabelle2!$L$45:$Q$45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17619.039575287741</c:v>
                  </c:pt>
                  <c:pt idx="2">
                    <c:v>129819.26539102994</c:v>
                  </c:pt>
                  <c:pt idx="3">
                    <c:v>0</c:v>
                  </c:pt>
                  <c:pt idx="4">
                    <c:v>11973.930014828047</c:v>
                  </c:pt>
                  <c:pt idx="5">
                    <c:v>180673.43160766302</c:v>
                  </c:pt>
                </c:numCache>
              </c:numRef>
            </c:plus>
            <c:minus>
              <c:numRef>
                <c:f>Tabelle2!$L$45:$Q$45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17619.039575287741</c:v>
                  </c:pt>
                  <c:pt idx="2">
                    <c:v>129819.26539102994</c:v>
                  </c:pt>
                  <c:pt idx="3">
                    <c:v>0</c:v>
                  </c:pt>
                  <c:pt idx="4">
                    <c:v>11973.930014828047</c:v>
                  </c:pt>
                  <c:pt idx="5">
                    <c:v>180673.43160766302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Tabelle2!$L$35:$Q$35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Tabelle2!$L$44:$Q$44</c:f>
              <c:numCache>
                <c:formatCode>0.0E+00</c:formatCode>
                <c:ptCount val="6"/>
                <c:pt idx="0">
                  <c:v>5000</c:v>
                </c:pt>
                <c:pt idx="1">
                  <c:v>96416.666666666672</c:v>
                </c:pt>
                <c:pt idx="2">
                  <c:v>531500</c:v>
                </c:pt>
                <c:pt idx="3">
                  <c:v>5000</c:v>
                </c:pt>
                <c:pt idx="4">
                  <c:v>132750</c:v>
                </c:pt>
                <c:pt idx="5">
                  <c:v>1265666.6666666667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6D8-49D5-A77C-01B7372E7F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814272"/>
        <c:axId val="281812632"/>
      </c:scatterChart>
      <c:valAx>
        <c:axId val="281814272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81812632"/>
        <c:crosses val="autoZero"/>
        <c:crossBetween val="midCat"/>
        <c:majorUnit val="24"/>
      </c:valAx>
      <c:valAx>
        <c:axId val="28181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81814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C3 tet-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Tabelle2!$L$10:$Q$10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9899.4949366116653</c:v>
                  </c:pt>
                  <c:pt idx="2">
                    <c:v>182965.42630295546</c:v>
                  </c:pt>
                  <c:pt idx="3">
                    <c:v>0</c:v>
                  </c:pt>
                  <c:pt idx="4">
                    <c:v>15314.753235578648</c:v>
                  </c:pt>
                  <c:pt idx="5">
                    <c:v>310029.59088161605</c:v>
                  </c:pt>
                </c:numCache>
              </c:numRef>
            </c:plus>
            <c:minus>
              <c:numRef>
                <c:f>Tabelle2!$L$10:$Q$10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9899.4949366116653</c:v>
                  </c:pt>
                  <c:pt idx="2">
                    <c:v>182965.42630295546</c:v>
                  </c:pt>
                  <c:pt idx="3">
                    <c:v>0</c:v>
                  </c:pt>
                  <c:pt idx="4">
                    <c:v>15314.753235578648</c:v>
                  </c:pt>
                  <c:pt idx="5">
                    <c:v>310029.59088161605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Tabelle2!$L$5:$Q$5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Tabelle2!$L$9:$Q$9</c:f>
              <c:numCache>
                <c:formatCode>0.0E+00</c:formatCode>
                <c:ptCount val="6"/>
                <c:pt idx="0">
                  <c:v>5000</c:v>
                </c:pt>
                <c:pt idx="1">
                  <c:v>117750</c:v>
                </c:pt>
                <c:pt idx="2" formatCode="General">
                  <c:v>724666.66666666663</c:v>
                </c:pt>
                <c:pt idx="3">
                  <c:v>5000</c:v>
                </c:pt>
                <c:pt idx="4">
                  <c:v>145750</c:v>
                </c:pt>
                <c:pt idx="5">
                  <c:v>1310916.6666666667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6A-4FCF-BB96-91C8DC369A53}"/>
            </c:ext>
          </c:extLst>
        </c:ser>
        <c:ser>
          <c:idx val="1"/>
          <c:order val="1"/>
          <c:tx>
            <c:v>C3 tet+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Tabelle2!$L$15:$Q$15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23284.770893344765</c:v>
                  </c:pt>
                  <c:pt idx="2">
                    <c:v>214913.9685755416</c:v>
                  </c:pt>
                  <c:pt idx="3">
                    <c:v>0</c:v>
                  </c:pt>
                  <c:pt idx="4">
                    <c:v>20603.397778036517</c:v>
                  </c:pt>
                  <c:pt idx="5">
                    <c:v>67033.988062441553</c:v>
                  </c:pt>
                </c:numCache>
              </c:numRef>
            </c:plus>
            <c:minus>
              <c:numRef>
                <c:f>Tabelle2!$L$15:$Q$15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23284.770893344765</c:v>
                  </c:pt>
                  <c:pt idx="2">
                    <c:v>214913.9685755416</c:v>
                  </c:pt>
                  <c:pt idx="3">
                    <c:v>0</c:v>
                  </c:pt>
                  <c:pt idx="4">
                    <c:v>20603.397778036517</c:v>
                  </c:pt>
                  <c:pt idx="5">
                    <c:v>67033.988062441553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Tabelle2!$L$5:$Q$5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Tabelle2!$L$14:$Q$14</c:f>
              <c:numCache>
                <c:formatCode>0.0E+00</c:formatCode>
                <c:ptCount val="6"/>
                <c:pt idx="0">
                  <c:v>5000</c:v>
                </c:pt>
                <c:pt idx="1">
                  <c:v>115833.33333333333</c:v>
                </c:pt>
                <c:pt idx="2">
                  <c:v>634166.66666666663</c:v>
                </c:pt>
                <c:pt idx="3">
                  <c:v>5000</c:v>
                </c:pt>
                <c:pt idx="4">
                  <c:v>143500</c:v>
                </c:pt>
                <c:pt idx="5">
                  <c:v>1286333.3333333333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6A-4FCF-BB96-91C8DC369A53}"/>
            </c:ext>
          </c:extLst>
        </c:ser>
        <c:ser>
          <c:idx val="2"/>
          <c:order val="2"/>
          <c:tx>
            <c:v>C4 tet-</c:v>
          </c:tx>
          <c:spPr>
            <a:ln w="19050" cap="rnd" cmpd="sng">
              <a:solidFill>
                <a:schemeClr val="accent1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Tabelle2!$V$10:$AA$10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14660.510071465984</c:v>
                  </c:pt>
                  <c:pt idx="2">
                    <c:v>237333.91853860434</c:v>
                  </c:pt>
                  <c:pt idx="3">
                    <c:v>0</c:v>
                  </c:pt>
                  <c:pt idx="4">
                    <c:v>9369.7207357885891</c:v>
                  </c:pt>
                  <c:pt idx="5">
                    <c:v>357243.45884688903</c:v>
                  </c:pt>
                </c:numCache>
              </c:numRef>
            </c:plus>
            <c:minus>
              <c:numRef>
                <c:f>Tabelle2!$V$10:$AA$10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14660.510071465984</c:v>
                  </c:pt>
                  <c:pt idx="2">
                    <c:v>237333.91853860434</c:v>
                  </c:pt>
                  <c:pt idx="3">
                    <c:v>0</c:v>
                  </c:pt>
                  <c:pt idx="4">
                    <c:v>9369.7207357885891</c:v>
                  </c:pt>
                  <c:pt idx="5">
                    <c:v>357243.45884688903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Tabelle2!$V$5:$AA$5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Tabelle2!$V$9:$AA$9</c:f>
              <c:numCache>
                <c:formatCode>0.0E+00</c:formatCode>
                <c:ptCount val="6"/>
                <c:pt idx="0">
                  <c:v>5000</c:v>
                </c:pt>
                <c:pt idx="1">
                  <c:v>130916.66666666667</c:v>
                </c:pt>
                <c:pt idx="2">
                  <c:v>815166.66666666663</c:v>
                </c:pt>
                <c:pt idx="3">
                  <c:v>5000</c:v>
                </c:pt>
                <c:pt idx="4">
                  <c:v>167500</c:v>
                </c:pt>
                <c:pt idx="5">
                  <c:v>1648333.3333333333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6A-4FCF-BB96-91C8DC369A53}"/>
            </c:ext>
          </c:extLst>
        </c:ser>
        <c:ser>
          <c:idx val="3"/>
          <c:order val="3"/>
          <c:tx>
            <c:v>C4 tet+</c:v>
          </c:tx>
          <c:spPr>
            <a:ln w="19050" cap="rnd">
              <a:solidFill>
                <a:schemeClr val="accent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Tabelle2!$V$15:$AA$15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25568.806950831491</c:v>
                  </c:pt>
                  <c:pt idx="2">
                    <c:v>222918.55139390161</c:v>
                  </c:pt>
                  <c:pt idx="3">
                    <c:v>0</c:v>
                  </c:pt>
                  <c:pt idx="4">
                    <c:v>17877.282294079887</c:v>
                  </c:pt>
                  <c:pt idx="5">
                    <c:v>69963.482538313445</c:v>
                  </c:pt>
                </c:numCache>
              </c:numRef>
            </c:plus>
            <c:minus>
              <c:numRef>
                <c:f>Tabelle2!$V$15:$AA$15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25568.806950831491</c:v>
                  </c:pt>
                  <c:pt idx="2">
                    <c:v>222918.55139390161</c:v>
                  </c:pt>
                  <c:pt idx="3">
                    <c:v>0</c:v>
                  </c:pt>
                  <c:pt idx="4">
                    <c:v>17877.282294079887</c:v>
                  </c:pt>
                  <c:pt idx="5">
                    <c:v>69963.482538313445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Tabelle2!$V$5:$AA$5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Tabelle2!$V$14:$AA$14</c:f>
              <c:numCache>
                <c:formatCode>0.0E+00</c:formatCode>
                <c:ptCount val="6"/>
                <c:pt idx="0">
                  <c:v>5000</c:v>
                </c:pt>
                <c:pt idx="1">
                  <c:v>110333.33333333333</c:v>
                </c:pt>
                <c:pt idx="2">
                  <c:v>731333.33333333337</c:v>
                </c:pt>
                <c:pt idx="3">
                  <c:v>5000</c:v>
                </c:pt>
                <c:pt idx="4">
                  <c:v>162083.33333333334</c:v>
                </c:pt>
                <c:pt idx="5">
                  <c:v>1590666.6666666667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96A-4FCF-BB96-91C8DC369A53}"/>
            </c:ext>
          </c:extLst>
        </c:ser>
        <c:ser>
          <c:idx val="4"/>
          <c:order val="4"/>
          <c:tx>
            <c:v>C5 tet-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Tabelle2!$L$40:$Q$40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4204.8252705142877</c:v>
                  </c:pt>
                  <c:pt idx="2">
                    <c:v>142346.01817012267</c:v>
                  </c:pt>
                  <c:pt idx="3">
                    <c:v>0</c:v>
                  </c:pt>
                  <c:pt idx="4">
                    <c:v>8241.9994877187146</c:v>
                  </c:pt>
                  <c:pt idx="5">
                    <c:v>170201.84096144984</c:v>
                  </c:pt>
                </c:numCache>
              </c:numRef>
            </c:plus>
            <c:minus>
              <c:numRef>
                <c:f>Tabelle2!$L$40:$Q$40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4204.8252705142877</c:v>
                  </c:pt>
                  <c:pt idx="2">
                    <c:v>142346.01817012267</c:v>
                  </c:pt>
                  <c:pt idx="3">
                    <c:v>0</c:v>
                  </c:pt>
                  <c:pt idx="4">
                    <c:v>8241.9994877187146</c:v>
                  </c:pt>
                  <c:pt idx="5">
                    <c:v>170201.84096144984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Tabelle2!$L$35:$Q$35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Tabelle2!$L$39:$Q$39</c:f>
              <c:numCache>
                <c:formatCode>0.0E+00</c:formatCode>
                <c:ptCount val="6"/>
                <c:pt idx="0">
                  <c:v>5000</c:v>
                </c:pt>
                <c:pt idx="1">
                  <c:v>113583.33333333333</c:v>
                </c:pt>
                <c:pt idx="2">
                  <c:v>590333.33333333337</c:v>
                </c:pt>
                <c:pt idx="3">
                  <c:v>5000</c:v>
                </c:pt>
                <c:pt idx="4">
                  <c:v>136333.33333333334</c:v>
                </c:pt>
                <c:pt idx="5">
                  <c:v>1356000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96A-4FCF-BB96-91C8DC369A53}"/>
            </c:ext>
          </c:extLst>
        </c:ser>
        <c:ser>
          <c:idx val="5"/>
          <c:order val="5"/>
          <c:tx>
            <c:v>C5 tet+</c:v>
          </c:tx>
          <c:spPr>
            <a:ln w="19050" cap="rnd">
              <a:solidFill>
                <a:schemeClr val="accent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Tabelle2!$L$45:$Q$45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17619.039575287741</c:v>
                  </c:pt>
                  <c:pt idx="2">
                    <c:v>129819.26539102994</c:v>
                  </c:pt>
                  <c:pt idx="3">
                    <c:v>0</c:v>
                  </c:pt>
                  <c:pt idx="4">
                    <c:v>11973.930014828047</c:v>
                  </c:pt>
                  <c:pt idx="5">
                    <c:v>180673.43160766302</c:v>
                  </c:pt>
                </c:numCache>
              </c:numRef>
            </c:plus>
            <c:minus>
              <c:numRef>
                <c:f>Tabelle2!$L$45:$Q$45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17619.039575287741</c:v>
                  </c:pt>
                  <c:pt idx="2">
                    <c:v>129819.26539102994</c:v>
                  </c:pt>
                  <c:pt idx="3">
                    <c:v>0</c:v>
                  </c:pt>
                  <c:pt idx="4">
                    <c:v>11973.930014828047</c:v>
                  </c:pt>
                  <c:pt idx="5">
                    <c:v>180673.43160766302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Tabelle2!$L$35:$Q$35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Tabelle2!$L$44:$Q$44</c:f>
              <c:numCache>
                <c:formatCode>0.0E+00</c:formatCode>
                <c:ptCount val="6"/>
                <c:pt idx="0">
                  <c:v>5000</c:v>
                </c:pt>
                <c:pt idx="1">
                  <c:v>96416.666666666672</c:v>
                </c:pt>
                <c:pt idx="2">
                  <c:v>531500</c:v>
                </c:pt>
                <c:pt idx="3">
                  <c:v>5000</c:v>
                </c:pt>
                <c:pt idx="4">
                  <c:v>132750</c:v>
                </c:pt>
                <c:pt idx="5">
                  <c:v>1265666.6666666667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96A-4FCF-BB96-91C8DC369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814272"/>
        <c:axId val="281812632"/>
      </c:scatterChart>
      <c:valAx>
        <c:axId val="281814272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81812632"/>
        <c:crosses val="autoZero"/>
        <c:crossBetween val="midCat"/>
        <c:majorUnit val="24"/>
      </c:valAx>
      <c:valAx>
        <c:axId val="28181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81814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82315019089264"/>
          <c:y val="5.0604959286010026E-2"/>
          <c:w val="0.82649576601450525"/>
          <c:h val="0.73743669399286171"/>
        </c:manualLayout>
      </c:layout>
      <c:scatterChart>
        <c:scatterStyle val="lineMarker"/>
        <c:varyColors val="0"/>
        <c:ser>
          <c:idx val="0"/>
          <c:order val="0"/>
          <c:tx>
            <c:v>all clones tet-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Tabelle2!$L$54:$Q$54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7387.4267559194204</c:v>
                  </c:pt>
                  <c:pt idx="2">
                    <c:v>92367.455922420515</c:v>
                  </c:pt>
                  <c:pt idx="3">
                    <c:v>0</c:v>
                  </c:pt>
                  <c:pt idx="4">
                    <c:v>13051.595143984088</c:v>
                  </c:pt>
                  <c:pt idx="5">
                    <c:v>149570.23310013709</c:v>
                  </c:pt>
                </c:numCache>
              </c:numRef>
            </c:plus>
            <c:minus>
              <c:numRef>
                <c:f>Tabelle2!$L$54:$Q$54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7387.4267559194204</c:v>
                  </c:pt>
                  <c:pt idx="2">
                    <c:v>92367.455922420515</c:v>
                  </c:pt>
                  <c:pt idx="3">
                    <c:v>0</c:v>
                  </c:pt>
                  <c:pt idx="4">
                    <c:v>13051.595143984088</c:v>
                  </c:pt>
                  <c:pt idx="5">
                    <c:v>149570.23310013709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Tabelle2!$L$52:$Q$52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Tabelle2!$L$53:$Q$53</c:f>
              <c:numCache>
                <c:formatCode>0.0E+00</c:formatCode>
                <c:ptCount val="6"/>
                <c:pt idx="0">
                  <c:v>5000</c:v>
                </c:pt>
                <c:pt idx="1">
                  <c:v>120750</c:v>
                </c:pt>
                <c:pt idx="2">
                  <c:v>710055.5555555555</c:v>
                </c:pt>
                <c:pt idx="3">
                  <c:v>5000</c:v>
                </c:pt>
                <c:pt idx="4">
                  <c:v>149861.11111111112</c:v>
                </c:pt>
                <c:pt idx="5">
                  <c:v>1438416.6666666667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77-41F7-8C6B-10F15B1C9970}"/>
            </c:ext>
          </c:extLst>
        </c:ser>
        <c:ser>
          <c:idx val="1"/>
          <c:order val="1"/>
          <c:tx>
            <c:v>all clones tet+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Tabelle2!$L$57:$Q$57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8171.2949847863765</c:v>
                  </c:pt>
                  <c:pt idx="2">
                    <c:v>81591.915903113695</c:v>
                  </c:pt>
                  <c:pt idx="3">
                    <c:v>0</c:v>
                  </c:pt>
                  <c:pt idx="4">
                    <c:v>12116.780018828907</c:v>
                  </c:pt>
                  <c:pt idx="5">
                    <c:v>148575.04235192499</c:v>
                  </c:pt>
                </c:numCache>
              </c:numRef>
            </c:plus>
            <c:minus>
              <c:numRef>
                <c:f>Tabelle2!$L$57:$Q$57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8171.2949847863765</c:v>
                  </c:pt>
                  <c:pt idx="2">
                    <c:v>81591.915903113695</c:v>
                  </c:pt>
                  <c:pt idx="3">
                    <c:v>0</c:v>
                  </c:pt>
                  <c:pt idx="4">
                    <c:v>12116.780018828907</c:v>
                  </c:pt>
                  <c:pt idx="5">
                    <c:v>148575.04235192499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Tabelle2!$L$52:$Q$52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Tabelle2!$L$56:$Q$56</c:f>
              <c:numCache>
                <c:formatCode>0.0E+00</c:formatCode>
                <c:ptCount val="6"/>
                <c:pt idx="0">
                  <c:v>5000</c:v>
                </c:pt>
                <c:pt idx="1">
                  <c:v>107527.77777777777</c:v>
                </c:pt>
                <c:pt idx="2">
                  <c:v>632333.33333333337</c:v>
                </c:pt>
                <c:pt idx="3">
                  <c:v>5000</c:v>
                </c:pt>
                <c:pt idx="4">
                  <c:v>146111.11111111112</c:v>
                </c:pt>
                <c:pt idx="5">
                  <c:v>1380888.888888889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77-41F7-8C6B-10F15B1C9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0382576"/>
        <c:axId val="670385528"/>
      </c:scatterChart>
      <c:valAx>
        <c:axId val="670382576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670385528"/>
        <c:crosses val="autoZero"/>
        <c:crossBetween val="midCat"/>
        <c:majorUnit val="24"/>
      </c:valAx>
      <c:valAx>
        <c:axId val="67038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670382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Growth</a:t>
            </a:r>
            <a:r>
              <a:rPr lang="en-US" baseline="0"/>
              <a:t> curve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Tabelle1!$C$17</c:f>
              <c:strCache>
                <c:ptCount val="1"/>
                <c:pt idx="0">
                  <c:v>RNAi C4 (tet-)</c:v>
                </c:pt>
              </c:strCache>
            </c:strRef>
          </c:tx>
          <c:spPr>
            <a:ln w="1905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Tabelle1!$E$14:$J$14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Tabelle1!$E$17:$J$17</c:f>
              <c:numCache>
                <c:formatCode>0.0E+00</c:formatCode>
                <c:ptCount val="6"/>
                <c:pt idx="0">
                  <c:v>0</c:v>
                </c:pt>
                <c:pt idx="1">
                  <c:v>138000</c:v>
                </c:pt>
                <c:pt idx="2">
                  <c:v>493500</c:v>
                </c:pt>
                <c:pt idx="3">
                  <c:v>5000</c:v>
                </c:pt>
                <c:pt idx="4">
                  <c:v>180750</c:v>
                </c:pt>
                <c:pt idx="5">
                  <c:v>1820000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21-420B-A6A2-CE7D5A6BE40D}"/>
            </c:ext>
          </c:extLst>
        </c:ser>
        <c:ser>
          <c:idx val="3"/>
          <c:order val="3"/>
          <c:tx>
            <c:strRef>
              <c:f>Tabelle1!$C$18</c:f>
              <c:strCache>
                <c:ptCount val="1"/>
                <c:pt idx="0">
                  <c:v>RNAi C4 (tet+)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Tabelle1!$E$14:$J$14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Tabelle1!$E$18:$J$18</c:f>
              <c:numCache>
                <c:formatCode>0.0E+00</c:formatCode>
                <c:ptCount val="6"/>
                <c:pt idx="0">
                  <c:v>0</c:v>
                </c:pt>
                <c:pt idx="1">
                  <c:v>80250</c:v>
                </c:pt>
                <c:pt idx="2">
                  <c:v>433250</c:v>
                </c:pt>
                <c:pt idx="3">
                  <c:v>5000</c:v>
                </c:pt>
                <c:pt idx="4">
                  <c:v>161000</c:v>
                </c:pt>
                <c:pt idx="5">
                  <c:v>1551000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B21-420B-A6A2-CE7D5A6BE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155048"/>
        <c:axId val="5159727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Tabelle1!$C$15</c15:sqref>
                        </c15:formulaRef>
                      </c:ext>
                    </c:extLst>
                    <c:strCache>
                      <c:ptCount val="1"/>
                      <c:pt idx="0">
                        <c:v>RNAi C3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Tabelle1!$E$14:$J$14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Tabelle1!$E$15:$J$15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104750</c:v>
                      </c:pt>
                      <c:pt idx="2">
                        <c:v>504250</c:v>
                      </c:pt>
                      <c:pt idx="3">
                        <c:v>5000</c:v>
                      </c:pt>
                      <c:pt idx="4">
                        <c:v>131500</c:v>
                      </c:pt>
                      <c:pt idx="5">
                        <c:v>1371000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DB21-420B-A6A2-CE7D5A6BE40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Tabelle1!$C$16</c15:sqref>
                        </c15:formulaRef>
                      </c:ext>
                    </c:extLst>
                    <c:strCache>
                      <c:ptCount val="1"/>
                      <c:pt idx="0">
                        <c:v>RNAi C3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Tabelle1!$E$14:$J$14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Tabelle1!$E$16:$J$16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86750</c:v>
                      </c:pt>
                      <c:pt idx="2">
                        <c:v>386750</c:v>
                      </c:pt>
                      <c:pt idx="3">
                        <c:v>5000</c:v>
                      </c:pt>
                      <c:pt idx="4">
                        <c:v>134500</c:v>
                      </c:pt>
                      <c:pt idx="5">
                        <c:v>1291000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B21-420B-A6A2-CE7D5A6BE40D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Tabelle1!$C$19</c15:sqref>
                        </c15:formulaRef>
                      </c:ext>
                    </c:extLst>
                    <c:strCache>
                      <c:ptCount val="1"/>
                      <c:pt idx="0">
                        <c:v>RNAi C5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Tabelle1!$E$14:$J$14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Tabelle1!$E$19:$J$19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113000</c:v>
                      </c:pt>
                      <c:pt idx="2">
                        <c:v>392500</c:v>
                      </c:pt>
                      <c:pt idx="3">
                        <c:v>5000</c:v>
                      </c:pt>
                      <c:pt idx="4">
                        <c:v>124750</c:v>
                      </c:pt>
                      <c:pt idx="5">
                        <c:v>1379000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B21-420B-A6A2-CE7D5A6BE40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Tabelle1!$C$20</c15:sqref>
                        </c15:formulaRef>
                      </c:ext>
                    </c:extLst>
                    <c:strCache>
                      <c:ptCount val="1"/>
                      <c:pt idx="0">
                        <c:v>RNAi C5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Tabelle1!$E$14:$J$14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Tabelle1!$E$20:$J$20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76750</c:v>
                      </c:pt>
                      <c:pt idx="2">
                        <c:v>355500</c:v>
                      </c:pt>
                      <c:pt idx="3">
                        <c:v>5000</c:v>
                      </c:pt>
                      <c:pt idx="4">
                        <c:v>117500</c:v>
                      </c:pt>
                      <c:pt idx="5">
                        <c:v>1030000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B21-420B-A6A2-CE7D5A6BE40D}"/>
                  </c:ext>
                </c:extLst>
              </c15:ser>
            </c15:filteredScatterSeries>
          </c:ext>
        </c:extLst>
      </c:scatterChart>
      <c:valAx>
        <c:axId val="520155048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post induction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5972704"/>
        <c:crosses val="autoZero"/>
        <c:crossBetween val="midCat"/>
        <c:majorUnit val="24"/>
      </c:valAx>
      <c:valAx>
        <c:axId val="5159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cell population</a:t>
                </a:r>
                <a:r>
                  <a:rPr lang="de-DE" baseline="0"/>
                  <a:t> density (cells/ml)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20155048"/>
        <c:crosses val="autoZero"/>
        <c:crossBetween val="midCat"/>
        <c:majorUnit val="2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Growth</a:t>
            </a:r>
            <a:r>
              <a:rPr lang="en-US" baseline="0"/>
              <a:t> curve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2"/>
          <c:tx>
            <c:strRef>
              <c:f>Tabelle1!$C$19</c:f>
              <c:strCache>
                <c:ptCount val="1"/>
                <c:pt idx="0">
                  <c:v>RNAi C5 (tet-)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Tabelle1!$E$14:$J$14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Tabelle1!$E$19:$J$19</c:f>
              <c:numCache>
                <c:formatCode>0.0E+00</c:formatCode>
                <c:ptCount val="6"/>
                <c:pt idx="0">
                  <c:v>0</c:v>
                </c:pt>
                <c:pt idx="1">
                  <c:v>113000</c:v>
                </c:pt>
                <c:pt idx="2">
                  <c:v>392500</c:v>
                </c:pt>
                <c:pt idx="3">
                  <c:v>5000</c:v>
                </c:pt>
                <c:pt idx="4">
                  <c:v>124750</c:v>
                </c:pt>
                <c:pt idx="5">
                  <c:v>1379000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3A-45E0-831E-B5730D2F6215}"/>
            </c:ext>
          </c:extLst>
        </c:ser>
        <c:ser>
          <c:idx val="5"/>
          <c:order val="3"/>
          <c:tx>
            <c:strRef>
              <c:f>Tabelle1!$C$20</c:f>
              <c:strCache>
                <c:ptCount val="1"/>
                <c:pt idx="0">
                  <c:v>RNAi C5 (tet+)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Tabelle1!$E$14:$J$14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Tabelle1!$E$20:$J$20</c:f>
              <c:numCache>
                <c:formatCode>0.0E+00</c:formatCode>
                <c:ptCount val="6"/>
                <c:pt idx="0">
                  <c:v>0</c:v>
                </c:pt>
                <c:pt idx="1">
                  <c:v>76750</c:v>
                </c:pt>
                <c:pt idx="2">
                  <c:v>355500</c:v>
                </c:pt>
                <c:pt idx="3">
                  <c:v>5000</c:v>
                </c:pt>
                <c:pt idx="4">
                  <c:v>117500</c:v>
                </c:pt>
                <c:pt idx="5">
                  <c:v>1030000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3A-45E0-831E-B5730D2F62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155048"/>
        <c:axId val="5159727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Tabelle1!$C$15</c15:sqref>
                        </c15:formulaRef>
                      </c:ext>
                    </c:extLst>
                    <c:strCache>
                      <c:ptCount val="1"/>
                      <c:pt idx="0">
                        <c:v>RNAi C3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Tabelle1!$E$14:$J$14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Tabelle1!$E$15:$J$15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104750</c:v>
                      </c:pt>
                      <c:pt idx="2">
                        <c:v>504250</c:v>
                      </c:pt>
                      <c:pt idx="3">
                        <c:v>5000</c:v>
                      </c:pt>
                      <c:pt idx="4">
                        <c:v>131500</c:v>
                      </c:pt>
                      <c:pt idx="5">
                        <c:v>1371000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603A-45E0-831E-B5730D2F6215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Tabelle1!$C$16</c15:sqref>
                        </c15:formulaRef>
                      </c:ext>
                    </c:extLst>
                    <c:strCache>
                      <c:ptCount val="1"/>
                      <c:pt idx="0">
                        <c:v>RNAi C3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Tabelle1!$E$14:$J$14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Tabelle1!$E$16:$J$16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86750</c:v>
                      </c:pt>
                      <c:pt idx="2">
                        <c:v>386750</c:v>
                      </c:pt>
                      <c:pt idx="3">
                        <c:v>5000</c:v>
                      </c:pt>
                      <c:pt idx="4">
                        <c:v>134500</c:v>
                      </c:pt>
                      <c:pt idx="5">
                        <c:v>1291000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03A-45E0-831E-B5730D2F6215}"/>
                  </c:ext>
                </c:extLst>
              </c15:ser>
            </c15:filteredScatterSeries>
          </c:ext>
        </c:extLst>
      </c:scatterChart>
      <c:valAx>
        <c:axId val="520155048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post induction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5972704"/>
        <c:crosses val="autoZero"/>
        <c:crossBetween val="midCat"/>
        <c:majorUnit val="24"/>
      </c:valAx>
      <c:valAx>
        <c:axId val="5159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cell population</a:t>
                </a:r>
                <a:r>
                  <a:rPr lang="de-DE" baseline="0"/>
                  <a:t> density (cells/ml)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20155048"/>
        <c:crosses val="autoZero"/>
        <c:crossBetween val="midCat"/>
        <c:majorUnit val="2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Growth</a:t>
            </a:r>
            <a:r>
              <a:rPr lang="en-US" baseline="0"/>
              <a:t> curve 2</a:t>
            </a:r>
            <a:endParaRPr lang="en-US"/>
          </a:p>
        </c:rich>
      </c:tx>
      <c:layout>
        <c:manualLayout>
          <c:xMode val="edge"/>
          <c:yMode val="edge"/>
          <c:x val="0.41530248060214842"/>
          <c:y val="1.93630865878099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Tabelle1!$C$24</c:f>
              <c:strCache>
                <c:ptCount val="1"/>
                <c:pt idx="0">
                  <c:v>RNAi C3 (tet-)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Tabelle1!$E$23:$J$23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Tabelle1!$E$24:$J$24</c:f>
              <c:numCache>
                <c:formatCode>0.0E+00</c:formatCode>
                <c:ptCount val="6"/>
                <c:pt idx="0">
                  <c:v>0</c:v>
                </c:pt>
                <c:pt idx="1">
                  <c:v>128750</c:v>
                </c:pt>
                <c:pt idx="2">
                  <c:v>952250</c:v>
                </c:pt>
                <c:pt idx="3">
                  <c:v>5000</c:v>
                </c:pt>
                <c:pt idx="4">
                  <c:v>138750</c:v>
                </c:pt>
                <c:pt idx="5">
                  <c:v>904750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120-412B-AA7B-F7D8A793D028}"/>
            </c:ext>
          </c:extLst>
        </c:ser>
        <c:ser>
          <c:idx val="1"/>
          <c:order val="1"/>
          <c:tx>
            <c:strRef>
              <c:f>Tabelle1!$C$25</c:f>
              <c:strCache>
                <c:ptCount val="1"/>
                <c:pt idx="0">
                  <c:v>RNAi C3 (tet+)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Tabelle1!$E$23:$J$23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Tabelle1!$E$25:$J$25</c:f>
              <c:numCache>
                <c:formatCode>0.0E+00</c:formatCode>
                <c:ptCount val="6"/>
                <c:pt idx="0">
                  <c:v>0</c:v>
                </c:pt>
                <c:pt idx="1">
                  <c:v>143750</c:v>
                </c:pt>
                <c:pt idx="2">
                  <c:v>910750</c:v>
                </c:pt>
                <c:pt idx="3">
                  <c:v>5000</c:v>
                </c:pt>
                <c:pt idx="4">
                  <c:v>124000</c:v>
                </c:pt>
                <c:pt idx="5">
                  <c:v>1202000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120-412B-AA7B-F7D8A793D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155048"/>
        <c:axId val="51597270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Tabelle1!$C$26</c15:sqref>
                        </c15:formulaRef>
                      </c:ext>
                    </c:extLst>
                    <c:strCache>
                      <c:ptCount val="1"/>
                      <c:pt idx="0">
                        <c:v>RNAi C4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Tabelle1!$E$23:$J$23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Tabelle1!$E$26:$J$26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144250</c:v>
                      </c:pt>
                      <c:pt idx="2">
                        <c:v>1059000</c:v>
                      </c:pt>
                      <c:pt idx="3">
                        <c:v>5000</c:v>
                      </c:pt>
                      <c:pt idx="4">
                        <c:v>160750</c:v>
                      </c:pt>
                      <c:pt idx="5">
                        <c:v>1151000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6120-412B-AA7B-F7D8A793D02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Tabelle1!$C$27</c15:sqref>
                        </c15:formulaRef>
                      </c:ext>
                    </c:extLst>
                    <c:strCache>
                      <c:ptCount val="1"/>
                      <c:pt idx="0">
                        <c:v>RNAi C4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Tabelle1!$E$23:$J$23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Tabelle1!$E$27:$J$27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142750</c:v>
                      </c:pt>
                      <c:pt idx="2">
                        <c:v>969250</c:v>
                      </c:pt>
                      <c:pt idx="3">
                        <c:v>5000</c:v>
                      </c:pt>
                      <c:pt idx="4">
                        <c:v>140750</c:v>
                      </c:pt>
                      <c:pt idx="5">
                        <c:v>1532000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120-412B-AA7B-F7D8A793D02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Tabelle1!$C$28</c15:sqref>
                        </c15:formulaRef>
                      </c:ext>
                    </c:extLst>
                    <c:strCache>
                      <c:ptCount val="1"/>
                      <c:pt idx="0">
                        <c:v>RNAi C5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Tabelle1!$E$23:$J$23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Tabelle1!$E$28:$J$28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119000</c:v>
                      </c:pt>
                      <c:pt idx="2">
                        <c:v>721500</c:v>
                      </c:pt>
                      <c:pt idx="3">
                        <c:v>5000</c:v>
                      </c:pt>
                      <c:pt idx="4">
                        <c:v>143250</c:v>
                      </c:pt>
                      <c:pt idx="5">
                        <c:v>1137000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120-412B-AA7B-F7D8A793D02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Tabelle1!$C$29</c15:sqref>
                        </c15:formulaRef>
                      </c:ext>
                    </c:extLst>
                    <c:strCache>
                      <c:ptCount val="1"/>
                      <c:pt idx="0">
                        <c:v>RNAi C5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Tabelle1!$E$23:$J$23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Tabelle1!$E$29:$J$29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119500</c:v>
                      </c:pt>
                      <c:pt idx="2">
                        <c:v>664750</c:v>
                      </c:pt>
                      <c:pt idx="3">
                        <c:v>5000</c:v>
                      </c:pt>
                      <c:pt idx="4">
                        <c:v>134000</c:v>
                      </c:pt>
                      <c:pt idx="5">
                        <c:v>1469000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120-412B-AA7B-F7D8A793D028}"/>
                  </c:ext>
                </c:extLst>
              </c15:ser>
            </c15:filteredScatterSeries>
          </c:ext>
        </c:extLst>
      </c:scatterChart>
      <c:valAx>
        <c:axId val="520155048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post induction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5972704"/>
        <c:crosses val="autoZero"/>
        <c:crossBetween val="midCat"/>
        <c:majorUnit val="24"/>
      </c:valAx>
      <c:valAx>
        <c:axId val="5159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cell population</a:t>
                </a:r>
                <a:r>
                  <a:rPr lang="de-DE" baseline="0"/>
                  <a:t> density (cells/ml)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20155048"/>
        <c:crosses val="autoZero"/>
        <c:crossBetween val="midCat"/>
        <c:majorUnit val="2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Growth</a:t>
            </a:r>
            <a:r>
              <a:rPr lang="en-US" baseline="0"/>
              <a:t> curve 3</a:t>
            </a:r>
            <a:endParaRPr lang="en-US"/>
          </a:p>
        </c:rich>
      </c:tx>
      <c:layout>
        <c:manualLayout>
          <c:xMode val="edge"/>
          <c:yMode val="edge"/>
          <c:x val="0.41530248060214842"/>
          <c:y val="1.93630865878099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Tabelle1!$C$33</c:f>
              <c:strCache>
                <c:ptCount val="1"/>
                <c:pt idx="0">
                  <c:v>RNAi C3 (tet-)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Tabelle1!$E$32:$J$32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Tabelle1!$E$33:$J$33</c:f>
              <c:numCache>
                <c:formatCode>0.0E+00</c:formatCode>
                <c:ptCount val="6"/>
                <c:pt idx="0">
                  <c:v>0</c:v>
                </c:pt>
                <c:pt idx="1">
                  <c:v>119750</c:v>
                </c:pt>
                <c:pt idx="2">
                  <c:v>717500</c:v>
                </c:pt>
                <c:pt idx="3">
                  <c:v>5000</c:v>
                </c:pt>
                <c:pt idx="4">
                  <c:v>167000</c:v>
                </c:pt>
                <c:pt idx="5">
                  <c:v>1657000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1CC-4502-A11D-D3BD3C464DEB}"/>
            </c:ext>
          </c:extLst>
        </c:ser>
        <c:ser>
          <c:idx val="1"/>
          <c:order val="1"/>
          <c:tx>
            <c:strRef>
              <c:f>Tabelle1!$C$34</c:f>
              <c:strCache>
                <c:ptCount val="1"/>
                <c:pt idx="0">
                  <c:v>RNAi C3 (tet+)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Tabelle1!$E$32:$J$32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Tabelle1!$E$34:$J$34</c:f>
              <c:numCache>
                <c:formatCode>0.0E+00</c:formatCode>
                <c:ptCount val="6"/>
                <c:pt idx="0">
                  <c:v>0</c:v>
                </c:pt>
                <c:pt idx="1">
                  <c:v>117000</c:v>
                </c:pt>
                <c:pt idx="2">
                  <c:v>605000</c:v>
                </c:pt>
                <c:pt idx="3">
                  <c:v>5000</c:v>
                </c:pt>
                <c:pt idx="4">
                  <c:v>172000</c:v>
                </c:pt>
                <c:pt idx="5">
                  <c:v>1366000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1CC-4502-A11D-D3BD3C464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155048"/>
        <c:axId val="51597270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Tabelle1!$C$35</c15:sqref>
                        </c15:formulaRef>
                      </c:ext>
                    </c:extLst>
                    <c:strCache>
                      <c:ptCount val="1"/>
                      <c:pt idx="0">
                        <c:v>RNAi C4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Tabelle1!$E$32:$J$32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Tabelle1!$E$35:$J$35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110500</c:v>
                      </c:pt>
                      <c:pt idx="2">
                        <c:v>893000</c:v>
                      </c:pt>
                      <c:pt idx="3">
                        <c:v>5000</c:v>
                      </c:pt>
                      <c:pt idx="4">
                        <c:v>161000</c:v>
                      </c:pt>
                      <c:pt idx="5">
                        <c:v>1974000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51CC-4502-A11D-D3BD3C464DE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Tabelle1!$C$36</c15:sqref>
                        </c15:formulaRef>
                      </c:ext>
                    </c:extLst>
                    <c:strCache>
                      <c:ptCount val="1"/>
                      <c:pt idx="0">
                        <c:v>RNAi C4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Tabelle1!$E$32:$J$32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Tabelle1!$E$36:$J$36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108000</c:v>
                      </c:pt>
                      <c:pt idx="2">
                        <c:v>791500</c:v>
                      </c:pt>
                      <c:pt idx="3">
                        <c:v>5000</c:v>
                      </c:pt>
                      <c:pt idx="4">
                        <c:v>184500</c:v>
                      </c:pt>
                      <c:pt idx="5">
                        <c:v>1689000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1CC-4502-A11D-D3BD3C464DE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Tabelle1!$C$37</c15:sqref>
                        </c15:formulaRef>
                      </c:ext>
                    </c:extLst>
                    <c:strCache>
                      <c:ptCount val="1"/>
                      <c:pt idx="0">
                        <c:v>RNAi C5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Tabelle1!$E$32:$J$32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Tabelle1!$E$37:$J$37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108750</c:v>
                      </c:pt>
                      <c:pt idx="2">
                        <c:v>657000</c:v>
                      </c:pt>
                      <c:pt idx="3">
                        <c:v>5000</c:v>
                      </c:pt>
                      <c:pt idx="4">
                        <c:v>141000</c:v>
                      </c:pt>
                      <c:pt idx="5">
                        <c:v>1552000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1CC-4502-A11D-D3BD3C464DE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Tabelle1!$C$38</c15:sqref>
                        </c15:formulaRef>
                      </c:ext>
                    </c:extLst>
                    <c:strCache>
                      <c:ptCount val="1"/>
                      <c:pt idx="0">
                        <c:v>RNAi C5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Tabelle1!$E$32:$J$32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Tabelle1!$E$38:$J$38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93000</c:v>
                      </c:pt>
                      <c:pt idx="2">
                        <c:v>574250</c:v>
                      </c:pt>
                      <c:pt idx="3">
                        <c:v>5000</c:v>
                      </c:pt>
                      <c:pt idx="4">
                        <c:v>146750</c:v>
                      </c:pt>
                      <c:pt idx="5">
                        <c:v>1298000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1CC-4502-A11D-D3BD3C464DEB}"/>
                  </c:ext>
                </c:extLst>
              </c15:ser>
            </c15:filteredScatterSeries>
          </c:ext>
        </c:extLst>
      </c:scatterChart>
      <c:valAx>
        <c:axId val="520155048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post induction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5972704"/>
        <c:crosses val="autoZero"/>
        <c:crossBetween val="midCat"/>
        <c:majorUnit val="24"/>
      </c:valAx>
      <c:valAx>
        <c:axId val="5159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cell population</a:t>
                </a:r>
                <a:r>
                  <a:rPr lang="de-DE" baseline="0"/>
                  <a:t> density (cells/ml)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20155048"/>
        <c:crosses val="autoZero"/>
        <c:crossBetween val="midCat"/>
        <c:majorUnit val="2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Growth</a:t>
            </a:r>
            <a:r>
              <a:rPr lang="en-US" baseline="0"/>
              <a:t> curve 2</a:t>
            </a:r>
            <a:endParaRPr lang="en-US"/>
          </a:p>
        </c:rich>
      </c:tx>
      <c:layout>
        <c:manualLayout>
          <c:xMode val="edge"/>
          <c:yMode val="edge"/>
          <c:x val="0.41530248060214842"/>
          <c:y val="1.93630865878099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Tabelle1!$C$26</c:f>
              <c:strCache>
                <c:ptCount val="1"/>
                <c:pt idx="0">
                  <c:v>RNAi C4 (tet-)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Tabelle1!$E$23:$J$23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Tabelle1!$E$26:$J$26</c:f>
              <c:numCache>
                <c:formatCode>0.0E+00</c:formatCode>
                <c:ptCount val="6"/>
                <c:pt idx="0">
                  <c:v>0</c:v>
                </c:pt>
                <c:pt idx="1">
                  <c:v>144250</c:v>
                </c:pt>
                <c:pt idx="2">
                  <c:v>1059000</c:v>
                </c:pt>
                <c:pt idx="3">
                  <c:v>5000</c:v>
                </c:pt>
                <c:pt idx="4">
                  <c:v>160750</c:v>
                </c:pt>
                <c:pt idx="5">
                  <c:v>1151000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57-47B0-902C-C8E9652A8159}"/>
            </c:ext>
          </c:extLst>
        </c:ser>
        <c:ser>
          <c:idx val="3"/>
          <c:order val="3"/>
          <c:tx>
            <c:strRef>
              <c:f>Tabelle1!$C$27</c:f>
              <c:strCache>
                <c:ptCount val="1"/>
                <c:pt idx="0">
                  <c:v>RNAi C4 (tet+)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Tabelle1!$E$23:$J$23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Tabelle1!$E$27:$J$27</c:f>
              <c:numCache>
                <c:formatCode>0.0E+00</c:formatCode>
                <c:ptCount val="6"/>
                <c:pt idx="0">
                  <c:v>0</c:v>
                </c:pt>
                <c:pt idx="1">
                  <c:v>142750</c:v>
                </c:pt>
                <c:pt idx="2">
                  <c:v>969250</c:v>
                </c:pt>
                <c:pt idx="3">
                  <c:v>5000</c:v>
                </c:pt>
                <c:pt idx="4">
                  <c:v>140750</c:v>
                </c:pt>
                <c:pt idx="5">
                  <c:v>1532000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757-47B0-902C-C8E9652A8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155048"/>
        <c:axId val="5159727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Tabelle1!$C$24</c15:sqref>
                        </c15:formulaRef>
                      </c:ext>
                    </c:extLst>
                    <c:strCache>
                      <c:ptCount val="1"/>
                      <c:pt idx="0">
                        <c:v>RNAi C3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Tabelle1!$E$23:$J$23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Tabelle1!$E$24:$J$24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128750</c:v>
                      </c:pt>
                      <c:pt idx="2">
                        <c:v>952250</c:v>
                      </c:pt>
                      <c:pt idx="3">
                        <c:v>5000</c:v>
                      </c:pt>
                      <c:pt idx="4">
                        <c:v>138750</c:v>
                      </c:pt>
                      <c:pt idx="5">
                        <c:v>904750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A757-47B0-902C-C8E9652A815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Tabelle1!$C$25</c15:sqref>
                        </c15:formulaRef>
                      </c:ext>
                    </c:extLst>
                    <c:strCache>
                      <c:ptCount val="1"/>
                      <c:pt idx="0">
                        <c:v>RNAi C3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Tabelle1!$E$23:$J$23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Tabelle1!$E$25:$J$25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143750</c:v>
                      </c:pt>
                      <c:pt idx="2">
                        <c:v>910750</c:v>
                      </c:pt>
                      <c:pt idx="3">
                        <c:v>5000</c:v>
                      </c:pt>
                      <c:pt idx="4">
                        <c:v>124000</c:v>
                      </c:pt>
                      <c:pt idx="5">
                        <c:v>1202000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757-47B0-902C-C8E9652A81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Tabelle1!$C$28</c15:sqref>
                        </c15:formulaRef>
                      </c:ext>
                    </c:extLst>
                    <c:strCache>
                      <c:ptCount val="1"/>
                      <c:pt idx="0">
                        <c:v>RNAi C5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Tabelle1!$E$23:$J$23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Tabelle1!$E$28:$J$28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119000</c:v>
                      </c:pt>
                      <c:pt idx="2">
                        <c:v>721500</c:v>
                      </c:pt>
                      <c:pt idx="3">
                        <c:v>5000</c:v>
                      </c:pt>
                      <c:pt idx="4">
                        <c:v>143250</c:v>
                      </c:pt>
                      <c:pt idx="5">
                        <c:v>1137000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757-47B0-902C-C8E9652A815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Tabelle1!$C$29</c15:sqref>
                        </c15:formulaRef>
                      </c:ext>
                    </c:extLst>
                    <c:strCache>
                      <c:ptCount val="1"/>
                      <c:pt idx="0">
                        <c:v>RNAi C5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Tabelle1!$E$23:$J$23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Tabelle1!$E$29:$J$29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119500</c:v>
                      </c:pt>
                      <c:pt idx="2">
                        <c:v>664750</c:v>
                      </c:pt>
                      <c:pt idx="3">
                        <c:v>5000</c:v>
                      </c:pt>
                      <c:pt idx="4">
                        <c:v>134000</c:v>
                      </c:pt>
                      <c:pt idx="5">
                        <c:v>1469000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757-47B0-902C-C8E9652A8159}"/>
                  </c:ext>
                </c:extLst>
              </c15:ser>
            </c15:filteredScatterSeries>
          </c:ext>
        </c:extLst>
      </c:scatterChart>
      <c:valAx>
        <c:axId val="520155048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post induction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5972704"/>
        <c:crosses val="autoZero"/>
        <c:crossBetween val="midCat"/>
        <c:majorUnit val="24"/>
      </c:valAx>
      <c:valAx>
        <c:axId val="5159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cell population</a:t>
                </a:r>
                <a:r>
                  <a:rPr lang="de-DE" baseline="0"/>
                  <a:t> density (cells/ml)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20155048"/>
        <c:crosses val="autoZero"/>
        <c:crossBetween val="midCat"/>
        <c:majorUnit val="2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Growth</a:t>
            </a:r>
            <a:r>
              <a:rPr lang="en-US" baseline="0"/>
              <a:t> curve 2</a:t>
            </a:r>
            <a:endParaRPr lang="en-US"/>
          </a:p>
        </c:rich>
      </c:tx>
      <c:layout>
        <c:manualLayout>
          <c:xMode val="edge"/>
          <c:yMode val="edge"/>
          <c:x val="0.41530248060214842"/>
          <c:y val="1.93630865878099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4"/>
          <c:tx>
            <c:strRef>
              <c:f>Tabelle1!$C$28</c:f>
              <c:strCache>
                <c:ptCount val="1"/>
                <c:pt idx="0">
                  <c:v>RNAi C5 (tet-)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Tabelle1!$E$23:$J$23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Tabelle1!$E$28:$J$28</c:f>
              <c:numCache>
                <c:formatCode>0.0E+00</c:formatCode>
                <c:ptCount val="6"/>
                <c:pt idx="0">
                  <c:v>0</c:v>
                </c:pt>
                <c:pt idx="1">
                  <c:v>119000</c:v>
                </c:pt>
                <c:pt idx="2">
                  <c:v>721500</c:v>
                </c:pt>
                <c:pt idx="3">
                  <c:v>5000</c:v>
                </c:pt>
                <c:pt idx="4">
                  <c:v>143250</c:v>
                </c:pt>
                <c:pt idx="5">
                  <c:v>1137000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CFE-413E-8B3A-34E1797A54FF}"/>
            </c:ext>
          </c:extLst>
        </c:ser>
        <c:ser>
          <c:idx val="5"/>
          <c:order val="5"/>
          <c:tx>
            <c:strRef>
              <c:f>Tabelle1!$C$29</c:f>
              <c:strCache>
                <c:ptCount val="1"/>
                <c:pt idx="0">
                  <c:v>RNAi C5 (tet+)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Tabelle1!$E$23:$J$23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Tabelle1!$E$29:$J$29</c:f>
              <c:numCache>
                <c:formatCode>0.0E+00</c:formatCode>
                <c:ptCount val="6"/>
                <c:pt idx="0">
                  <c:v>0</c:v>
                </c:pt>
                <c:pt idx="1">
                  <c:v>119500</c:v>
                </c:pt>
                <c:pt idx="2">
                  <c:v>664750</c:v>
                </c:pt>
                <c:pt idx="3">
                  <c:v>5000</c:v>
                </c:pt>
                <c:pt idx="4">
                  <c:v>134000</c:v>
                </c:pt>
                <c:pt idx="5">
                  <c:v>1469000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CFE-413E-8B3A-34E1797A5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155048"/>
        <c:axId val="5159727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Tabelle1!$C$24</c15:sqref>
                        </c15:formulaRef>
                      </c:ext>
                    </c:extLst>
                    <c:strCache>
                      <c:ptCount val="1"/>
                      <c:pt idx="0">
                        <c:v>RNAi C3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Tabelle1!$E$23:$J$23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Tabelle1!$E$24:$J$24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128750</c:v>
                      </c:pt>
                      <c:pt idx="2">
                        <c:v>952250</c:v>
                      </c:pt>
                      <c:pt idx="3">
                        <c:v>5000</c:v>
                      </c:pt>
                      <c:pt idx="4">
                        <c:v>138750</c:v>
                      </c:pt>
                      <c:pt idx="5">
                        <c:v>904750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4CFE-413E-8B3A-34E1797A54FF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Tabelle1!$C$25</c15:sqref>
                        </c15:formulaRef>
                      </c:ext>
                    </c:extLst>
                    <c:strCache>
                      <c:ptCount val="1"/>
                      <c:pt idx="0">
                        <c:v>RNAi C3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Tabelle1!$E$23:$J$23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Tabelle1!$E$25:$J$25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143750</c:v>
                      </c:pt>
                      <c:pt idx="2">
                        <c:v>910750</c:v>
                      </c:pt>
                      <c:pt idx="3">
                        <c:v>5000</c:v>
                      </c:pt>
                      <c:pt idx="4">
                        <c:v>124000</c:v>
                      </c:pt>
                      <c:pt idx="5">
                        <c:v>1202000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CFE-413E-8B3A-34E1797A54FF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Tabelle1!$C$26</c15:sqref>
                        </c15:formulaRef>
                      </c:ext>
                    </c:extLst>
                    <c:strCache>
                      <c:ptCount val="1"/>
                      <c:pt idx="0">
                        <c:v>RNAi C4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Tabelle1!$E$23:$J$23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Tabelle1!$E$26:$J$26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144250</c:v>
                      </c:pt>
                      <c:pt idx="2">
                        <c:v>1059000</c:v>
                      </c:pt>
                      <c:pt idx="3">
                        <c:v>5000</c:v>
                      </c:pt>
                      <c:pt idx="4">
                        <c:v>160750</c:v>
                      </c:pt>
                      <c:pt idx="5">
                        <c:v>1151000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FE-413E-8B3A-34E1797A54FF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Tabelle1!$C$27</c15:sqref>
                        </c15:formulaRef>
                      </c:ext>
                    </c:extLst>
                    <c:strCache>
                      <c:ptCount val="1"/>
                      <c:pt idx="0">
                        <c:v>RNAi C4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Tabelle1!$E$23:$J$23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Tabelle1!$E$27:$J$27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142750</c:v>
                      </c:pt>
                      <c:pt idx="2">
                        <c:v>969250</c:v>
                      </c:pt>
                      <c:pt idx="3">
                        <c:v>5000</c:v>
                      </c:pt>
                      <c:pt idx="4">
                        <c:v>140750</c:v>
                      </c:pt>
                      <c:pt idx="5">
                        <c:v>1532000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CFE-413E-8B3A-34E1797A54FF}"/>
                  </c:ext>
                </c:extLst>
              </c15:ser>
            </c15:filteredScatterSeries>
          </c:ext>
        </c:extLst>
      </c:scatterChart>
      <c:valAx>
        <c:axId val="520155048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post induction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5972704"/>
        <c:crosses val="autoZero"/>
        <c:crossBetween val="midCat"/>
        <c:majorUnit val="24"/>
      </c:valAx>
      <c:valAx>
        <c:axId val="5159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cell population</a:t>
                </a:r>
                <a:r>
                  <a:rPr lang="de-DE" baseline="0"/>
                  <a:t> density (cells/ml)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20155048"/>
        <c:crosses val="autoZero"/>
        <c:crossBetween val="midCat"/>
        <c:majorUnit val="2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Growth</a:t>
            </a:r>
            <a:r>
              <a:rPr lang="en-US" baseline="0"/>
              <a:t> curve 3</a:t>
            </a:r>
            <a:endParaRPr lang="en-US"/>
          </a:p>
        </c:rich>
      </c:tx>
      <c:layout>
        <c:manualLayout>
          <c:xMode val="edge"/>
          <c:yMode val="edge"/>
          <c:x val="0.41530248060214842"/>
          <c:y val="1.93630865878099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Tabelle1!$C$35</c:f>
              <c:strCache>
                <c:ptCount val="1"/>
                <c:pt idx="0">
                  <c:v>RNAi C4 (tet-)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Tabelle1!$E$32:$J$32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Tabelle1!$E$35:$J$35</c:f>
              <c:numCache>
                <c:formatCode>0.0E+00</c:formatCode>
                <c:ptCount val="6"/>
                <c:pt idx="0">
                  <c:v>0</c:v>
                </c:pt>
                <c:pt idx="1">
                  <c:v>110500</c:v>
                </c:pt>
                <c:pt idx="2">
                  <c:v>893000</c:v>
                </c:pt>
                <c:pt idx="3">
                  <c:v>5000</c:v>
                </c:pt>
                <c:pt idx="4">
                  <c:v>161000</c:v>
                </c:pt>
                <c:pt idx="5">
                  <c:v>1974000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10-4D11-AB9F-689235C8B4B9}"/>
            </c:ext>
          </c:extLst>
        </c:ser>
        <c:ser>
          <c:idx val="3"/>
          <c:order val="3"/>
          <c:tx>
            <c:strRef>
              <c:f>Tabelle1!$C$36</c:f>
              <c:strCache>
                <c:ptCount val="1"/>
                <c:pt idx="0">
                  <c:v>RNAi C4 (tet+)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Tabelle1!$E$32:$J$32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Tabelle1!$E$36:$J$36</c:f>
              <c:numCache>
                <c:formatCode>0.0E+00</c:formatCode>
                <c:ptCount val="6"/>
                <c:pt idx="0">
                  <c:v>0</c:v>
                </c:pt>
                <c:pt idx="1">
                  <c:v>108000</c:v>
                </c:pt>
                <c:pt idx="2">
                  <c:v>791500</c:v>
                </c:pt>
                <c:pt idx="3">
                  <c:v>5000</c:v>
                </c:pt>
                <c:pt idx="4">
                  <c:v>184500</c:v>
                </c:pt>
                <c:pt idx="5">
                  <c:v>1689000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10-4D11-AB9F-689235C8B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155048"/>
        <c:axId val="5159727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Tabelle1!$C$33</c15:sqref>
                        </c15:formulaRef>
                      </c:ext>
                    </c:extLst>
                    <c:strCache>
                      <c:ptCount val="1"/>
                      <c:pt idx="0">
                        <c:v>RNAi C3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Tabelle1!$E$32:$J$32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Tabelle1!$E$33:$J$33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119750</c:v>
                      </c:pt>
                      <c:pt idx="2">
                        <c:v>717500</c:v>
                      </c:pt>
                      <c:pt idx="3">
                        <c:v>5000</c:v>
                      </c:pt>
                      <c:pt idx="4">
                        <c:v>167000</c:v>
                      </c:pt>
                      <c:pt idx="5">
                        <c:v>1657000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E410-4D11-AB9F-689235C8B4B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Tabelle1!$C$34</c15:sqref>
                        </c15:formulaRef>
                      </c:ext>
                    </c:extLst>
                    <c:strCache>
                      <c:ptCount val="1"/>
                      <c:pt idx="0">
                        <c:v>RNAi C3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Tabelle1!$E$32:$J$32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Tabelle1!$E$34:$J$34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117000</c:v>
                      </c:pt>
                      <c:pt idx="2">
                        <c:v>605000</c:v>
                      </c:pt>
                      <c:pt idx="3">
                        <c:v>5000</c:v>
                      </c:pt>
                      <c:pt idx="4">
                        <c:v>172000</c:v>
                      </c:pt>
                      <c:pt idx="5">
                        <c:v>1366000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410-4D11-AB9F-689235C8B4B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Tabelle1!$C$37</c15:sqref>
                        </c15:formulaRef>
                      </c:ext>
                    </c:extLst>
                    <c:strCache>
                      <c:ptCount val="1"/>
                      <c:pt idx="0">
                        <c:v>RNAi C5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Tabelle1!$E$32:$J$32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Tabelle1!$E$37:$J$37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108750</c:v>
                      </c:pt>
                      <c:pt idx="2">
                        <c:v>657000</c:v>
                      </c:pt>
                      <c:pt idx="3">
                        <c:v>5000</c:v>
                      </c:pt>
                      <c:pt idx="4">
                        <c:v>141000</c:v>
                      </c:pt>
                      <c:pt idx="5">
                        <c:v>1552000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410-4D11-AB9F-689235C8B4B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Tabelle1!$C$38</c15:sqref>
                        </c15:formulaRef>
                      </c:ext>
                    </c:extLst>
                    <c:strCache>
                      <c:ptCount val="1"/>
                      <c:pt idx="0">
                        <c:v>RNAi C5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Tabelle1!$E$32:$J$32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Tabelle1!$E$38:$J$38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93000</c:v>
                      </c:pt>
                      <c:pt idx="2">
                        <c:v>574250</c:v>
                      </c:pt>
                      <c:pt idx="3">
                        <c:v>5000</c:v>
                      </c:pt>
                      <c:pt idx="4">
                        <c:v>146750</c:v>
                      </c:pt>
                      <c:pt idx="5">
                        <c:v>1298000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410-4D11-AB9F-689235C8B4B9}"/>
                  </c:ext>
                </c:extLst>
              </c15:ser>
            </c15:filteredScatterSeries>
          </c:ext>
        </c:extLst>
      </c:scatterChart>
      <c:valAx>
        <c:axId val="520155048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post induction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5972704"/>
        <c:crosses val="autoZero"/>
        <c:crossBetween val="midCat"/>
        <c:majorUnit val="24"/>
      </c:valAx>
      <c:valAx>
        <c:axId val="5159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cell population</a:t>
                </a:r>
                <a:r>
                  <a:rPr lang="de-DE" baseline="0"/>
                  <a:t> density (cells/ml)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20155048"/>
        <c:crosses val="autoZero"/>
        <c:crossBetween val="midCat"/>
        <c:majorUnit val="2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Growth</a:t>
            </a:r>
            <a:r>
              <a:rPr lang="en-US" baseline="0"/>
              <a:t> curve 3</a:t>
            </a:r>
            <a:endParaRPr lang="en-US"/>
          </a:p>
        </c:rich>
      </c:tx>
      <c:layout>
        <c:manualLayout>
          <c:xMode val="edge"/>
          <c:yMode val="edge"/>
          <c:x val="0.41530248060214842"/>
          <c:y val="1.93630865878099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4"/>
          <c:tx>
            <c:strRef>
              <c:f>Tabelle1!$C$37</c:f>
              <c:strCache>
                <c:ptCount val="1"/>
                <c:pt idx="0">
                  <c:v>RNAi C5 (tet-)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Tabelle1!$E$32:$J$32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Tabelle1!$E$37:$J$37</c:f>
              <c:numCache>
                <c:formatCode>0.0E+00</c:formatCode>
                <c:ptCount val="6"/>
                <c:pt idx="0">
                  <c:v>0</c:v>
                </c:pt>
                <c:pt idx="1">
                  <c:v>108750</c:v>
                </c:pt>
                <c:pt idx="2">
                  <c:v>657000</c:v>
                </c:pt>
                <c:pt idx="3">
                  <c:v>5000</c:v>
                </c:pt>
                <c:pt idx="4">
                  <c:v>141000</c:v>
                </c:pt>
                <c:pt idx="5">
                  <c:v>1552000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C41-47E9-B3F1-B2EB114BD575}"/>
            </c:ext>
          </c:extLst>
        </c:ser>
        <c:ser>
          <c:idx val="5"/>
          <c:order val="5"/>
          <c:tx>
            <c:strRef>
              <c:f>Tabelle1!$C$38</c:f>
              <c:strCache>
                <c:ptCount val="1"/>
                <c:pt idx="0">
                  <c:v>RNAi C5 (tet+)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Tabelle1!$E$32:$J$32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Tabelle1!$E$38:$J$38</c:f>
              <c:numCache>
                <c:formatCode>0.0E+00</c:formatCode>
                <c:ptCount val="6"/>
                <c:pt idx="0">
                  <c:v>0</c:v>
                </c:pt>
                <c:pt idx="1">
                  <c:v>93000</c:v>
                </c:pt>
                <c:pt idx="2">
                  <c:v>574250</c:v>
                </c:pt>
                <c:pt idx="3">
                  <c:v>5000</c:v>
                </c:pt>
                <c:pt idx="4">
                  <c:v>146750</c:v>
                </c:pt>
                <c:pt idx="5">
                  <c:v>1298000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C41-47E9-B3F1-B2EB114BD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155048"/>
        <c:axId val="5159727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Tabelle1!$C$33</c15:sqref>
                        </c15:formulaRef>
                      </c:ext>
                    </c:extLst>
                    <c:strCache>
                      <c:ptCount val="1"/>
                      <c:pt idx="0">
                        <c:v>RNAi C3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Tabelle1!$E$32:$J$32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Tabelle1!$E$33:$J$33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119750</c:v>
                      </c:pt>
                      <c:pt idx="2">
                        <c:v>717500</c:v>
                      </c:pt>
                      <c:pt idx="3">
                        <c:v>5000</c:v>
                      </c:pt>
                      <c:pt idx="4">
                        <c:v>167000</c:v>
                      </c:pt>
                      <c:pt idx="5">
                        <c:v>1657000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1C41-47E9-B3F1-B2EB114BD575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Tabelle1!$C$34</c15:sqref>
                        </c15:formulaRef>
                      </c:ext>
                    </c:extLst>
                    <c:strCache>
                      <c:ptCount val="1"/>
                      <c:pt idx="0">
                        <c:v>RNAi C3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Tabelle1!$E$32:$J$32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Tabelle1!$E$34:$J$34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117000</c:v>
                      </c:pt>
                      <c:pt idx="2">
                        <c:v>605000</c:v>
                      </c:pt>
                      <c:pt idx="3">
                        <c:v>5000</c:v>
                      </c:pt>
                      <c:pt idx="4">
                        <c:v>172000</c:v>
                      </c:pt>
                      <c:pt idx="5">
                        <c:v>1366000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C41-47E9-B3F1-B2EB114BD575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Tabelle1!$C$35</c15:sqref>
                        </c15:formulaRef>
                      </c:ext>
                    </c:extLst>
                    <c:strCache>
                      <c:ptCount val="1"/>
                      <c:pt idx="0">
                        <c:v>RNAi C4 (tet-)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Tabelle1!$E$32:$J$32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Tabelle1!$E$35:$J$35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110500</c:v>
                      </c:pt>
                      <c:pt idx="2">
                        <c:v>893000</c:v>
                      </c:pt>
                      <c:pt idx="3">
                        <c:v>5000</c:v>
                      </c:pt>
                      <c:pt idx="4">
                        <c:v>161000</c:v>
                      </c:pt>
                      <c:pt idx="5">
                        <c:v>1974000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C41-47E9-B3F1-B2EB114BD57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Tabelle1!$C$36</c15:sqref>
                        </c15:formulaRef>
                      </c:ext>
                    </c:extLst>
                    <c:strCache>
                      <c:ptCount val="1"/>
                      <c:pt idx="0">
                        <c:v>RNAi C4 (tet+)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Tabelle1!$E$32:$J$32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48</c:v>
                      </c:pt>
                      <c:pt idx="4">
                        <c:v>72</c:v>
                      </c:pt>
                      <c:pt idx="5">
                        <c:v>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Tabelle1!$E$36:$J$36</c15:sqref>
                        </c15:formulaRef>
                      </c:ext>
                    </c:extLst>
                    <c:numCache>
                      <c:formatCode>0.0E+00</c:formatCode>
                      <c:ptCount val="6"/>
                      <c:pt idx="0">
                        <c:v>0</c:v>
                      </c:pt>
                      <c:pt idx="1">
                        <c:v>108000</c:v>
                      </c:pt>
                      <c:pt idx="2">
                        <c:v>791500</c:v>
                      </c:pt>
                      <c:pt idx="3">
                        <c:v>5000</c:v>
                      </c:pt>
                      <c:pt idx="4">
                        <c:v>184500</c:v>
                      </c:pt>
                      <c:pt idx="5">
                        <c:v>1689000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C41-47E9-B3F1-B2EB114BD575}"/>
                  </c:ext>
                </c:extLst>
              </c15:ser>
            </c15:filteredScatterSeries>
          </c:ext>
        </c:extLst>
      </c:scatterChart>
      <c:valAx>
        <c:axId val="520155048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post induction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5972704"/>
        <c:crosses val="autoZero"/>
        <c:crossBetween val="midCat"/>
        <c:majorUnit val="24"/>
      </c:valAx>
      <c:valAx>
        <c:axId val="5159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cell population</a:t>
                </a:r>
                <a:r>
                  <a:rPr lang="de-DE" baseline="0"/>
                  <a:t> density (cells/ml)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20155048"/>
        <c:crosses val="autoZero"/>
        <c:crossBetween val="midCat"/>
        <c:majorUnit val="2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590143</xdr:colOff>
      <xdr:row>0</xdr:row>
      <xdr:rowOff>38644</xdr:rowOff>
    </xdr:from>
    <xdr:to>
      <xdr:col>21</xdr:col>
      <xdr:colOff>449717</xdr:colOff>
      <xdr:row>21</xdr:row>
      <xdr:rowOff>159204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6D7C10AD-3A32-49C0-80A7-8351F8D14C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514350</xdr:colOff>
      <xdr:row>0</xdr:row>
      <xdr:rowOff>95250</xdr:rowOff>
    </xdr:from>
    <xdr:to>
      <xdr:col>32</xdr:col>
      <xdr:colOff>373924</xdr:colOff>
      <xdr:row>22</xdr:row>
      <xdr:rowOff>34835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CF19F675-9194-42EC-BBCB-455A211E64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571500</xdr:colOff>
      <xdr:row>0</xdr:row>
      <xdr:rowOff>123825</xdr:rowOff>
    </xdr:from>
    <xdr:to>
      <xdr:col>43</xdr:col>
      <xdr:colOff>431074</xdr:colOff>
      <xdr:row>22</xdr:row>
      <xdr:rowOff>63410</xdr:rowOff>
    </xdr:to>
    <xdr:graphicFrame macro="">
      <xdr:nvGraphicFramePr>
        <xdr:cNvPr id="14" name="Diagramm 13">
          <a:extLst>
            <a:ext uri="{FF2B5EF4-FFF2-40B4-BE49-F238E27FC236}">
              <a16:creationId xmlns:a16="http://schemas.microsoft.com/office/drawing/2014/main" id="{3400622E-A367-4B3D-8F41-861945EE8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142875</xdr:colOff>
      <xdr:row>22</xdr:row>
      <xdr:rowOff>82550</xdr:rowOff>
    </xdr:from>
    <xdr:to>
      <xdr:col>22</xdr:col>
      <xdr:colOff>2449</xdr:colOff>
      <xdr:row>44</xdr:row>
      <xdr:rowOff>18961</xdr:rowOff>
    </xdr:to>
    <xdr:graphicFrame macro="">
      <xdr:nvGraphicFramePr>
        <xdr:cNvPr id="15" name="Diagramm 14">
          <a:extLst>
            <a:ext uri="{FF2B5EF4-FFF2-40B4-BE49-F238E27FC236}">
              <a16:creationId xmlns:a16="http://schemas.microsoft.com/office/drawing/2014/main" id="{7E319B5A-E000-4F5F-B077-B9C4561B35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1035050</xdr:colOff>
      <xdr:row>39</xdr:row>
      <xdr:rowOff>14287</xdr:rowOff>
    </xdr:from>
    <xdr:to>
      <xdr:col>10</xdr:col>
      <xdr:colOff>118337</xdr:colOff>
      <xdr:row>60</xdr:row>
      <xdr:rowOff>152310</xdr:rowOff>
    </xdr:to>
    <xdr:graphicFrame macro="">
      <xdr:nvGraphicFramePr>
        <xdr:cNvPr id="16" name="Diagramm 15">
          <a:extLst>
            <a:ext uri="{FF2B5EF4-FFF2-40B4-BE49-F238E27FC236}">
              <a16:creationId xmlns:a16="http://schemas.microsoft.com/office/drawing/2014/main" id="{CC2C93DE-8233-454C-9A58-D904760334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323850</xdr:colOff>
      <xdr:row>23</xdr:row>
      <xdr:rowOff>0</xdr:rowOff>
    </xdr:from>
    <xdr:to>
      <xdr:col>33</xdr:col>
      <xdr:colOff>183424</xdr:colOff>
      <xdr:row>44</xdr:row>
      <xdr:rowOff>120561</xdr:rowOff>
    </xdr:to>
    <xdr:graphicFrame macro="">
      <xdr:nvGraphicFramePr>
        <xdr:cNvPr id="17" name="Diagramm 16">
          <a:extLst>
            <a:ext uri="{FF2B5EF4-FFF2-40B4-BE49-F238E27FC236}">
              <a16:creationId xmlns:a16="http://schemas.microsoft.com/office/drawing/2014/main" id="{2EAC2224-BF7C-4C2D-802A-80DE84AA64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76200</xdr:colOff>
      <xdr:row>23</xdr:row>
      <xdr:rowOff>57150</xdr:rowOff>
    </xdr:from>
    <xdr:to>
      <xdr:col>44</xdr:col>
      <xdr:colOff>577124</xdr:colOff>
      <xdr:row>44</xdr:row>
      <xdr:rowOff>177711</xdr:rowOff>
    </xdr:to>
    <xdr:graphicFrame macro="">
      <xdr:nvGraphicFramePr>
        <xdr:cNvPr id="18" name="Diagramm 17">
          <a:extLst>
            <a:ext uri="{FF2B5EF4-FFF2-40B4-BE49-F238E27FC236}">
              <a16:creationId xmlns:a16="http://schemas.microsoft.com/office/drawing/2014/main" id="{6966BBC3-9147-48F6-A047-1750DFD1C7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311150</xdr:colOff>
      <xdr:row>45</xdr:row>
      <xdr:rowOff>31750</xdr:rowOff>
    </xdr:from>
    <xdr:to>
      <xdr:col>21</xdr:col>
      <xdr:colOff>124687</xdr:colOff>
      <xdr:row>66</xdr:row>
      <xdr:rowOff>169773</xdr:rowOff>
    </xdr:to>
    <xdr:graphicFrame macro="">
      <xdr:nvGraphicFramePr>
        <xdr:cNvPr id="19" name="Diagramm 18">
          <a:extLst>
            <a:ext uri="{FF2B5EF4-FFF2-40B4-BE49-F238E27FC236}">
              <a16:creationId xmlns:a16="http://schemas.microsoft.com/office/drawing/2014/main" id="{8F37965F-4AD7-4C58-8374-2D7C8B4638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584200</xdr:colOff>
      <xdr:row>46</xdr:row>
      <xdr:rowOff>38100</xdr:rowOff>
    </xdr:from>
    <xdr:to>
      <xdr:col>32</xdr:col>
      <xdr:colOff>397737</xdr:colOff>
      <xdr:row>67</xdr:row>
      <xdr:rowOff>176123</xdr:rowOff>
    </xdr:to>
    <xdr:graphicFrame macro="">
      <xdr:nvGraphicFramePr>
        <xdr:cNvPr id="20" name="Diagramm 19">
          <a:extLst>
            <a:ext uri="{FF2B5EF4-FFF2-40B4-BE49-F238E27FC236}">
              <a16:creationId xmlns:a16="http://schemas.microsoft.com/office/drawing/2014/main" id="{58FBB047-7553-4F1D-9813-664CBE5BCC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1041236</xdr:colOff>
      <xdr:row>73</xdr:row>
      <xdr:rowOff>150091</xdr:rowOff>
    </xdr:from>
    <xdr:to>
      <xdr:col>14</xdr:col>
      <xdr:colOff>555766</xdr:colOff>
      <xdr:row>95</xdr:row>
      <xdr:rowOff>172680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3912010E-7F30-44A0-8BCE-5F38111E8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800099</xdr:colOff>
      <xdr:row>15</xdr:row>
      <xdr:rowOff>100693</xdr:rowOff>
    </xdr:from>
    <xdr:to>
      <xdr:col>14</xdr:col>
      <xdr:colOff>702127</xdr:colOff>
      <xdr:row>30</xdr:row>
      <xdr:rowOff>68036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0AC486F-1A47-488F-928E-CABBCC47D9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335072</xdr:colOff>
      <xdr:row>3</xdr:row>
      <xdr:rowOff>33292</xdr:rowOff>
    </xdr:from>
    <xdr:to>
      <xdr:col>33</xdr:col>
      <xdr:colOff>142111</xdr:colOff>
      <xdr:row>18</xdr:row>
      <xdr:rowOff>5854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A17D3E68-8489-4DB7-BFAD-F8CC6C6921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114300</xdr:colOff>
      <xdr:row>33</xdr:row>
      <xdr:rowOff>40822</xdr:rowOff>
    </xdr:from>
    <xdr:to>
      <xdr:col>23</xdr:col>
      <xdr:colOff>625928</xdr:colOff>
      <xdr:row>48</xdr:row>
      <xdr:rowOff>8165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55B11FCD-C5CA-4BE7-9A31-AFF53EBD5A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532671</xdr:colOff>
      <xdr:row>16</xdr:row>
      <xdr:rowOff>165848</xdr:rowOff>
    </xdr:from>
    <xdr:to>
      <xdr:col>24</xdr:col>
      <xdr:colOff>255266</xdr:colOff>
      <xdr:row>31</xdr:row>
      <xdr:rowOff>131697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BD7AD7A0-EC1B-440F-B403-24649AD59C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490603</xdr:colOff>
      <xdr:row>18</xdr:row>
      <xdr:rowOff>125260</xdr:rowOff>
    </xdr:from>
    <xdr:to>
      <xdr:col>30</xdr:col>
      <xdr:colOff>301923</xdr:colOff>
      <xdr:row>33</xdr:row>
      <xdr:rowOff>85890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F5802A6-BBFA-440D-A1E0-CFB6C9360C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276225</xdr:colOff>
      <xdr:row>51</xdr:row>
      <xdr:rowOff>28575</xdr:rowOff>
    </xdr:from>
    <xdr:to>
      <xdr:col>24</xdr:col>
      <xdr:colOff>1088</xdr:colOff>
      <xdr:row>66</xdr:row>
      <xdr:rowOff>30208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A45D9098-05C9-4416-A160-825DBDC6E9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opLeftCell="A13" zoomScale="69" zoomScaleNormal="69" workbookViewId="0">
      <selection activeCell="Q79" sqref="Q79"/>
    </sheetView>
  </sheetViews>
  <sheetFormatPr baseColWidth="10" defaultColWidth="8.83203125" defaultRowHeight="15" x14ac:dyDescent="0.2"/>
  <cols>
    <col min="1" max="1" width="24.5" customWidth="1"/>
    <col min="2" max="2" width="15.83203125" customWidth="1"/>
    <col min="3" max="3" width="11.33203125" customWidth="1"/>
    <col min="4" max="5" width="17.33203125" customWidth="1"/>
    <col min="6" max="6" width="12.1640625" bestFit="1" customWidth="1"/>
    <col min="7" max="7" width="9" bestFit="1" customWidth="1"/>
    <col min="8" max="8" width="9.5" customWidth="1"/>
    <col min="9" max="9" width="9" bestFit="1" customWidth="1"/>
    <col min="10" max="10" width="9" customWidth="1"/>
  </cols>
  <sheetData>
    <row r="1" spans="1:10" x14ac:dyDescent="0.2">
      <c r="A1" s="1" t="s">
        <v>0</v>
      </c>
      <c r="B1" t="s">
        <v>17</v>
      </c>
    </row>
    <row r="2" spans="1:10" x14ac:dyDescent="0.2">
      <c r="D2" t="s">
        <v>2</v>
      </c>
      <c r="F2" t="s">
        <v>3</v>
      </c>
      <c r="G2" t="s">
        <v>4</v>
      </c>
      <c r="H2" t="s">
        <v>9</v>
      </c>
      <c r="J2">
        <v>0</v>
      </c>
    </row>
    <row r="3" spans="1:10" x14ac:dyDescent="0.2">
      <c r="A3" t="s">
        <v>7</v>
      </c>
      <c r="D3" t="s">
        <v>1</v>
      </c>
      <c r="F3" s="2">
        <v>44592</v>
      </c>
      <c r="G3" s="2">
        <v>44596</v>
      </c>
      <c r="H3" s="3">
        <v>0.4826388888888889</v>
      </c>
      <c r="J3" t="s">
        <v>36</v>
      </c>
    </row>
    <row r="4" spans="1:10" ht="19" x14ac:dyDescent="0.2">
      <c r="A4" t="s">
        <v>16</v>
      </c>
      <c r="J4" s="39" t="s">
        <v>37</v>
      </c>
    </row>
    <row r="5" spans="1:10" ht="19" x14ac:dyDescent="0.2">
      <c r="A5" t="s">
        <v>10</v>
      </c>
      <c r="D5" t="s">
        <v>5</v>
      </c>
      <c r="F5" t="s">
        <v>3</v>
      </c>
      <c r="G5" t="s">
        <v>4</v>
      </c>
      <c r="H5" t="s">
        <v>9</v>
      </c>
      <c r="J5" s="39" t="s">
        <v>38</v>
      </c>
    </row>
    <row r="6" spans="1:10" x14ac:dyDescent="0.2">
      <c r="A6" t="s">
        <v>12</v>
      </c>
      <c r="D6" t="s">
        <v>1</v>
      </c>
      <c r="F6" s="2">
        <v>44606</v>
      </c>
      <c r="G6" s="2">
        <v>44610</v>
      </c>
      <c r="H6" s="3">
        <v>0.64236111111111105</v>
      </c>
    </row>
    <row r="7" spans="1:10" x14ac:dyDescent="0.2">
      <c r="A7" t="s">
        <v>11</v>
      </c>
    </row>
    <row r="8" spans="1:10" x14ac:dyDescent="0.2">
      <c r="A8" t="s">
        <v>8</v>
      </c>
      <c r="D8" t="s">
        <v>6</v>
      </c>
      <c r="F8" t="s">
        <v>3</v>
      </c>
      <c r="G8" t="s">
        <v>4</v>
      </c>
      <c r="H8" t="s">
        <v>9</v>
      </c>
    </row>
    <row r="9" spans="1:10" x14ac:dyDescent="0.2">
      <c r="A9" t="s">
        <v>15</v>
      </c>
      <c r="D9" t="s">
        <v>1</v>
      </c>
      <c r="F9" s="2">
        <v>44613</v>
      </c>
      <c r="G9" s="2">
        <v>44617</v>
      </c>
      <c r="H9" s="3">
        <v>0.51736111111111105</v>
      </c>
    </row>
    <row r="10" spans="1:10" x14ac:dyDescent="0.2">
      <c r="A10" s="4" t="s">
        <v>13</v>
      </c>
      <c r="B10" s="5" t="s">
        <v>14</v>
      </c>
    </row>
    <row r="11" spans="1:10" x14ac:dyDescent="0.2">
      <c r="A11" s="6"/>
      <c r="B11" s="7" t="s">
        <v>18</v>
      </c>
      <c r="F11" t="s">
        <v>35</v>
      </c>
      <c r="G11">
        <f>POWER(10,4)</f>
        <v>10000</v>
      </c>
    </row>
    <row r="12" spans="1:10" ht="16" thickBot="1" x14ac:dyDescent="0.25">
      <c r="A12" s="8"/>
      <c r="B12" s="9" t="s">
        <v>19</v>
      </c>
    </row>
    <row r="13" spans="1:10" x14ac:dyDescent="0.2">
      <c r="C13" s="23" t="s">
        <v>2</v>
      </c>
      <c r="D13" s="16" t="s">
        <v>30</v>
      </c>
      <c r="E13" s="16"/>
      <c r="F13" s="16" t="s">
        <v>33</v>
      </c>
      <c r="G13" s="16"/>
      <c r="H13" s="16"/>
      <c r="I13" s="16"/>
      <c r="J13" s="17"/>
    </row>
    <row r="14" spans="1:10" x14ac:dyDescent="0.2">
      <c r="C14" s="18"/>
      <c r="D14" s="11" t="s">
        <v>27</v>
      </c>
      <c r="E14" s="11">
        <v>0</v>
      </c>
      <c r="F14" s="11">
        <v>24</v>
      </c>
      <c r="G14" s="11">
        <v>48</v>
      </c>
      <c r="H14" s="11">
        <v>48</v>
      </c>
      <c r="I14" s="11">
        <v>72</v>
      </c>
      <c r="J14" s="24">
        <v>96</v>
      </c>
    </row>
    <row r="15" spans="1:10" x14ac:dyDescent="0.2">
      <c r="C15" s="25" t="s">
        <v>20</v>
      </c>
      <c r="D15" s="12" t="s">
        <v>25</v>
      </c>
      <c r="E15" s="31">
        <v>0</v>
      </c>
      <c r="F15" s="31">
        <v>104750</v>
      </c>
      <c r="G15" s="31">
        <v>504250</v>
      </c>
      <c r="H15" s="31">
        <v>5000</v>
      </c>
      <c r="I15" s="31">
        <v>131500</v>
      </c>
      <c r="J15" s="32">
        <v>1371000</v>
      </c>
    </row>
    <row r="16" spans="1:10" x14ac:dyDescent="0.2">
      <c r="C16" s="25" t="s">
        <v>21</v>
      </c>
      <c r="D16" s="10" t="s">
        <v>26</v>
      </c>
      <c r="E16" s="31">
        <v>0</v>
      </c>
      <c r="F16" s="31">
        <v>86750</v>
      </c>
      <c r="G16" s="31">
        <v>386750</v>
      </c>
      <c r="H16" s="31">
        <v>5000</v>
      </c>
      <c r="I16" s="31">
        <v>134500</v>
      </c>
      <c r="J16" s="32">
        <v>1291000</v>
      </c>
    </row>
    <row r="17" spans="3:10" x14ac:dyDescent="0.2">
      <c r="C17" s="25" t="s">
        <v>22</v>
      </c>
      <c r="D17" s="10" t="s">
        <v>25</v>
      </c>
      <c r="E17" s="31">
        <v>0</v>
      </c>
      <c r="F17" s="31">
        <v>138000</v>
      </c>
      <c r="G17" s="31">
        <v>493500</v>
      </c>
      <c r="H17" s="31">
        <v>5000</v>
      </c>
      <c r="I17" s="31">
        <v>180750</v>
      </c>
      <c r="J17" s="32">
        <v>1820000</v>
      </c>
    </row>
    <row r="18" spans="3:10" x14ac:dyDescent="0.2">
      <c r="C18" s="25" t="s">
        <v>23</v>
      </c>
      <c r="D18" s="10" t="s">
        <v>26</v>
      </c>
      <c r="E18" s="31">
        <v>0</v>
      </c>
      <c r="F18" s="31">
        <v>80250</v>
      </c>
      <c r="G18" s="31">
        <v>433250</v>
      </c>
      <c r="H18" s="31">
        <v>5000</v>
      </c>
      <c r="I18" s="31">
        <v>161000</v>
      </c>
      <c r="J18" s="32">
        <v>1551000</v>
      </c>
    </row>
    <row r="19" spans="3:10" x14ac:dyDescent="0.2">
      <c r="C19" s="25" t="s">
        <v>24</v>
      </c>
      <c r="D19" s="10" t="s">
        <v>25</v>
      </c>
      <c r="E19" s="31">
        <v>0</v>
      </c>
      <c r="F19" s="31">
        <v>113000</v>
      </c>
      <c r="G19" s="31">
        <v>392500</v>
      </c>
      <c r="H19" s="31">
        <v>5000</v>
      </c>
      <c r="I19" s="31">
        <v>124750</v>
      </c>
      <c r="J19" s="32">
        <v>1379000</v>
      </c>
    </row>
    <row r="20" spans="3:10" ht="16" thickBot="1" x14ac:dyDescent="0.25">
      <c r="C20" s="26" t="s">
        <v>34</v>
      </c>
      <c r="D20" s="22" t="s">
        <v>26</v>
      </c>
      <c r="E20" s="31">
        <v>0</v>
      </c>
      <c r="F20" s="33">
        <v>76750</v>
      </c>
      <c r="G20" s="33">
        <v>355500</v>
      </c>
      <c r="H20" s="33">
        <v>5000</v>
      </c>
      <c r="I20" s="33">
        <v>117500</v>
      </c>
      <c r="J20" s="34">
        <v>1030000</v>
      </c>
    </row>
    <row r="21" spans="3:10" ht="16" thickBot="1" x14ac:dyDescent="0.25"/>
    <row r="22" spans="3:10" x14ac:dyDescent="0.2">
      <c r="C22" s="15" t="s">
        <v>5</v>
      </c>
      <c r="D22" s="16" t="s">
        <v>31</v>
      </c>
      <c r="E22" s="16"/>
      <c r="F22" s="16" t="s">
        <v>28</v>
      </c>
      <c r="G22" s="16"/>
      <c r="H22" s="16"/>
      <c r="I22" s="16"/>
      <c r="J22" s="17"/>
    </row>
    <row r="23" spans="3:10" x14ac:dyDescent="0.2">
      <c r="C23" s="18"/>
      <c r="D23" s="13" t="s">
        <v>27</v>
      </c>
      <c r="E23" s="13">
        <v>0</v>
      </c>
      <c r="F23" s="13">
        <v>24</v>
      </c>
      <c r="G23" s="13">
        <v>48</v>
      </c>
      <c r="H23" s="13">
        <v>48</v>
      </c>
      <c r="I23" s="13">
        <v>72</v>
      </c>
      <c r="J23" s="19">
        <v>96</v>
      </c>
    </row>
    <row r="24" spans="3:10" x14ac:dyDescent="0.2">
      <c r="C24" s="20" t="s">
        <v>20</v>
      </c>
      <c r="D24" s="12" t="s">
        <v>25</v>
      </c>
      <c r="E24" s="31">
        <v>0</v>
      </c>
      <c r="F24" s="31">
        <v>128750</v>
      </c>
      <c r="G24" s="31">
        <v>952250</v>
      </c>
      <c r="H24" s="31">
        <v>5000</v>
      </c>
      <c r="I24" s="31">
        <v>138750</v>
      </c>
      <c r="J24" s="32">
        <v>904750</v>
      </c>
    </row>
    <row r="25" spans="3:10" x14ac:dyDescent="0.2">
      <c r="C25" s="20" t="s">
        <v>21</v>
      </c>
      <c r="D25" s="10" t="s">
        <v>26</v>
      </c>
      <c r="E25" s="31">
        <v>0</v>
      </c>
      <c r="F25" s="31">
        <v>143750</v>
      </c>
      <c r="G25" s="31">
        <v>910750</v>
      </c>
      <c r="H25" s="31">
        <v>5000</v>
      </c>
      <c r="I25" s="31">
        <v>124000</v>
      </c>
      <c r="J25" s="32">
        <v>1202000</v>
      </c>
    </row>
    <row r="26" spans="3:10" x14ac:dyDescent="0.2">
      <c r="C26" s="20" t="s">
        <v>22</v>
      </c>
      <c r="D26" s="10" t="s">
        <v>25</v>
      </c>
      <c r="E26" s="31">
        <v>0</v>
      </c>
      <c r="F26" s="31">
        <v>144250</v>
      </c>
      <c r="G26" s="31">
        <v>1059000</v>
      </c>
      <c r="H26" s="31">
        <v>5000</v>
      </c>
      <c r="I26" s="31">
        <v>160750</v>
      </c>
      <c r="J26" s="32">
        <v>1151000</v>
      </c>
    </row>
    <row r="27" spans="3:10" x14ac:dyDescent="0.2">
      <c r="C27" s="20" t="s">
        <v>23</v>
      </c>
      <c r="D27" s="10" t="s">
        <v>26</v>
      </c>
      <c r="E27" s="31">
        <v>0</v>
      </c>
      <c r="F27" s="31">
        <v>142750</v>
      </c>
      <c r="G27" s="31">
        <v>969250</v>
      </c>
      <c r="H27" s="31">
        <v>5000</v>
      </c>
      <c r="I27" s="31">
        <v>140750</v>
      </c>
      <c r="J27" s="32">
        <v>1532000</v>
      </c>
    </row>
    <row r="28" spans="3:10" x14ac:dyDescent="0.2">
      <c r="C28" s="20" t="s">
        <v>24</v>
      </c>
      <c r="D28" s="10" t="s">
        <v>25</v>
      </c>
      <c r="E28" s="31">
        <v>0</v>
      </c>
      <c r="F28" s="31">
        <v>119000</v>
      </c>
      <c r="G28" s="31">
        <v>721500</v>
      </c>
      <c r="H28" s="31">
        <v>5000</v>
      </c>
      <c r="I28" s="31">
        <v>143250</v>
      </c>
      <c r="J28" s="32">
        <v>1137000</v>
      </c>
    </row>
    <row r="29" spans="3:10" ht="16" thickBot="1" x14ac:dyDescent="0.25">
      <c r="C29" s="21" t="s">
        <v>34</v>
      </c>
      <c r="D29" s="22" t="s">
        <v>26</v>
      </c>
      <c r="E29" s="31">
        <v>0</v>
      </c>
      <c r="F29" s="33">
        <v>119500</v>
      </c>
      <c r="G29" s="33">
        <v>664750</v>
      </c>
      <c r="H29" s="33">
        <v>5000</v>
      </c>
      <c r="I29" s="33">
        <v>134000</v>
      </c>
      <c r="J29" s="34">
        <v>1469000</v>
      </c>
    </row>
    <row r="30" spans="3:10" ht="16" thickBot="1" x14ac:dyDescent="0.25"/>
    <row r="31" spans="3:10" x14ac:dyDescent="0.2">
      <c r="C31" s="27" t="s">
        <v>6</v>
      </c>
      <c r="D31" s="16" t="s">
        <v>32</v>
      </c>
      <c r="E31" s="16"/>
      <c r="F31" s="16"/>
      <c r="G31" s="16"/>
      <c r="H31" s="16"/>
      <c r="I31" s="16"/>
      <c r="J31" s="17"/>
    </row>
    <row r="32" spans="3:10" x14ac:dyDescent="0.2">
      <c r="C32" s="18"/>
      <c r="D32" s="14" t="s">
        <v>27</v>
      </c>
      <c r="E32" s="37">
        <v>0</v>
      </c>
      <c r="F32" s="37">
        <v>24</v>
      </c>
      <c r="G32" s="37">
        <v>48</v>
      </c>
      <c r="H32" s="37">
        <v>48</v>
      </c>
      <c r="I32" s="37">
        <v>72</v>
      </c>
      <c r="J32" s="38">
        <v>96</v>
      </c>
    </row>
    <row r="33" spans="3:10" x14ac:dyDescent="0.2">
      <c r="C33" s="28" t="s">
        <v>20</v>
      </c>
      <c r="D33" s="12" t="s">
        <v>25</v>
      </c>
      <c r="E33" s="31">
        <v>0</v>
      </c>
      <c r="F33" s="31">
        <v>119750</v>
      </c>
      <c r="G33" s="31">
        <v>717500</v>
      </c>
      <c r="H33" s="31">
        <v>5000</v>
      </c>
      <c r="I33" s="31">
        <v>167000</v>
      </c>
      <c r="J33" s="35">
        <v>1657000</v>
      </c>
    </row>
    <row r="34" spans="3:10" x14ac:dyDescent="0.2">
      <c r="C34" s="28" t="s">
        <v>21</v>
      </c>
      <c r="D34" s="10" t="s">
        <v>26</v>
      </c>
      <c r="E34" s="31">
        <v>0</v>
      </c>
      <c r="F34" s="31">
        <v>117000</v>
      </c>
      <c r="G34" s="31">
        <v>605000</v>
      </c>
      <c r="H34" s="31">
        <v>5000</v>
      </c>
      <c r="I34" s="31">
        <v>172000</v>
      </c>
      <c r="J34" s="35">
        <v>1366000</v>
      </c>
    </row>
    <row r="35" spans="3:10" x14ac:dyDescent="0.2">
      <c r="C35" s="28" t="s">
        <v>22</v>
      </c>
      <c r="D35" s="10" t="s">
        <v>25</v>
      </c>
      <c r="E35" s="31">
        <v>0</v>
      </c>
      <c r="F35" s="31">
        <v>110500</v>
      </c>
      <c r="G35" s="31">
        <v>893000</v>
      </c>
      <c r="H35" s="31">
        <v>5000</v>
      </c>
      <c r="I35" s="31">
        <v>161000</v>
      </c>
      <c r="J35" s="35">
        <v>1974000</v>
      </c>
    </row>
    <row r="36" spans="3:10" x14ac:dyDescent="0.2">
      <c r="C36" s="28" t="s">
        <v>23</v>
      </c>
      <c r="D36" s="10" t="s">
        <v>26</v>
      </c>
      <c r="E36" s="31">
        <v>0</v>
      </c>
      <c r="F36" s="31">
        <v>108000</v>
      </c>
      <c r="G36" s="31">
        <v>791500</v>
      </c>
      <c r="H36" s="31">
        <v>5000</v>
      </c>
      <c r="I36" s="31">
        <v>184500</v>
      </c>
      <c r="J36" s="35">
        <v>1689000</v>
      </c>
    </row>
    <row r="37" spans="3:10" x14ac:dyDescent="0.2">
      <c r="C37" s="28" t="s">
        <v>24</v>
      </c>
      <c r="D37" s="10" t="s">
        <v>25</v>
      </c>
      <c r="E37" s="31">
        <v>0</v>
      </c>
      <c r="F37" s="31">
        <v>108750</v>
      </c>
      <c r="G37" s="31">
        <v>657000</v>
      </c>
      <c r="H37" s="31">
        <v>5000</v>
      </c>
      <c r="I37" s="31">
        <v>141000</v>
      </c>
      <c r="J37" s="35">
        <v>1552000</v>
      </c>
    </row>
    <row r="38" spans="3:10" ht="16" thickBot="1" x14ac:dyDescent="0.25">
      <c r="C38" s="29" t="s">
        <v>34</v>
      </c>
      <c r="D38" s="22" t="s">
        <v>26</v>
      </c>
      <c r="E38" s="31">
        <v>0</v>
      </c>
      <c r="F38" s="33">
        <v>93000</v>
      </c>
      <c r="G38" s="33">
        <v>574250</v>
      </c>
      <c r="H38" s="33">
        <v>5000</v>
      </c>
      <c r="I38" s="33">
        <v>146750</v>
      </c>
      <c r="J38" s="36">
        <v>1298000</v>
      </c>
    </row>
    <row r="39" spans="3:10" x14ac:dyDescent="0.2">
      <c r="J39" s="30" t="s">
        <v>29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C861E-9735-484B-8B3B-AAB923D6C886}">
  <dimension ref="A2:AA57"/>
  <sheetViews>
    <sheetView tabSelected="1" topLeftCell="A6" zoomScale="85" zoomScaleNormal="85" workbookViewId="0">
      <selection activeCell="AA53" sqref="AA53"/>
    </sheetView>
  </sheetViews>
  <sheetFormatPr baseColWidth="10" defaultRowHeight="15" x14ac:dyDescent="0.2"/>
  <cols>
    <col min="10" max="10" width="13.5" customWidth="1"/>
    <col min="11" max="11" width="18" customWidth="1"/>
    <col min="13" max="13" width="12.33203125" customWidth="1"/>
    <col min="20" max="20" width="12.1640625" bestFit="1" customWidth="1"/>
  </cols>
  <sheetData>
    <row r="2" spans="1:27" x14ac:dyDescent="0.2">
      <c r="A2" t="s">
        <v>39</v>
      </c>
      <c r="I2" t="s">
        <v>40</v>
      </c>
    </row>
    <row r="3" spans="1:27" ht="16" thickBot="1" x14ac:dyDescent="0.25"/>
    <row r="4" spans="1:27" x14ac:dyDescent="0.2">
      <c r="A4" s="23" t="s">
        <v>2</v>
      </c>
      <c r="B4" s="16" t="s">
        <v>30</v>
      </c>
      <c r="C4" s="16"/>
      <c r="D4" s="16" t="s">
        <v>33</v>
      </c>
      <c r="E4" s="16"/>
      <c r="F4" s="16"/>
      <c r="G4" s="16"/>
      <c r="H4" s="17"/>
      <c r="J4" s="40" t="s">
        <v>41</v>
      </c>
      <c r="K4" s="41"/>
      <c r="L4" s="41"/>
      <c r="M4" s="41" t="s">
        <v>33</v>
      </c>
      <c r="N4" s="41"/>
      <c r="O4" s="41"/>
      <c r="P4" s="41"/>
      <c r="Q4" s="42"/>
      <c r="T4" s="40" t="s">
        <v>42</v>
      </c>
      <c r="U4" s="41"/>
      <c r="V4" s="41"/>
      <c r="W4" s="41" t="s">
        <v>33</v>
      </c>
      <c r="X4" s="41"/>
      <c r="Y4" s="41"/>
      <c r="Z4" s="41"/>
      <c r="AA4" s="42"/>
    </row>
    <row r="5" spans="1:27" x14ac:dyDescent="0.2">
      <c r="A5" s="18"/>
      <c r="B5" s="11" t="s">
        <v>27</v>
      </c>
      <c r="C5" s="11">
        <v>0</v>
      </c>
      <c r="D5" s="11">
        <v>24</v>
      </c>
      <c r="E5" s="11">
        <v>48</v>
      </c>
      <c r="F5" s="11">
        <v>48</v>
      </c>
      <c r="G5" s="11">
        <v>72</v>
      </c>
      <c r="H5" s="24">
        <v>96</v>
      </c>
      <c r="J5" s="43"/>
      <c r="K5" s="44" t="s">
        <v>27</v>
      </c>
      <c r="L5" s="44">
        <v>0</v>
      </c>
      <c r="M5" s="44">
        <v>24</v>
      </c>
      <c r="N5" s="44">
        <v>48</v>
      </c>
      <c r="O5" s="44">
        <v>48</v>
      </c>
      <c r="P5" s="44">
        <v>72</v>
      </c>
      <c r="Q5" s="45">
        <v>96</v>
      </c>
      <c r="T5" s="43"/>
      <c r="U5" s="44" t="s">
        <v>27</v>
      </c>
      <c r="V5" s="44">
        <v>0</v>
      </c>
      <c r="W5" s="44">
        <v>24</v>
      </c>
      <c r="X5" s="44">
        <v>48</v>
      </c>
      <c r="Y5" s="44">
        <v>48</v>
      </c>
      <c r="Z5" s="44">
        <v>72</v>
      </c>
      <c r="AA5" s="45">
        <v>96</v>
      </c>
    </row>
    <row r="6" spans="1:27" x14ac:dyDescent="0.2">
      <c r="A6" s="25" t="s">
        <v>20</v>
      </c>
      <c r="B6" s="12" t="s">
        <v>25</v>
      </c>
      <c r="C6" s="31">
        <v>5000</v>
      </c>
      <c r="D6" s="31">
        <v>104750</v>
      </c>
      <c r="E6" s="31">
        <v>504250</v>
      </c>
      <c r="F6" s="31">
        <v>5000</v>
      </c>
      <c r="G6" s="31">
        <v>131500</v>
      </c>
      <c r="H6" s="32">
        <v>1371000</v>
      </c>
      <c r="J6" s="25" t="s">
        <v>20</v>
      </c>
      <c r="K6" s="12" t="s">
        <v>25</v>
      </c>
      <c r="L6" s="31">
        <v>5000</v>
      </c>
      <c r="M6" s="31">
        <v>104750</v>
      </c>
      <c r="N6" s="31">
        <v>504250</v>
      </c>
      <c r="O6" s="31">
        <v>5000</v>
      </c>
      <c r="P6" s="31">
        <v>131500</v>
      </c>
      <c r="Q6" s="32">
        <v>1371000</v>
      </c>
      <c r="T6" s="25" t="s">
        <v>22</v>
      </c>
      <c r="U6" s="10" t="s">
        <v>25</v>
      </c>
      <c r="V6" s="31">
        <v>5000</v>
      </c>
      <c r="W6" s="31">
        <v>138000</v>
      </c>
      <c r="X6" s="31">
        <v>493500</v>
      </c>
      <c r="Y6" s="31">
        <v>5000</v>
      </c>
      <c r="Z6" s="31">
        <v>180750</v>
      </c>
      <c r="AA6" s="32">
        <v>1820000</v>
      </c>
    </row>
    <row r="7" spans="1:27" x14ac:dyDescent="0.2">
      <c r="A7" s="25" t="s">
        <v>21</v>
      </c>
      <c r="B7" s="10" t="s">
        <v>26</v>
      </c>
      <c r="C7" s="31">
        <v>5000</v>
      </c>
      <c r="D7" s="31">
        <v>86750</v>
      </c>
      <c r="E7" s="31">
        <v>386750</v>
      </c>
      <c r="F7" s="31">
        <v>5000</v>
      </c>
      <c r="G7" s="31">
        <v>134500</v>
      </c>
      <c r="H7" s="32">
        <v>1291000</v>
      </c>
      <c r="J7" s="20" t="s">
        <v>20</v>
      </c>
      <c r="K7" s="12" t="s">
        <v>25</v>
      </c>
      <c r="L7" s="31">
        <v>5000</v>
      </c>
      <c r="M7" s="31">
        <v>128750</v>
      </c>
      <c r="N7" s="31">
        <v>952250</v>
      </c>
      <c r="O7" s="31">
        <v>5000</v>
      </c>
      <c r="P7" s="31">
        <v>138750</v>
      </c>
      <c r="Q7" s="32">
        <v>904750</v>
      </c>
      <c r="T7" s="20" t="s">
        <v>22</v>
      </c>
      <c r="U7" s="10" t="s">
        <v>25</v>
      </c>
      <c r="V7" s="31">
        <v>5000</v>
      </c>
      <c r="W7" s="31">
        <v>144250</v>
      </c>
      <c r="X7" s="31">
        <v>1059000</v>
      </c>
      <c r="Y7" s="31">
        <v>5000</v>
      </c>
      <c r="Z7" s="31">
        <v>160750</v>
      </c>
      <c r="AA7" s="32">
        <v>1151000</v>
      </c>
    </row>
    <row r="8" spans="1:27" x14ac:dyDescent="0.2">
      <c r="A8" s="25" t="s">
        <v>22</v>
      </c>
      <c r="B8" s="10" t="s">
        <v>25</v>
      </c>
      <c r="C8" s="31">
        <v>5000</v>
      </c>
      <c r="D8" s="31">
        <v>138000</v>
      </c>
      <c r="E8" s="31">
        <v>493500</v>
      </c>
      <c r="F8" s="31">
        <v>5000</v>
      </c>
      <c r="G8" s="31">
        <v>180750</v>
      </c>
      <c r="H8" s="32">
        <v>1820000</v>
      </c>
      <c r="J8" s="28" t="s">
        <v>20</v>
      </c>
      <c r="K8" s="12" t="s">
        <v>25</v>
      </c>
      <c r="L8" s="31">
        <v>5000</v>
      </c>
      <c r="M8" s="31">
        <v>119750</v>
      </c>
      <c r="N8" s="31">
        <v>717500</v>
      </c>
      <c r="O8" s="31">
        <v>5000</v>
      </c>
      <c r="P8" s="31">
        <v>167000</v>
      </c>
      <c r="Q8" s="35">
        <v>1657000</v>
      </c>
      <c r="R8" s="30" t="s">
        <v>29</v>
      </c>
      <c r="T8" s="28" t="s">
        <v>22</v>
      </c>
      <c r="U8" s="10" t="s">
        <v>25</v>
      </c>
      <c r="V8" s="31">
        <v>5000</v>
      </c>
      <c r="W8" s="31">
        <v>110500</v>
      </c>
      <c r="X8" s="31">
        <v>893000</v>
      </c>
      <c r="Y8" s="31">
        <v>5000</v>
      </c>
      <c r="Z8" s="31">
        <v>161000</v>
      </c>
      <c r="AA8" s="35">
        <v>1974000</v>
      </c>
    </row>
    <row r="9" spans="1:27" x14ac:dyDescent="0.2">
      <c r="A9" s="25" t="s">
        <v>23</v>
      </c>
      <c r="B9" s="10" t="s">
        <v>26</v>
      </c>
      <c r="C9" s="31">
        <v>5000</v>
      </c>
      <c r="D9" s="31">
        <v>80250</v>
      </c>
      <c r="E9" s="31">
        <v>433250</v>
      </c>
      <c r="F9" s="31">
        <v>5000</v>
      </c>
      <c r="G9" s="31">
        <v>161000</v>
      </c>
      <c r="H9" s="32">
        <v>1551000</v>
      </c>
      <c r="J9" s="1" t="s">
        <v>44</v>
      </c>
      <c r="L9" s="46">
        <f t="shared" ref="L9:Q9" si="0">AVERAGE(L6:L8)</f>
        <v>5000</v>
      </c>
      <c r="M9" s="46">
        <f t="shared" si="0"/>
        <v>117750</v>
      </c>
      <c r="N9">
        <f t="shared" si="0"/>
        <v>724666.66666666663</v>
      </c>
      <c r="O9" s="46">
        <f t="shared" si="0"/>
        <v>5000</v>
      </c>
      <c r="P9" s="46">
        <f t="shared" si="0"/>
        <v>145750</v>
      </c>
      <c r="Q9" s="46">
        <f t="shared" si="0"/>
        <v>1310916.6666666667</v>
      </c>
      <c r="T9" s="1" t="s">
        <v>44</v>
      </c>
      <c r="V9" s="46">
        <f t="shared" ref="V9:AA9" si="1">AVERAGE(V6:V8)</f>
        <v>5000</v>
      </c>
      <c r="W9" s="46">
        <f t="shared" si="1"/>
        <v>130916.66666666667</v>
      </c>
      <c r="X9" s="46">
        <f t="shared" si="1"/>
        <v>815166.66666666663</v>
      </c>
      <c r="Y9" s="46">
        <f t="shared" si="1"/>
        <v>5000</v>
      </c>
      <c r="Z9" s="46">
        <f t="shared" si="1"/>
        <v>167500</v>
      </c>
      <c r="AA9" s="46">
        <f t="shared" si="1"/>
        <v>1648333.3333333333</v>
      </c>
    </row>
    <row r="10" spans="1:27" x14ac:dyDescent="0.2">
      <c r="A10" s="25" t="s">
        <v>24</v>
      </c>
      <c r="B10" s="10" t="s">
        <v>25</v>
      </c>
      <c r="C10" s="31">
        <v>5000</v>
      </c>
      <c r="D10" s="31">
        <v>113000</v>
      </c>
      <c r="E10" s="31">
        <v>392500</v>
      </c>
      <c r="F10" s="31">
        <v>5000</v>
      </c>
      <c r="G10" s="31">
        <v>124750</v>
      </c>
      <c r="H10" s="32">
        <v>1379000</v>
      </c>
      <c r="J10" s="1" t="s">
        <v>45</v>
      </c>
      <c r="L10">
        <f t="shared" ref="L10:Q10" si="2">_xlfn.STDEV.P(L6:L8)</f>
        <v>0</v>
      </c>
      <c r="M10">
        <f t="shared" si="2"/>
        <v>9899.4949366116653</v>
      </c>
      <c r="N10">
        <f t="shared" si="2"/>
        <v>182965.42630295546</v>
      </c>
      <c r="O10">
        <f t="shared" si="2"/>
        <v>0</v>
      </c>
      <c r="P10">
        <f t="shared" si="2"/>
        <v>15314.753235578648</v>
      </c>
      <c r="Q10">
        <f t="shared" si="2"/>
        <v>310029.59088161605</v>
      </c>
      <c r="T10" s="1" t="s">
        <v>45</v>
      </c>
      <c r="V10">
        <f t="shared" ref="V10:AA10" si="3">_xlfn.STDEV.P(V6:V8)</f>
        <v>0</v>
      </c>
      <c r="W10">
        <f t="shared" si="3"/>
        <v>14660.510071465984</v>
      </c>
      <c r="X10">
        <f t="shared" si="3"/>
        <v>237333.91853860434</v>
      </c>
      <c r="Y10">
        <f t="shared" si="3"/>
        <v>0</v>
      </c>
      <c r="Z10">
        <f t="shared" si="3"/>
        <v>9369.7207357885891</v>
      </c>
      <c r="AA10">
        <f t="shared" si="3"/>
        <v>357243.45884688903</v>
      </c>
    </row>
    <row r="11" spans="1:27" ht="16" thickBot="1" x14ac:dyDescent="0.25">
      <c r="A11" s="26" t="s">
        <v>34</v>
      </c>
      <c r="B11" s="22" t="s">
        <v>26</v>
      </c>
      <c r="C11" s="31">
        <v>5000</v>
      </c>
      <c r="D11" s="33">
        <v>76750</v>
      </c>
      <c r="E11" s="33">
        <v>355500</v>
      </c>
      <c r="F11" s="33">
        <v>5000</v>
      </c>
      <c r="G11" s="33">
        <v>117500</v>
      </c>
      <c r="H11" s="34">
        <v>1030000</v>
      </c>
      <c r="J11" s="25" t="s">
        <v>21</v>
      </c>
      <c r="K11" s="10" t="s">
        <v>26</v>
      </c>
      <c r="L11" s="31">
        <v>5000</v>
      </c>
      <c r="M11" s="31">
        <v>86750</v>
      </c>
      <c r="N11" s="31">
        <v>386750</v>
      </c>
      <c r="O11" s="31">
        <v>5000</v>
      </c>
      <c r="P11" s="31">
        <v>134500</v>
      </c>
      <c r="Q11" s="32">
        <v>1291000</v>
      </c>
      <c r="T11" s="25" t="s">
        <v>23</v>
      </c>
      <c r="U11" s="10" t="s">
        <v>26</v>
      </c>
      <c r="V11" s="31">
        <v>5000</v>
      </c>
      <c r="W11" s="31">
        <v>80250</v>
      </c>
      <c r="X11" s="31">
        <v>433250</v>
      </c>
      <c r="Y11" s="31">
        <v>5000</v>
      </c>
      <c r="Z11" s="31">
        <v>161000</v>
      </c>
      <c r="AA11" s="32">
        <v>1551000</v>
      </c>
    </row>
    <row r="12" spans="1:27" ht="16" thickBot="1" x14ac:dyDescent="0.25">
      <c r="J12" s="20" t="s">
        <v>21</v>
      </c>
      <c r="K12" s="10" t="s">
        <v>26</v>
      </c>
      <c r="L12" s="31">
        <v>5000</v>
      </c>
      <c r="M12" s="31">
        <v>143750</v>
      </c>
      <c r="N12" s="31">
        <v>910750</v>
      </c>
      <c r="O12" s="31">
        <v>5000</v>
      </c>
      <c r="P12" s="31">
        <v>124000</v>
      </c>
      <c r="Q12" s="32">
        <v>1202000</v>
      </c>
      <c r="T12" s="20" t="s">
        <v>23</v>
      </c>
      <c r="U12" s="10" t="s">
        <v>26</v>
      </c>
      <c r="V12" s="31">
        <v>5000</v>
      </c>
      <c r="W12" s="31">
        <v>142750</v>
      </c>
      <c r="X12" s="31">
        <v>969250</v>
      </c>
      <c r="Y12" s="31">
        <v>5000</v>
      </c>
      <c r="Z12" s="31">
        <v>140750</v>
      </c>
      <c r="AA12" s="32">
        <v>1532000</v>
      </c>
    </row>
    <row r="13" spans="1:27" x14ac:dyDescent="0.2">
      <c r="A13" s="15" t="s">
        <v>5</v>
      </c>
      <c r="B13" s="16" t="s">
        <v>31</v>
      </c>
      <c r="C13" s="16"/>
      <c r="D13" s="16" t="s">
        <v>28</v>
      </c>
      <c r="E13" s="16"/>
      <c r="F13" s="16"/>
      <c r="G13" s="16"/>
      <c r="H13" s="17"/>
      <c r="J13" s="28" t="s">
        <v>21</v>
      </c>
      <c r="K13" s="10" t="s">
        <v>26</v>
      </c>
      <c r="L13" s="31">
        <v>5000</v>
      </c>
      <c r="M13" s="31">
        <v>117000</v>
      </c>
      <c r="N13" s="31">
        <v>605000</v>
      </c>
      <c r="O13" s="31">
        <v>5000</v>
      </c>
      <c r="P13" s="31">
        <v>172000</v>
      </c>
      <c r="Q13" s="35">
        <v>1366000</v>
      </c>
      <c r="R13" s="30" t="s">
        <v>29</v>
      </c>
      <c r="T13" s="28" t="s">
        <v>23</v>
      </c>
      <c r="U13" s="10" t="s">
        <v>26</v>
      </c>
      <c r="V13" s="31">
        <v>5000</v>
      </c>
      <c r="W13" s="31">
        <v>108000</v>
      </c>
      <c r="X13" s="31">
        <v>791500</v>
      </c>
      <c r="Y13" s="31">
        <v>5000</v>
      </c>
      <c r="Z13" s="31">
        <v>184500</v>
      </c>
      <c r="AA13" s="35">
        <v>1689000</v>
      </c>
    </row>
    <row r="14" spans="1:27" x14ac:dyDescent="0.2">
      <c r="A14" s="18"/>
      <c r="B14" s="13" t="s">
        <v>27</v>
      </c>
      <c r="C14" s="13">
        <v>0</v>
      </c>
      <c r="D14" s="13">
        <v>24</v>
      </c>
      <c r="E14" s="13">
        <v>48</v>
      </c>
      <c r="F14" s="13">
        <v>48</v>
      </c>
      <c r="G14" s="13">
        <v>72</v>
      </c>
      <c r="H14" s="19">
        <v>96</v>
      </c>
      <c r="J14" s="1" t="s">
        <v>44</v>
      </c>
      <c r="L14" s="46">
        <f t="shared" ref="L14:Q14" si="4">AVERAGE(L11:L13)</f>
        <v>5000</v>
      </c>
      <c r="M14" s="46">
        <f t="shared" si="4"/>
        <v>115833.33333333333</v>
      </c>
      <c r="N14" s="46">
        <f t="shared" si="4"/>
        <v>634166.66666666663</v>
      </c>
      <c r="O14" s="46">
        <f t="shared" si="4"/>
        <v>5000</v>
      </c>
      <c r="P14" s="46">
        <f t="shared" si="4"/>
        <v>143500</v>
      </c>
      <c r="Q14" s="46">
        <f t="shared" si="4"/>
        <v>1286333.3333333333</v>
      </c>
      <c r="T14" s="1" t="s">
        <v>46</v>
      </c>
      <c r="V14" s="46">
        <f t="shared" ref="V14:AA14" si="5">AVERAGE(V11:V13)</f>
        <v>5000</v>
      </c>
      <c r="W14" s="46">
        <f t="shared" si="5"/>
        <v>110333.33333333333</v>
      </c>
      <c r="X14" s="46">
        <f t="shared" si="5"/>
        <v>731333.33333333337</v>
      </c>
      <c r="Y14" s="46">
        <f t="shared" si="5"/>
        <v>5000</v>
      </c>
      <c r="Z14" s="46">
        <f t="shared" si="5"/>
        <v>162083.33333333334</v>
      </c>
      <c r="AA14" s="46">
        <f t="shared" si="5"/>
        <v>1590666.6666666667</v>
      </c>
    </row>
    <row r="15" spans="1:27" x14ac:dyDescent="0.2">
      <c r="A15" s="20" t="s">
        <v>20</v>
      </c>
      <c r="B15" s="12" t="s">
        <v>25</v>
      </c>
      <c r="C15" s="31">
        <v>5000</v>
      </c>
      <c r="D15" s="31">
        <v>128750</v>
      </c>
      <c r="E15" s="31">
        <v>952250</v>
      </c>
      <c r="F15" s="31">
        <v>5000</v>
      </c>
      <c r="G15" s="31">
        <v>138750</v>
      </c>
      <c r="H15" s="32">
        <v>904750</v>
      </c>
      <c r="J15" s="1" t="s">
        <v>45</v>
      </c>
      <c r="L15">
        <f t="shared" ref="L15:Q15" si="6">_xlfn.STDEV.P(L11:L13)</f>
        <v>0</v>
      </c>
      <c r="M15">
        <f t="shared" si="6"/>
        <v>23284.770893344765</v>
      </c>
      <c r="N15">
        <f t="shared" si="6"/>
        <v>214913.9685755416</v>
      </c>
      <c r="O15">
        <f t="shared" si="6"/>
        <v>0</v>
      </c>
      <c r="P15">
        <f t="shared" si="6"/>
        <v>20603.397778036517</v>
      </c>
      <c r="Q15">
        <f t="shared" si="6"/>
        <v>67033.988062441553</v>
      </c>
      <c r="T15" s="1" t="s">
        <v>45</v>
      </c>
      <c r="V15">
        <f t="shared" ref="V15:AA15" si="7">_xlfn.STDEV.P(V11:V13)</f>
        <v>0</v>
      </c>
      <c r="W15">
        <f t="shared" si="7"/>
        <v>25568.806950831491</v>
      </c>
      <c r="X15">
        <f t="shared" si="7"/>
        <v>222918.55139390161</v>
      </c>
      <c r="Y15">
        <f t="shared" si="7"/>
        <v>0</v>
      </c>
      <c r="Z15">
        <f t="shared" si="7"/>
        <v>17877.282294079887</v>
      </c>
      <c r="AA15">
        <f t="shared" si="7"/>
        <v>69963.482538313445</v>
      </c>
    </row>
    <row r="16" spans="1:27" x14ac:dyDescent="0.2">
      <c r="A16" s="20" t="s">
        <v>21</v>
      </c>
      <c r="B16" s="10" t="s">
        <v>26</v>
      </c>
      <c r="C16" s="31">
        <v>5000</v>
      </c>
      <c r="D16" s="31">
        <v>143750</v>
      </c>
      <c r="E16" s="31">
        <v>910750</v>
      </c>
      <c r="F16" s="31">
        <v>5000</v>
      </c>
      <c r="G16" s="31">
        <v>124000</v>
      </c>
      <c r="H16" s="32">
        <v>1202000</v>
      </c>
    </row>
    <row r="17" spans="1:19" x14ac:dyDescent="0.2">
      <c r="A17" s="20" t="s">
        <v>22</v>
      </c>
      <c r="B17" s="10" t="s">
        <v>25</v>
      </c>
      <c r="C17" s="31">
        <v>5000</v>
      </c>
      <c r="D17" s="31">
        <v>144250</v>
      </c>
      <c r="E17" s="31">
        <v>1059000</v>
      </c>
      <c r="F17" s="31">
        <v>5000</v>
      </c>
      <c r="G17" s="31">
        <v>160750</v>
      </c>
      <c r="H17" s="32">
        <v>1151000</v>
      </c>
    </row>
    <row r="18" spans="1:19" x14ac:dyDescent="0.2">
      <c r="A18" s="20" t="s">
        <v>23</v>
      </c>
      <c r="B18" s="10" t="s">
        <v>26</v>
      </c>
      <c r="C18" s="31">
        <v>5000</v>
      </c>
      <c r="D18" s="31">
        <v>142750</v>
      </c>
      <c r="E18" s="31">
        <v>969250</v>
      </c>
      <c r="F18" s="31">
        <v>5000</v>
      </c>
      <c r="G18" s="31">
        <v>140750</v>
      </c>
      <c r="H18" s="32">
        <v>1532000</v>
      </c>
      <c r="P18" s="1" t="s">
        <v>47</v>
      </c>
      <c r="Q18" s="1"/>
      <c r="R18" s="1"/>
      <c r="S18" s="1"/>
    </row>
    <row r="19" spans="1:19" x14ac:dyDescent="0.2">
      <c r="A19" s="20" t="s">
        <v>24</v>
      </c>
      <c r="B19" s="10" t="s">
        <v>25</v>
      </c>
      <c r="C19" s="31">
        <v>5000</v>
      </c>
      <c r="D19" s="31">
        <v>119000</v>
      </c>
      <c r="E19" s="31">
        <v>721500</v>
      </c>
      <c r="F19" s="31">
        <v>5000</v>
      </c>
      <c r="G19" s="31">
        <v>143250</v>
      </c>
      <c r="H19" s="32">
        <v>1137000</v>
      </c>
      <c r="P19" s="1" t="s">
        <v>48</v>
      </c>
      <c r="Q19" s="1" t="s">
        <v>33</v>
      </c>
      <c r="R19" s="1"/>
      <c r="S19" s="1"/>
    </row>
    <row r="20" spans="1:19" ht="16" thickBot="1" x14ac:dyDescent="0.25">
      <c r="A20" s="21" t="s">
        <v>34</v>
      </c>
      <c r="B20" s="22" t="s">
        <v>26</v>
      </c>
      <c r="C20" s="31">
        <v>5000</v>
      </c>
      <c r="D20" s="33">
        <v>119500</v>
      </c>
      <c r="E20" s="33">
        <v>664750</v>
      </c>
      <c r="F20" s="33">
        <v>5000</v>
      </c>
      <c r="G20" s="33">
        <v>134000</v>
      </c>
      <c r="H20" s="34">
        <v>1469000</v>
      </c>
      <c r="P20" s="1" t="s">
        <v>49</v>
      </c>
      <c r="Q20" s="1" t="s">
        <v>50</v>
      </c>
      <c r="R20" s="1"/>
      <c r="S20" s="1"/>
    </row>
    <row r="21" spans="1:19" ht="16" thickBot="1" x14ac:dyDescent="0.25"/>
    <row r="22" spans="1:19" x14ac:dyDescent="0.2">
      <c r="A22" s="27" t="s">
        <v>6</v>
      </c>
      <c r="B22" s="16" t="s">
        <v>32</v>
      </c>
      <c r="C22" s="16"/>
      <c r="D22" s="16"/>
      <c r="E22" s="16"/>
      <c r="F22" s="16"/>
      <c r="G22" s="16"/>
      <c r="H22" s="17"/>
    </row>
    <row r="23" spans="1:19" x14ac:dyDescent="0.2">
      <c r="A23" s="18"/>
      <c r="B23" s="14" t="s">
        <v>27</v>
      </c>
      <c r="C23" s="37">
        <v>0</v>
      </c>
      <c r="D23" s="37">
        <v>24</v>
      </c>
      <c r="E23" s="37">
        <v>48</v>
      </c>
      <c r="F23" s="37">
        <v>48</v>
      </c>
      <c r="G23" s="37">
        <v>72</v>
      </c>
      <c r="H23" s="38">
        <v>96</v>
      </c>
    </row>
    <row r="24" spans="1:19" x14ac:dyDescent="0.2">
      <c r="A24" s="28" t="s">
        <v>20</v>
      </c>
      <c r="B24" s="12" t="s">
        <v>25</v>
      </c>
      <c r="C24" s="31">
        <v>5000</v>
      </c>
      <c r="D24" s="31">
        <v>119750</v>
      </c>
      <c r="E24" s="31">
        <v>717500</v>
      </c>
      <c r="F24" s="31">
        <v>5000</v>
      </c>
      <c r="G24" s="31">
        <v>167000</v>
      </c>
      <c r="H24" s="35">
        <v>1657000</v>
      </c>
    </row>
    <row r="25" spans="1:19" x14ac:dyDescent="0.2">
      <c r="A25" s="28" t="s">
        <v>21</v>
      </c>
      <c r="B25" s="10" t="s">
        <v>26</v>
      </c>
      <c r="C25" s="31">
        <v>5000</v>
      </c>
      <c r="D25" s="31">
        <v>117000</v>
      </c>
      <c r="E25" s="31">
        <v>605000</v>
      </c>
      <c r="F25" s="31">
        <v>5000</v>
      </c>
      <c r="G25" s="31">
        <v>172000</v>
      </c>
      <c r="H25" s="35">
        <v>1366000</v>
      </c>
    </row>
    <row r="26" spans="1:19" x14ac:dyDescent="0.2">
      <c r="A26" s="28" t="s">
        <v>22</v>
      </c>
      <c r="B26" s="10" t="s">
        <v>25</v>
      </c>
      <c r="C26" s="31">
        <v>5000</v>
      </c>
      <c r="D26" s="31">
        <v>110500</v>
      </c>
      <c r="E26" s="31">
        <v>893000</v>
      </c>
      <c r="F26" s="31">
        <v>5000</v>
      </c>
      <c r="G26" s="31">
        <v>161000</v>
      </c>
      <c r="H26" s="35">
        <v>1974000</v>
      </c>
    </row>
    <row r="27" spans="1:19" x14ac:dyDescent="0.2">
      <c r="A27" s="28" t="s">
        <v>23</v>
      </c>
      <c r="B27" s="10" t="s">
        <v>26</v>
      </c>
      <c r="C27" s="31">
        <v>5000</v>
      </c>
      <c r="D27" s="31">
        <v>108000</v>
      </c>
      <c r="E27" s="31">
        <v>791500</v>
      </c>
      <c r="F27" s="31">
        <v>5000</v>
      </c>
      <c r="G27" s="31">
        <v>184500</v>
      </c>
      <c r="H27" s="35">
        <v>1689000</v>
      </c>
    </row>
    <row r="28" spans="1:19" x14ac:dyDescent="0.2">
      <c r="A28" s="28" t="s">
        <v>24</v>
      </c>
      <c r="B28" s="10" t="s">
        <v>25</v>
      </c>
      <c r="C28" s="31">
        <v>5000</v>
      </c>
      <c r="D28" s="31">
        <v>108750</v>
      </c>
      <c r="E28" s="31">
        <v>657000</v>
      </c>
      <c r="F28" s="31">
        <v>5000</v>
      </c>
      <c r="G28" s="31">
        <v>141000</v>
      </c>
      <c r="H28" s="35">
        <v>1552000</v>
      </c>
    </row>
    <row r="29" spans="1:19" ht="16" thickBot="1" x14ac:dyDescent="0.25">
      <c r="A29" s="29" t="s">
        <v>34</v>
      </c>
      <c r="B29" s="22" t="s">
        <v>26</v>
      </c>
      <c r="C29" s="31">
        <v>5000</v>
      </c>
      <c r="D29" s="33">
        <v>93000</v>
      </c>
      <c r="E29" s="33">
        <v>574250</v>
      </c>
      <c r="F29" s="33">
        <v>5000</v>
      </c>
      <c r="G29" s="33">
        <v>146750</v>
      </c>
      <c r="H29" s="36">
        <v>1298000</v>
      </c>
    </row>
    <row r="30" spans="1:19" x14ac:dyDescent="0.2">
      <c r="H30" s="30" t="s">
        <v>29</v>
      </c>
    </row>
    <row r="33" spans="10:17" ht="16" thickBot="1" x14ac:dyDescent="0.25"/>
    <row r="34" spans="10:17" x14ac:dyDescent="0.2">
      <c r="J34" s="40" t="s">
        <v>43</v>
      </c>
      <c r="K34" s="41"/>
      <c r="L34" s="41"/>
      <c r="M34" s="41" t="s">
        <v>33</v>
      </c>
      <c r="N34" s="41"/>
      <c r="O34" s="41"/>
      <c r="P34" s="41"/>
      <c r="Q34" s="42"/>
    </row>
    <row r="35" spans="10:17" x14ac:dyDescent="0.2">
      <c r="J35" s="43"/>
      <c r="K35" s="44" t="s">
        <v>27</v>
      </c>
      <c r="L35" s="44">
        <v>0</v>
      </c>
      <c r="M35" s="44">
        <v>24</v>
      </c>
      <c r="N35" s="44">
        <v>48</v>
      </c>
      <c r="O35" s="44">
        <v>48</v>
      </c>
      <c r="P35" s="44">
        <v>72</v>
      </c>
      <c r="Q35" s="45">
        <v>96</v>
      </c>
    </row>
    <row r="36" spans="10:17" x14ac:dyDescent="0.2">
      <c r="J36" s="25" t="s">
        <v>24</v>
      </c>
      <c r="K36" s="10" t="s">
        <v>25</v>
      </c>
      <c r="L36" s="31">
        <v>5000</v>
      </c>
      <c r="M36" s="31">
        <v>113000</v>
      </c>
      <c r="N36" s="31">
        <v>392500</v>
      </c>
      <c r="O36" s="31">
        <v>5000</v>
      </c>
      <c r="P36" s="31">
        <v>124750</v>
      </c>
      <c r="Q36" s="32">
        <v>1379000</v>
      </c>
    </row>
    <row r="37" spans="10:17" x14ac:dyDescent="0.2">
      <c r="J37" s="20" t="s">
        <v>24</v>
      </c>
      <c r="K37" s="10" t="s">
        <v>25</v>
      </c>
      <c r="L37" s="31">
        <v>5000</v>
      </c>
      <c r="M37" s="31">
        <v>119000</v>
      </c>
      <c r="N37" s="31">
        <v>721500</v>
      </c>
      <c r="O37" s="31">
        <v>5000</v>
      </c>
      <c r="P37" s="31">
        <v>143250</v>
      </c>
      <c r="Q37" s="32">
        <v>1137000</v>
      </c>
    </row>
    <row r="38" spans="10:17" x14ac:dyDescent="0.2">
      <c r="J38" s="28" t="s">
        <v>24</v>
      </c>
      <c r="K38" s="10" t="s">
        <v>25</v>
      </c>
      <c r="L38" s="31">
        <v>5000</v>
      </c>
      <c r="M38" s="31">
        <v>108750</v>
      </c>
      <c r="N38" s="31">
        <v>657000</v>
      </c>
      <c r="O38" s="31">
        <v>5000</v>
      </c>
      <c r="P38" s="31">
        <v>141000</v>
      </c>
      <c r="Q38" s="35">
        <v>1552000</v>
      </c>
    </row>
    <row r="39" spans="10:17" x14ac:dyDescent="0.2">
      <c r="J39" s="1" t="s">
        <v>44</v>
      </c>
      <c r="L39" s="46">
        <f t="shared" ref="L39:Q39" si="8">AVERAGE(L36:L38)</f>
        <v>5000</v>
      </c>
      <c r="M39" s="46">
        <f t="shared" si="8"/>
        <v>113583.33333333333</v>
      </c>
      <c r="N39" s="46">
        <f t="shared" si="8"/>
        <v>590333.33333333337</v>
      </c>
      <c r="O39" s="46">
        <f t="shared" si="8"/>
        <v>5000</v>
      </c>
      <c r="P39" s="46">
        <f t="shared" si="8"/>
        <v>136333.33333333334</v>
      </c>
      <c r="Q39" s="46">
        <f t="shared" si="8"/>
        <v>1356000</v>
      </c>
    </row>
    <row r="40" spans="10:17" x14ac:dyDescent="0.2">
      <c r="J40" s="1" t="s">
        <v>45</v>
      </c>
      <c r="L40">
        <f t="shared" ref="L40:Q40" si="9">_xlfn.STDEV.P(L36:L38)</f>
        <v>0</v>
      </c>
      <c r="M40">
        <f t="shared" si="9"/>
        <v>4204.8252705142877</v>
      </c>
      <c r="N40">
        <f t="shared" si="9"/>
        <v>142346.01817012267</v>
      </c>
      <c r="O40">
        <f t="shared" si="9"/>
        <v>0</v>
      </c>
      <c r="P40">
        <f t="shared" si="9"/>
        <v>8241.9994877187146</v>
      </c>
      <c r="Q40">
        <f t="shared" si="9"/>
        <v>170201.84096144984</v>
      </c>
    </row>
    <row r="41" spans="10:17" ht="16" thickBot="1" x14ac:dyDescent="0.25">
      <c r="J41" s="26" t="s">
        <v>34</v>
      </c>
      <c r="K41" s="22" t="s">
        <v>26</v>
      </c>
      <c r="L41" s="31">
        <v>5000</v>
      </c>
      <c r="M41" s="33">
        <v>76750</v>
      </c>
      <c r="N41" s="33">
        <v>355500</v>
      </c>
      <c r="O41" s="33">
        <v>5000</v>
      </c>
      <c r="P41" s="33">
        <v>117500</v>
      </c>
      <c r="Q41" s="34">
        <v>1030000</v>
      </c>
    </row>
    <row r="42" spans="10:17" ht="16" thickBot="1" x14ac:dyDescent="0.25">
      <c r="J42" s="21" t="s">
        <v>34</v>
      </c>
      <c r="K42" s="22" t="s">
        <v>26</v>
      </c>
      <c r="L42" s="31">
        <v>5000</v>
      </c>
      <c r="M42" s="33">
        <v>119500</v>
      </c>
      <c r="N42" s="33">
        <v>664750</v>
      </c>
      <c r="O42" s="33">
        <v>5000</v>
      </c>
      <c r="P42" s="33">
        <v>134000</v>
      </c>
      <c r="Q42" s="34">
        <v>1469000</v>
      </c>
    </row>
    <row r="43" spans="10:17" ht="16" thickBot="1" x14ac:dyDescent="0.25">
      <c r="J43" s="29" t="s">
        <v>34</v>
      </c>
      <c r="K43" s="22" t="s">
        <v>26</v>
      </c>
      <c r="L43" s="31">
        <v>5000</v>
      </c>
      <c r="M43" s="33">
        <v>93000</v>
      </c>
      <c r="N43" s="33">
        <v>574250</v>
      </c>
      <c r="O43" s="33">
        <v>5000</v>
      </c>
      <c r="P43" s="33">
        <v>146750</v>
      </c>
      <c r="Q43" s="36">
        <v>1298000</v>
      </c>
    </row>
    <row r="44" spans="10:17" x14ac:dyDescent="0.2">
      <c r="J44" s="1" t="s">
        <v>44</v>
      </c>
      <c r="L44" s="46">
        <f t="shared" ref="L44:Q44" si="10">AVERAGE(L41:L43)</f>
        <v>5000</v>
      </c>
      <c r="M44" s="46">
        <f t="shared" si="10"/>
        <v>96416.666666666672</v>
      </c>
      <c r="N44" s="46">
        <f t="shared" si="10"/>
        <v>531500</v>
      </c>
      <c r="O44" s="46">
        <f t="shared" si="10"/>
        <v>5000</v>
      </c>
      <c r="P44" s="46">
        <f t="shared" si="10"/>
        <v>132750</v>
      </c>
      <c r="Q44" s="46">
        <f t="shared" si="10"/>
        <v>1265666.6666666667</v>
      </c>
    </row>
    <row r="45" spans="10:17" x14ac:dyDescent="0.2">
      <c r="J45" s="1" t="s">
        <v>45</v>
      </c>
      <c r="L45">
        <f t="shared" ref="L45:Q45" si="11">_xlfn.STDEV.P(L41:L43)</f>
        <v>0</v>
      </c>
      <c r="M45">
        <f t="shared" si="11"/>
        <v>17619.039575287741</v>
      </c>
      <c r="N45">
        <f t="shared" si="11"/>
        <v>129819.26539102994</v>
      </c>
      <c r="O45">
        <f t="shared" si="11"/>
        <v>0</v>
      </c>
      <c r="P45">
        <f t="shared" si="11"/>
        <v>11973.930014828047</v>
      </c>
      <c r="Q45">
        <f t="shared" si="11"/>
        <v>180673.43160766302</v>
      </c>
    </row>
    <row r="50" spans="9:17" ht="16" thickBot="1" x14ac:dyDescent="0.25"/>
    <row r="51" spans="9:17" x14ac:dyDescent="0.2">
      <c r="J51" s="40" t="s">
        <v>51</v>
      </c>
      <c r="K51" s="41"/>
      <c r="L51" s="41"/>
      <c r="M51" s="41" t="s">
        <v>33</v>
      </c>
      <c r="N51" s="41"/>
      <c r="O51" s="41"/>
      <c r="P51" s="41"/>
      <c r="Q51" s="42"/>
    </row>
    <row r="52" spans="9:17" x14ac:dyDescent="0.2">
      <c r="J52" s="43"/>
      <c r="K52" s="44" t="s">
        <v>27</v>
      </c>
      <c r="L52" s="44">
        <v>0</v>
      </c>
      <c r="M52" s="44">
        <v>24</v>
      </c>
      <c r="N52" s="44">
        <v>48</v>
      </c>
      <c r="O52" s="44">
        <v>48</v>
      </c>
      <c r="P52" s="44">
        <v>72</v>
      </c>
      <c r="Q52" s="45">
        <v>96</v>
      </c>
    </row>
    <row r="53" spans="9:17" x14ac:dyDescent="0.2">
      <c r="I53" t="s">
        <v>52</v>
      </c>
      <c r="J53" t="s">
        <v>44</v>
      </c>
      <c r="L53" s="46">
        <f t="shared" ref="L53:Q53" si="12">AVERAGE(L9,V9,L39)</f>
        <v>5000</v>
      </c>
      <c r="M53" s="46">
        <f t="shared" si="12"/>
        <v>120750</v>
      </c>
      <c r="N53" s="46">
        <f t="shared" si="12"/>
        <v>710055.5555555555</v>
      </c>
      <c r="O53" s="46">
        <f t="shared" si="12"/>
        <v>5000</v>
      </c>
      <c r="P53" s="46">
        <f t="shared" si="12"/>
        <v>149861.11111111112</v>
      </c>
      <c r="Q53" s="46">
        <f t="shared" si="12"/>
        <v>1438416.6666666667</v>
      </c>
    </row>
    <row r="54" spans="9:17" x14ac:dyDescent="0.2">
      <c r="J54" s="1" t="s">
        <v>45</v>
      </c>
      <c r="L54" s="46">
        <f t="shared" ref="L54:Q54" si="13">_xlfn.STDEV.P(L9,V9,L39)</f>
        <v>0</v>
      </c>
      <c r="M54">
        <f t="shared" si="13"/>
        <v>7387.4267559194204</v>
      </c>
      <c r="N54">
        <f t="shared" si="13"/>
        <v>92367.455922420515</v>
      </c>
      <c r="O54">
        <f t="shared" si="13"/>
        <v>0</v>
      </c>
      <c r="P54">
        <f t="shared" si="13"/>
        <v>13051.595143984088</v>
      </c>
      <c r="Q54">
        <f t="shared" si="13"/>
        <v>149570.23310013709</v>
      </c>
    </row>
    <row r="56" spans="9:17" x14ac:dyDescent="0.2">
      <c r="I56" t="s">
        <v>53</v>
      </c>
      <c r="J56" t="s">
        <v>44</v>
      </c>
      <c r="L56" s="46">
        <f t="shared" ref="L56:Q56" si="14">AVERAGE(L14,V14,L44)</f>
        <v>5000</v>
      </c>
      <c r="M56" s="46">
        <f t="shared" si="14"/>
        <v>107527.77777777777</v>
      </c>
      <c r="N56" s="46">
        <f t="shared" si="14"/>
        <v>632333.33333333337</v>
      </c>
      <c r="O56" s="46">
        <f t="shared" si="14"/>
        <v>5000</v>
      </c>
      <c r="P56" s="46">
        <f t="shared" si="14"/>
        <v>146111.11111111112</v>
      </c>
      <c r="Q56" s="46">
        <f t="shared" si="14"/>
        <v>1380888.888888889</v>
      </c>
    </row>
    <row r="57" spans="9:17" x14ac:dyDescent="0.2">
      <c r="J57" s="1" t="s">
        <v>45</v>
      </c>
      <c r="L57">
        <f t="shared" ref="L57:Q57" si="15">_xlfn.STDEV.P(L14,V14,L44)</f>
        <v>0</v>
      </c>
      <c r="M57">
        <f t="shared" si="15"/>
        <v>8171.2949847863765</v>
      </c>
      <c r="N57">
        <f t="shared" si="15"/>
        <v>81591.915903113695</v>
      </c>
      <c r="O57">
        <f t="shared" si="15"/>
        <v>0</v>
      </c>
      <c r="P57">
        <f t="shared" si="15"/>
        <v>12116.780018828907</v>
      </c>
      <c r="Q57">
        <f t="shared" si="15"/>
        <v>148575.04235192499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Xenia M</dc:creator>
  <cp:lastModifiedBy>Brooke Morriswood</cp:lastModifiedBy>
  <dcterms:created xsi:type="dcterms:W3CDTF">2015-06-05T18:19:34Z</dcterms:created>
  <dcterms:modified xsi:type="dcterms:W3CDTF">2024-05-01T20:30:35Z</dcterms:modified>
</cp:coreProperties>
</file>