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rookemorriswood/Library/CloudStorage/Dropbox/BCM Home Office/Publications/2.Myosin paper 1/1.Figures, data/Supplements/Supplements_R2R_Myo1_RNAi/"/>
    </mc:Choice>
  </mc:AlternateContent>
  <xr:revisionPtr revIDLastSave="0" documentId="13_ncr:1_{B76BD819-066A-5C46-8FAE-FA4DFAFE5DB1}" xr6:coauthVersionLast="47" xr6:coauthVersionMax="47" xr10:uidLastSave="{00000000-0000-0000-0000-000000000000}"/>
  <bookViews>
    <workbookView xWindow="1980" yWindow="500" windowWidth="27640" windowHeight="20560" xr2:uid="{74A86361-9A58-7E4B-A037-F5FFE16EAE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8" i="1" l="1"/>
  <c r="Q29" i="1"/>
  <c r="Q30" i="1"/>
  <c r="Q31" i="1"/>
  <c r="Q32" i="1"/>
  <c r="Q27" i="1"/>
  <c r="P27" i="1"/>
  <c r="P28" i="1"/>
  <c r="P29" i="1"/>
  <c r="P30" i="1"/>
  <c r="P31" i="1"/>
  <c r="P32" i="1"/>
  <c r="O28" i="1"/>
  <c r="O29" i="1"/>
  <c r="O30" i="1"/>
  <c r="O31" i="1"/>
  <c r="O32" i="1"/>
  <c r="O27" i="1"/>
  <c r="N28" i="1"/>
  <c r="N29" i="1"/>
  <c r="N30" i="1"/>
  <c r="N31" i="1"/>
  <c r="N32" i="1"/>
  <c r="N27" i="1"/>
  <c r="C28" i="1"/>
  <c r="H32" i="1"/>
  <c r="D28" i="1"/>
  <c r="E28" i="1"/>
  <c r="F28" i="1"/>
  <c r="G28" i="1"/>
  <c r="H28" i="1"/>
  <c r="C29" i="1"/>
  <c r="D29" i="1"/>
  <c r="E29" i="1"/>
  <c r="F29" i="1"/>
  <c r="G29" i="1"/>
  <c r="H29" i="1"/>
  <c r="C30" i="1"/>
  <c r="D30" i="1"/>
  <c r="E30" i="1"/>
  <c r="F30" i="1"/>
  <c r="G30" i="1"/>
  <c r="H30" i="1"/>
  <c r="C31" i="1"/>
  <c r="D31" i="1"/>
  <c r="E31" i="1"/>
  <c r="F31" i="1"/>
  <c r="G31" i="1"/>
  <c r="H31" i="1"/>
  <c r="C32" i="1"/>
  <c r="D32" i="1"/>
  <c r="E32" i="1"/>
  <c r="F32" i="1"/>
  <c r="G32" i="1"/>
  <c r="D27" i="1"/>
  <c r="E27" i="1"/>
  <c r="F27" i="1"/>
  <c r="G27" i="1"/>
  <c r="H27" i="1"/>
  <c r="C27" i="1"/>
</calcChain>
</file>

<file path=xl/sharedStrings.xml><?xml version="1.0" encoding="utf-8"?>
<sst xmlns="http://schemas.openxmlformats.org/spreadsheetml/2006/main" count="39" uniqueCount="19">
  <si>
    <t>C1 Tet-</t>
  </si>
  <si>
    <t>C2 Tet-</t>
  </si>
  <si>
    <t>C3 Tet-</t>
  </si>
  <si>
    <t>C1 Tet+</t>
  </si>
  <si>
    <t>C2 Tet+</t>
  </si>
  <si>
    <t>C3 Tet+</t>
  </si>
  <si>
    <t>TbMyo1 RNAi: 2 independent experiments, each with 3 clones, split every 48h</t>
  </si>
  <si>
    <t>Experiment 1</t>
  </si>
  <si>
    <t>Time (h)</t>
  </si>
  <si>
    <t>time (d)</t>
  </si>
  <si>
    <t>Population density (cells/ml)</t>
  </si>
  <si>
    <t>Experiment 2</t>
  </si>
  <si>
    <t>Generate mean values</t>
  </si>
  <si>
    <t>Experiment 1+2</t>
  </si>
  <si>
    <t>Generate overall +/- Tet mean values</t>
  </si>
  <si>
    <t>C1,C2,C3 Tet-</t>
  </si>
  <si>
    <t>C1,C2,C3 Tet+</t>
  </si>
  <si>
    <t>Tet- SD</t>
  </si>
  <si>
    <t>Tet+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</si>
</sst>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/>
    <xf numFmtId="0" fontId="1" fillId="0" borderId="5" xfId="0" applyFont="1" applyBorder="1"/>
    <xf numFmtId="0" fontId="0" fillId="0" borderId="5" xfId="0" applyBorder="1"/>
    <xf numFmtId="0" fontId="1" fillId="0" borderId="6" xfId="0" applyFont="1" applyBorder="1"/>
    <xf numFmtId="0" fontId="1" fillId="0" borderId="7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TbMyo1 RNAi (3 clones)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Sheet1!$C$26</c:f>
              <c:strCache>
                <c:ptCount val="1"/>
                <c:pt idx="0">
                  <c:v>C1 Tet-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Sheet1!$B$27:$B$32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Sheet1!$C$27:$C$32</c:f>
              <c:numCache>
                <c:formatCode>General</c:formatCode>
                <c:ptCount val="6"/>
                <c:pt idx="0">
                  <c:v>5000</c:v>
                </c:pt>
                <c:pt idx="1">
                  <c:v>106375</c:v>
                </c:pt>
                <c:pt idx="2">
                  <c:v>1159000</c:v>
                </c:pt>
                <c:pt idx="3">
                  <c:v>5000</c:v>
                </c:pt>
                <c:pt idx="4">
                  <c:v>153625</c:v>
                </c:pt>
                <c:pt idx="5">
                  <c:v>1951000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00-A141-BEDA-E1C0D982968B}"/>
            </c:ext>
          </c:extLst>
        </c:ser>
        <c:ser>
          <c:idx val="1"/>
          <c:order val="1"/>
          <c:tx>
            <c:strRef>
              <c:f>Sheet1!$D$26</c:f>
              <c:strCache>
                <c:ptCount val="1"/>
                <c:pt idx="0">
                  <c:v>C2 Tet-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Sheet1!$B$27:$B$32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Sheet1!$D$27:$D$32</c:f>
              <c:numCache>
                <c:formatCode>General</c:formatCode>
                <c:ptCount val="6"/>
                <c:pt idx="0">
                  <c:v>5000</c:v>
                </c:pt>
                <c:pt idx="1">
                  <c:v>106375</c:v>
                </c:pt>
                <c:pt idx="2">
                  <c:v>1161000</c:v>
                </c:pt>
                <c:pt idx="3">
                  <c:v>5000</c:v>
                </c:pt>
                <c:pt idx="4">
                  <c:v>144250</c:v>
                </c:pt>
                <c:pt idx="5">
                  <c:v>1753000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00-A141-BEDA-E1C0D982968B}"/>
            </c:ext>
          </c:extLst>
        </c:ser>
        <c:ser>
          <c:idx val="2"/>
          <c:order val="2"/>
          <c:tx>
            <c:strRef>
              <c:f>Sheet1!$E$26</c:f>
              <c:strCache>
                <c:ptCount val="1"/>
                <c:pt idx="0">
                  <c:v>C3 Tet-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Sheet1!$B$27:$B$32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Sheet1!$E$27:$E$32</c:f>
              <c:numCache>
                <c:formatCode>General</c:formatCode>
                <c:ptCount val="6"/>
                <c:pt idx="0">
                  <c:v>5000</c:v>
                </c:pt>
                <c:pt idx="1">
                  <c:v>102125</c:v>
                </c:pt>
                <c:pt idx="2">
                  <c:v>1055000</c:v>
                </c:pt>
                <c:pt idx="3">
                  <c:v>5000</c:v>
                </c:pt>
                <c:pt idx="4">
                  <c:v>108750</c:v>
                </c:pt>
                <c:pt idx="5">
                  <c:v>1451500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00-A141-BEDA-E1C0D982968B}"/>
            </c:ext>
          </c:extLst>
        </c:ser>
        <c:ser>
          <c:idx val="3"/>
          <c:order val="3"/>
          <c:tx>
            <c:strRef>
              <c:f>Sheet1!$F$26</c:f>
              <c:strCache>
                <c:ptCount val="1"/>
                <c:pt idx="0">
                  <c:v>C1 Tet+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Sheet1!$B$27:$B$32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Sheet1!$F$27:$F$32</c:f>
              <c:numCache>
                <c:formatCode>General</c:formatCode>
                <c:ptCount val="6"/>
                <c:pt idx="0">
                  <c:v>5000</c:v>
                </c:pt>
                <c:pt idx="1">
                  <c:v>86375</c:v>
                </c:pt>
                <c:pt idx="2">
                  <c:v>643875</c:v>
                </c:pt>
                <c:pt idx="3">
                  <c:v>5000</c:v>
                </c:pt>
                <c:pt idx="4">
                  <c:v>92500</c:v>
                </c:pt>
                <c:pt idx="5">
                  <c:v>522375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500-A141-BEDA-E1C0D982968B}"/>
            </c:ext>
          </c:extLst>
        </c:ser>
        <c:ser>
          <c:idx val="4"/>
          <c:order val="4"/>
          <c:tx>
            <c:strRef>
              <c:f>Sheet1!$G$26</c:f>
              <c:strCache>
                <c:ptCount val="1"/>
                <c:pt idx="0">
                  <c:v>C2 Tet+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Sheet1!$B$27:$B$32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Sheet1!$G$27:$G$32</c:f>
              <c:numCache>
                <c:formatCode>General</c:formatCode>
                <c:ptCount val="6"/>
                <c:pt idx="0">
                  <c:v>5000</c:v>
                </c:pt>
                <c:pt idx="1">
                  <c:v>78750</c:v>
                </c:pt>
                <c:pt idx="2">
                  <c:v>242125</c:v>
                </c:pt>
                <c:pt idx="3">
                  <c:v>5000</c:v>
                </c:pt>
                <c:pt idx="4">
                  <c:v>79125</c:v>
                </c:pt>
                <c:pt idx="5">
                  <c:v>486250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500-A141-BEDA-E1C0D982968B}"/>
            </c:ext>
          </c:extLst>
        </c:ser>
        <c:ser>
          <c:idx val="5"/>
          <c:order val="5"/>
          <c:tx>
            <c:strRef>
              <c:f>Sheet1!$H$26</c:f>
              <c:strCache>
                <c:ptCount val="1"/>
                <c:pt idx="0">
                  <c:v>C3 Tet+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Sheet1!$B$27:$B$32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Sheet1!$H$27:$H$32</c:f>
              <c:numCache>
                <c:formatCode>General</c:formatCode>
                <c:ptCount val="6"/>
                <c:pt idx="0">
                  <c:v>5000</c:v>
                </c:pt>
                <c:pt idx="1">
                  <c:v>90750</c:v>
                </c:pt>
                <c:pt idx="2">
                  <c:v>542375</c:v>
                </c:pt>
                <c:pt idx="3">
                  <c:v>5000</c:v>
                </c:pt>
                <c:pt idx="4">
                  <c:v>70125</c:v>
                </c:pt>
                <c:pt idx="5">
                  <c:v>242500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500-A141-BEDA-E1C0D9829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2367199"/>
        <c:axId val="1992368911"/>
      </c:scatterChart>
      <c:valAx>
        <c:axId val="1992367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92368911"/>
        <c:crosses val="autoZero"/>
        <c:crossBetween val="midCat"/>
      </c:valAx>
      <c:valAx>
        <c:axId val="1992368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923671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TbMyo1</a:t>
            </a:r>
            <a:r>
              <a:rPr lang="en-GB" baseline="0"/>
              <a:t> RNAi (pooled)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Sheet1!$N$26</c:f>
              <c:strCache>
                <c:ptCount val="1"/>
                <c:pt idx="0">
                  <c:v>C1,C2,C3 Tet-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Sheet1!$P$27:$P$32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5838.2717191534239</c:v>
                  </c:pt>
                  <c:pt idx="2">
                    <c:v>117808.31889132448</c:v>
                  </c:pt>
                  <c:pt idx="3">
                    <c:v>0</c:v>
                  </c:pt>
                  <c:pt idx="4">
                    <c:v>21539.740403882905</c:v>
                  </c:pt>
                  <c:pt idx="5">
                    <c:v>265710.18045983859</c:v>
                  </c:pt>
                </c:numCache>
              </c:numRef>
            </c:plus>
            <c:minus>
              <c:numRef>
                <c:f>Sheet1!$P$27:$P$32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5838.2717191534239</c:v>
                  </c:pt>
                  <c:pt idx="2">
                    <c:v>117808.31889132448</c:v>
                  </c:pt>
                  <c:pt idx="3">
                    <c:v>0</c:v>
                  </c:pt>
                  <c:pt idx="4">
                    <c:v>21539.740403882905</c:v>
                  </c:pt>
                  <c:pt idx="5">
                    <c:v>265710.18045983859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Sheet1!$M$27:$M$32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Sheet1!$N$27:$N$32</c:f>
              <c:numCache>
                <c:formatCode>General</c:formatCode>
                <c:ptCount val="6"/>
                <c:pt idx="0">
                  <c:v>5000</c:v>
                </c:pt>
                <c:pt idx="1">
                  <c:v>104958.33333333333</c:v>
                </c:pt>
                <c:pt idx="2">
                  <c:v>1125000</c:v>
                </c:pt>
                <c:pt idx="3">
                  <c:v>5000</c:v>
                </c:pt>
                <c:pt idx="4">
                  <c:v>135541.66666666666</c:v>
                </c:pt>
                <c:pt idx="5">
                  <c:v>1718500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68-EE41-B84B-08EDBBF34012}"/>
            </c:ext>
          </c:extLst>
        </c:ser>
        <c:ser>
          <c:idx val="1"/>
          <c:order val="1"/>
          <c:tx>
            <c:strRef>
              <c:f>Sheet1!$O$26</c:f>
              <c:strCache>
                <c:ptCount val="1"/>
                <c:pt idx="0">
                  <c:v>C1,C2,C3 Tet+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Sheet1!$Q$27:$Q$32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14204.239390642048</c:v>
                  </c:pt>
                  <c:pt idx="2">
                    <c:v>265561.32766274537</c:v>
                  </c:pt>
                  <c:pt idx="3">
                    <c:v>0</c:v>
                  </c:pt>
                  <c:pt idx="4">
                    <c:v>21190.603263396424</c:v>
                  </c:pt>
                  <c:pt idx="5">
                    <c:v>141459.83676177022</c:v>
                  </c:pt>
                </c:numCache>
              </c:numRef>
            </c:plus>
            <c:minus>
              <c:numRef>
                <c:f>Sheet1!$Q$27:$Q$32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14204.239390642048</c:v>
                  </c:pt>
                  <c:pt idx="2">
                    <c:v>265561.32766274537</c:v>
                  </c:pt>
                  <c:pt idx="3">
                    <c:v>0</c:v>
                  </c:pt>
                  <c:pt idx="4">
                    <c:v>21190.603263396424</c:v>
                  </c:pt>
                  <c:pt idx="5">
                    <c:v>141459.83676177022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Sheet1!$M$27:$M$32</c:f>
              <c:numCache>
                <c:formatCode>General</c:formatCode>
                <c:ptCount val="6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48</c:v>
                </c:pt>
                <c:pt idx="4">
                  <c:v>72</c:v>
                </c:pt>
                <c:pt idx="5">
                  <c:v>96</c:v>
                </c:pt>
              </c:numCache>
            </c:numRef>
          </c:xVal>
          <c:yVal>
            <c:numRef>
              <c:f>Sheet1!$O$27:$O$32</c:f>
              <c:numCache>
                <c:formatCode>General</c:formatCode>
                <c:ptCount val="6"/>
                <c:pt idx="0">
                  <c:v>5000</c:v>
                </c:pt>
                <c:pt idx="1">
                  <c:v>85291.666666666672</c:v>
                </c:pt>
                <c:pt idx="2">
                  <c:v>476125</c:v>
                </c:pt>
                <c:pt idx="3">
                  <c:v>5000</c:v>
                </c:pt>
                <c:pt idx="4">
                  <c:v>80583.333333333328</c:v>
                </c:pt>
                <c:pt idx="5">
                  <c:v>417041.66666666669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68-EE41-B84B-08EDBBF34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390591"/>
        <c:axId val="1244392319"/>
      </c:scatterChart>
      <c:valAx>
        <c:axId val="1244390591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244392319"/>
        <c:crosses val="autoZero"/>
        <c:crossBetween val="midCat"/>
        <c:majorUnit val="24"/>
      </c:valAx>
      <c:valAx>
        <c:axId val="1244392319"/>
        <c:scaling>
          <c:orientation val="minMax"/>
          <c:max val="2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2443905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469900</xdr:colOff>
      <xdr:row>33</xdr:row>
      <xdr:rowOff>114300</xdr:rowOff>
    </xdr:from>
    <xdr:to>
      <xdr:col>9</xdr:col>
      <xdr:colOff>25400</xdr:colOff>
      <xdr:row>50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A3F7E8-7CD8-A380-62DC-08ED20EE3C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331611</xdr:colOff>
      <xdr:row>37</xdr:row>
      <xdr:rowOff>53622</xdr:rowOff>
    </xdr:from>
    <xdr:to>
      <xdr:col>15</xdr:col>
      <xdr:colOff>677334</xdr:colOff>
      <xdr:row>51</xdr:row>
      <xdr:rowOff>31045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28E67E-EF67-D744-F8FF-AF833868C5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04FF2-0A3A-0A48-88AD-4635166D2F8C}">
  <dimension ref="A1:S32"/>
  <sheetViews>
    <sheetView tabSelected="1" zoomScale="95" zoomScaleNormal="95" workbookViewId="0">
      <selection activeCell="K37" sqref="K37"/>
    </sheetView>
  </sheetViews>
  <sheetFormatPr baseColWidth="10" defaultRowHeight="16" x14ac:dyDescent="0.2"/>
  <cols>
    <col min="14" max="14" width="16.1640625" customWidth="1"/>
    <col min="15" max="15" width="16.83203125" customWidth="1"/>
  </cols>
  <sheetData>
    <row r="1" spans="1:8" s="1" customFormat="1" x14ac:dyDescent="0.2">
      <c r="A1" s="1" t="s">
        <v>6</v>
      </c>
    </row>
    <row r="3" spans="1:8" x14ac:dyDescent="0.2">
      <c r="A3" s="2" t="s">
        <v>7</v>
      </c>
      <c r="B3" s="3"/>
      <c r="C3" s="3" t="s">
        <v>10</v>
      </c>
      <c r="D3" s="3"/>
      <c r="E3" s="3"/>
      <c r="F3" s="3"/>
      <c r="G3" s="3"/>
      <c r="H3" s="4"/>
    </row>
    <row r="4" spans="1:8" x14ac:dyDescent="0.2">
      <c r="A4" s="5" t="s">
        <v>9</v>
      </c>
      <c r="B4" s="6" t="s">
        <v>8</v>
      </c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7" t="s">
        <v>5</v>
      </c>
    </row>
    <row r="5" spans="1:8" x14ac:dyDescent="0.2">
      <c r="A5" s="5">
        <v>0</v>
      </c>
      <c r="B5" s="6">
        <v>0</v>
      </c>
      <c r="C5">
        <v>5000</v>
      </c>
      <c r="D5">
        <v>5000</v>
      </c>
      <c r="E5">
        <v>5000</v>
      </c>
      <c r="F5">
        <v>5000</v>
      </c>
      <c r="G5">
        <v>5000</v>
      </c>
      <c r="H5" s="8">
        <v>5000</v>
      </c>
    </row>
    <row r="6" spans="1:8" x14ac:dyDescent="0.2">
      <c r="A6" s="5">
        <v>1</v>
      </c>
      <c r="B6" s="6">
        <v>24</v>
      </c>
      <c r="C6">
        <v>108500</v>
      </c>
      <c r="D6">
        <v>101750</v>
      </c>
      <c r="E6">
        <v>109000</v>
      </c>
      <c r="F6">
        <v>91000</v>
      </c>
      <c r="G6">
        <v>91750</v>
      </c>
      <c r="H6" s="8">
        <v>106250</v>
      </c>
    </row>
    <row r="7" spans="1:8" x14ac:dyDescent="0.2">
      <c r="A7" s="5">
        <v>2</v>
      </c>
      <c r="B7" s="6">
        <v>48</v>
      </c>
      <c r="C7">
        <v>1220000</v>
      </c>
      <c r="D7">
        <v>1079000</v>
      </c>
      <c r="E7">
        <v>1185000</v>
      </c>
      <c r="F7">
        <v>738000</v>
      </c>
      <c r="G7">
        <v>268750</v>
      </c>
      <c r="H7" s="8">
        <v>824250</v>
      </c>
    </row>
    <row r="8" spans="1:8" x14ac:dyDescent="0.2">
      <c r="A8" s="5">
        <v>2</v>
      </c>
      <c r="B8" s="6">
        <v>48</v>
      </c>
      <c r="C8">
        <v>5000</v>
      </c>
      <c r="D8">
        <v>5000</v>
      </c>
      <c r="E8">
        <v>5000</v>
      </c>
      <c r="F8">
        <v>5000</v>
      </c>
      <c r="G8">
        <v>5000</v>
      </c>
      <c r="H8" s="8">
        <v>5000</v>
      </c>
    </row>
    <row r="9" spans="1:8" x14ac:dyDescent="0.2">
      <c r="A9" s="5">
        <v>3</v>
      </c>
      <c r="B9" s="6">
        <v>72</v>
      </c>
      <c r="C9">
        <v>148000</v>
      </c>
      <c r="D9">
        <v>141500</v>
      </c>
      <c r="E9">
        <v>108500</v>
      </c>
      <c r="F9">
        <v>104250</v>
      </c>
      <c r="G9">
        <v>87750</v>
      </c>
      <c r="H9" s="8">
        <v>95750</v>
      </c>
    </row>
    <row r="10" spans="1:8" x14ac:dyDescent="0.2">
      <c r="A10" s="9">
        <v>4</v>
      </c>
      <c r="B10" s="10">
        <v>96</v>
      </c>
      <c r="C10" s="11">
        <v>1809000</v>
      </c>
      <c r="D10" s="11">
        <v>1678000</v>
      </c>
      <c r="E10" s="11">
        <v>1607000</v>
      </c>
      <c r="F10" s="11">
        <v>511750</v>
      </c>
      <c r="G10" s="11">
        <v>535500</v>
      </c>
      <c r="H10" s="12">
        <v>276250</v>
      </c>
    </row>
    <row r="13" spans="1:8" x14ac:dyDescent="0.2">
      <c r="A13" s="2" t="s">
        <v>11</v>
      </c>
      <c r="B13" s="3"/>
      <c r="C13" s="3" t="s">
        <v>10</v>
      </c>
      <c r="D13" s="3"/>
      <c r="E13" s="3"/>
      <c r="F13" s="3"/>
      <c r="G13" s="3"/>
      <c r="H13" s="4"/>
    </row>
    <row r="14" spans="1:8" x14ac:dyDescent="0.2">
      <c r="A14" s="5" t="s">
        <v>9</v>
      </c>
      <c r="B14" s="6" t="s">
        <v>8</v>
      </c>
      <c r="C14" s="6" t="s">
        <v>0</v>
      </c>
      <c r="D14" s="6" t="s">
        <v>1</v>
      </c>
      <c r="E14" s="6" t="s">
        <v>2</v>
      </c>
      <c r="F14" s="6" t="s">
        <v>3</v>
      </c>
      <c r="G14" s="6" t="s">
        <v>4</v>
      </c>
      <c r="H14" s="7" t="s">
        <v>5</v>
      </c>
    </row>
    <row r="15" spans="1:8" x14ac:dyDescent="0.2">
      <c r="A15" s="5">
        <v>0</v>
      </c>
      <c r="B15" s="6">
        <v>0</v>
      </c>
      <c r="C15">
        <v>5000</v>
      </c>
      <c r="D15">
        <v>5000</v>
      </c>
      <c r="E15">
        <v>5000</v>
      </c>
      <c r="F15">
        <v>5000</v>
      </c>
      <c r="G15">
        <v>5000</v>
      </c>
      <c r="H15" s="8">
        <v>5000</v>
      </c>
    </row>
    <row r="16" spans="1:8" x14ac:dyDescent="0.2">
      <c r="A16" s="5">
        <v>1</v>
      </c>
      <c r="B16" s="6">
        <v>24</v>
      </c>
      <c r="C16">
        <v>104250</v>
      </c>
      <c r="D16">
        <v>111000</v>
      </c>
      <c r="E16">
        <v>95250</v>
      </c>
      <c r="F16">
        <v>81750</v>
      </c>
      <c r="G16">
        <v>65750</v>
      </c>
      <c r="H16" s="8">
        <v>75250</v>
      </c>
    </row>
    <row r="17" spans="1:19" x14ac:dyDescent="0.2">
      <c r="A17" s="5">
        <v>2</v>
      </c>
      <c r="B17" s="6">
        <v>48</v>
      </c>
      <c r="C17">
        <v>1098000</v>
      </c>
      <c r="D17">
        <v>1243000</v>
      </c>
      <c r="E17">
        <v>925000</v>
      </c>
      <c r="F17">
        <v>549750</v>
      </c>
      <c r="G17">
        <v>215500</v>
      </c>
      <c r="H17" s="8">
        <v>260500</v>
      </c>
    </row>
    <row r="18" spans="1:19" x14ac:dyDescent="0.2">
      <c r="A18" s="5">
        <v>2</v>
      </c>
      <c r="B18" s="6">
        <v>48</v>
      </c>
      <c r="C18">
        <v>5000</v>
      </c>
      <c r="D18">
        <v>5000</v>
      </c>
      <c r="E18">
        <v>5000</v>
      </c>
      <c r="F18">
        <v>5000</v>
      </c>
      <c r="G18">
        <v>5000</v>
      </c>
      <c r="H18" s="8">
        <v>5000</v>
      </c>
    </row>
    <row r="19" spans="1:19" x14ac:dyDescent="0.2">
      <c r="A19" s="5">
        <v>3</v>
      </c>
      <c r="B19" s="6">
        <v>72</v>
      </c>
      <c r="C19">
        <v>159250</v>
      </c>
      <c r="D19">
        <v>147000</v>
      </c>
      <c r="E19">
        <v>109000</v>
      </c>
      <c r="F19">
        <v>80750</v>
      </c>
      <c r="G19">
        <v>70500</v>
      </c>
      <c r="H19" s="8">
        <v>44500</v>
      </c>
    </row>
    <row r="20" spans="1:19" x14ac:dyDescent="0.2">
      <c r="A20" s="9">
        <v>4</v>
      </c>
      <c r="B20" s="10">
        <v>96</v>
      </c>
      <c r="C20" s="11">
        <v>2093000</v>
      </c>
      <c r="D20" s="11">
        <v>1828000</v>
      </c>
      <c r="E20" s="11">
        <v>1296000</v>
      </c>
      <c r="F20" s="11">
        <v>533000</v>
      </c>
      <c r="G20" s="11">
        <v>437000</v>
      </c>
      <c r="H20" s="12">
        <v>208750</v>
      </c>
    </row>
    <row r="23" spans="1:19" s="1" customFormat="1" x14ac:dyDescent="0.2">
      <c r="A23" s="1" t="s">
        <v>12</v>
      </c>
      <c r="L23" s="1" t="s">
        <v>14</v>
      </c>
    </row>
    <row r="25" spans="1:19" x14ac:dyDescent="0.2">
      <c r="A25" s="2" t="s">
        <v>13</v>
      </c>
      <c r="B25" s="3"/>
      <c r="C25" s="3" t="s">
        <v>10</v>
      </c>
      <c r="D25" s="3"/>
      <c r="E25" s="3"/>
      <c r="F25" s="3"/>
      <c r="G25" s="3"/>
      <c r="H25" s="4"/>
      <c r="L25" s="2" t="s">
        <v>13</v>
      </c>
      <c r="M25" s="3"/>
      <c r="N25" s="3" t="s">
        <v>10</v>
      </c>
      <c r="O25" s="3"/>
      <c r="P25" s="3"/>
      <c r="Q25" s="3"/>
      <c r="R25" s="3"/>
      <c r="S25" s="4"/>
    </row>
    <row r="26" spans="1:19" x14ac:dyDescent="0.2">
      <c r="A26" s="5" t="s">
        <v>9</v>
      </c>
      <c r="B26" s="6"/>
      <c r="C26" s="6" t="s">
        <v>0</v>
      </c>
      <c r="D26" s="6" t="s">
        <v>1</v>
      </c>
      <c r="E26" s="6" t="s">
        <v>2</v>
      </c>
      <c r="F26" s="6" t="s">
        <v>3</v>
      </c>
      <c r="G26" s="6" t="s">
        <v>4</v>
      </c>
      <c r="H26" s="7" t="s">
        <v>5</v>
      </c>
      <c r="L26" s="5" t="s">
        <v>9</v>
      </c>
      <c r="M26" s="6"/>
      <c r="N26" s="6" t="s">
        <v>15</v>
      </c>
      <c r="O26" s="6" t="s">
        <v>16</v>
      </c>
      <c r="P26" s="6" t="s">
        <v>17</v>
      </c>
      <c r="Q26" s="6" t="s">
        <v>18</v>
      </c>
      <c r="R26" s="6"/>
      <c r="S26" s="7"/>
    </row>
    <row r="27" spans="1:19" x14ac:dyDescent="0.2">
      <c r="A27" s="5">
        <v>0</v>
      </c>
      <c r="B27" s="6">
        <v>0</v>
      </c>
      <c r="C27">
        <f>AVERAGE(C5,C15)</f>
        <v>5000</v>
      </c>
      <c r="D27">
        <f t="shared" ref="D27:H27" si="0">AVERAGE(D5,D15)</f>
        <v>5000</v>
      </c>
      <c r="E27">
        <f t="shared" si="0"/>
        <v>5000</v>
      </c>
      <c r="F27">
        <f t="shared" si="0"/>
        <v>5000</v>
      </c>
      <c r="G27">
        <f t="shared" si="0"/>
        <v>5000</v>
      </c>
      <c r="H27" s="8">
        <f t="shared" si="0"/>
        <v>5000</v>
      </c>
      <c r="L27" s="5">
        <v>0</v>
      </c>
      <c r="M27" s="6">
        <v>0</v>
      </c>
      <c r="N27">
        <f>AVERAGE(C5:E5,C15:E15)</f>
        <v>5000</v>
      </c>
      <c r="O27">
        <f>AVERAGE(F5:H5,F15:H15)</f>
        <v>5000</v>
      </c>
      <c r="P27">
        <f>STDEV(C5:E5,C15:E15)</f>
        <v>0</v>
      </c>
      <c r="Q27">
        <f>STDEV(F5:H5,F15:H15)</f>
        <v>0</v>
      </c>
      <c r="S27" s="8"/>
    </row>
    <row r="28" spans="1:19" x14ac:dyDescent="0.2">
      <c r="A28" s="5">
        <v>1</v>
      </c>
      <c r="B28" s="6">
        <v>24</v>
      </c>
      <c r="C28">
        <f>AVERAGE(C6,C16)</f>
        <v>106375</v>
      </c>
      <c r="D28">
        <f t="shared" ref="D28:H28" si="1">AVERAGE(D6,D16)</f>
        <v>106375</v>
      </c>
      <c r="E28">
        <f t="shared" si="1"/>
        <v>102125</v>
      </c>
      <c r="F28">
        <f t="shared" si="1"/>
        <v>86375</v>
      </c>
      <c r="G28">
        <f t="shared" si="1"/>
        <v>78750</v>
      </c>
      <c r="H28" s="8">
        <f t="shared" si="1"/>
        <v>90750</v>
      </c>
      <c r="L28" s="5">
        <v>1</v>
      </c>
      <c r="M28" s="6">
        <v>24</v>
      </c>
      <c r="N28">
        <f>AVERAGE(C6:E6,C16:E16)</f>
        <v>104958.33333333333</v>
      </c>
      <c r="O28">
        <f t="shared" ref="O28:O32" si="2">AVERAGE(F6:H6,F16:H16)</f>
        <v>85291.666666666672</v>
      </c>
      <c r="P28">
        <f t="shared" ref="P28:P32" si="3">STDEV(C6:E6,C16:E16)</f>
        <v>5838.2717191534239</v>
      </c>
      <c r="Q28">
        <f t="shared" ref="Q28:Q32" si="4">STDEV(F6:H6,F16:H16)</f>
        <v>14204.239390642048</v>
      </c>
      <c r="S28" s="8"/>
    </row>
    <row r="29" spans="1:19" x14ac:dyDescent="0.2">
      <c r="A29" s="5">
        <v>2</v>
      </c>
      <c r="B29" s="6">
        <v>48</v>
      </c>
      <c r="C29">
        <f t="shared" ref="C29:H29" si="5">AVERAGE(C7,C17)</f>
        <v>1159000</v>
      </c>
      <c r="D29">
        <f t="shared" si="5"/>
        <v>1161000</v>
      </c>
      <c r="E29">
        <f t="shared" si="5"/>
        <v>1055000</v>
      </c>
      <c r="F29">
        <f t="shared" si="5"/>
        <v>643875</v>
      </c>
      <c r="G29">
        <f t="shared" si="5"/>
        <v>242125</v>
      </c>
      <c r="H29" s="8">
        <f t="shared" si="5"/>
        <v>542375</v>
      </c>
      <c r="L29" s="5">
        <v>2</v>
      </c>
      <c r="M29" s="6">
        <v>48</v>
      </c>
      <c r="N29">
        <f t="shared" ref="N29:N32" si="6">AVERAGE(C7:E7,C17:E17)</f>
        <v>1125000</v>
      </c>
      <c r="O29">
        <f t="shared" si="2"/>
        <v>476125</v>
      </c>
      <c r="P29">
        <f t="shared" si="3"/>
        <v>117808.31889132448</v>
      </c>
      <c r="Q29">
        <f t="shared" si="4"/>
        <v>265561.32766274537</v>
      </c>
      <c r="S29" s="8"/>
    </row>
    <row r="30" spans="1:19" x14ac:dyDescent="0.2">
      <c r="A30" s="5">
        <v>2</v>
      </c>
      <c r="B30" s="6">
        <v>48</v>
      </c>
      <c r="C30">
        <f t="shared" ref="C30:H30" si="7">AVERAGE(C8,C18)</f>
        <v>5000</v>
      </c>
      <c r="D30">
        <f t="shared" si="7"/>
        <v>5000</v>
      </c>
      <c r="E30">
        <f t="shared" si="7"/>
        <v>5000</v>
      </c>
      <c r="F30">
        <f t="shared" si="7"/>
        <v>5000</v>
      </c>
      <c r="G30">
        <f t="shared" si="7"/>
        <v>5000</v>
      </c>
      <c r="H30" s="8">
        <f t="shared" si="7"/>
        <v>5000</v>
      </c>
      <c r="L30" s="5">
        <v>2</v>
      </c>
      <c r="M30" s="6">
        <v>48</v>
      </c>
      <c r="N30">
        <f t="shared" si="6"/>
        <v>5000</v>
      </c>
      <c r="O30">
        <f t="shared" si="2"/>
        <v>5000</v>
      </c>
      <c r="P30">
        <f t="shared" si="3"/>
        <v>0</v>
      </c>
      <c r="Q30">
        <f t="shared" si="4"/>
        <v>0</v>
      </c>
      <c r="S30" s="8"/>
    </row>
    <row r="31" spans="1:19" x14ac:dyDescent="0.2">
      <c r="A31" s="5">
        <v>3</v>
      </c>
      <c r="B31" s="6">
        <v>72</v>
      </c>
      <c r="C31">
        <f t="shared" ref="C31:H31" si="8">AVERAGE(C9,C19)</f>
        <v>153625</v>
      </c>
      <c r="D31">
        <f t="shared" si="8"/>
        <v>144250</v>
      </c>
      <c r="E31">
        <f t="shared" si="8"/>
        <v>108750</v>
      </c>
      <c r="F31">
        <f t="shared" si="8"/>
        <v>92500</v>
      </c>
      <c r="G31">
        <f t="shared" si="8"/>
        <v>79125</v>
      </c>
      <c r="H31" s="8">
        <f t="shared" si="8"/>
        <v>70125</v>
      </c>
      <c r="L31" s="5">
        <v>3</v>
      </c>
      <c r="M31" s="6">
        <v>72</v>
      </c>
      <c r="N31">
        <f t="shared" si="6"/>
        <v>135541.66666666666</v>
      </c>
      <c r="O31">
        <f t="shared" si="2"/>
        <v>80583.333333333328</v>
      </c>
      <c r="P31">
        <f t="shared" si="3"/>
        <v>21539.740403882905</v>
      </c>
      <c r="Q31">
        <f t="shared" si="4"/>
        <v>21190.603263396424</v>
      </c>
      <c r="S31" s="8"/>
    </row>
    <row r="32" spans="1:19" x14ac:dyDescent="0.2">
      <c r="A32" s="9">
        <v>4</v>
      </c>
      <c r="B32" s="10">
        <v>96</v>
      </c>
      <c r="C32" s="11">
        <f t="shared" ref="C32:G32" si="9">AVERAGE(C10,C20)</f>
        <v>1951000</v>
      </c>
      <c r="D32" s="11">
        <f t="shared" si="9"/>
        <v>1753000</v>
      </c>
      <c r="E32" s="11">
        <f t="shared" si="9"/>
        <v>1451500</v>
      </c>
      <c r="F32" s="11">
        <f t="shared" si="9"/>
        <v>522375</v>
      </c>
      <c r="G32" s="11">
        <f t="shared" si="9"/>
        <v>486250</v>
      </c>
      <c r="H32" s="12">
        <f>AVERAGE(H10,H20)</f>
        <v>242500</v>
      </c>
      <c r="L32" s="9">
        <v>4</v>
      </c>
      <c r="M32" s="10">
        <v>96</v>
      </c>
      <c r="N32">
        <f t="shared" si="6"/>
        <v>1718500</v>
      </c>
      <c r="O32">
        <f t="shared" si="2"/>
        <v>417041.66666666669</v>
      </c>
      <c r="P32">
        <f t="shared" si="3"/>
        <v>265710.18045983859</v>
      </c>
      <c r="Q32">
        <f t="shared" si="4"/>
        <v>141459.83676177022</v>
      </c>
      <c r="R32" s="11"/>
      <c r="S32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Brooke Morriswood</dc:creator>
  <cp:lastModifiedBy>Brooke Morriswood</cp:lastModifiedBy>
  <dcterms:created xsi:type="dcterms:W3CDTF">2024-05-24T20:18:53Z</dcterms:created>
  <dcterms:modified xsi:type="dcterms:W3CDTF">2024-10-01T19:53:09Z</dcterms:modified>
</cp:coreProperties>
</file>