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Yang Lab\Manuscripts\Engineered Scramblases\eLife\VOR Documents\Figures\"/>
    </mc:Choice>
  </mc:AlternateContent>
  <xr:revisionPtr revIDLastSave="0" documentId="8_{CDFE64D1-8FB3-441D-BE07-BE1261CA73FC}" xr6:coauthVersionLast="47" xr6:coauthVersionMax="47" xr10:uidLastSave="{00000000-0000-0000-0000-000000000000}"/>
  <bookViews>
    <workbookView xWindow="-110" yWindow="-110" windowWidth="19420" windowHeight="10300" xr2:uid="{636F0FF8-CE8F-462B-A1E8-304EC1E045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1" l="1"/>
  <c r="E82" i="1" s="1"/>
  <c r="D80" i="1"/>
  <c r="D82" i="1" s="1"/>
  <c r="E79" i="1"/>
  <c r="D79" i="1"/>
  <c r="C79" i="1"/>
  <c r="C80" i="1" s="1"/>
  <c r="E55" i="1"/>
  <c r="E56" i="1" s="1"/>
  <c r="D55" i="1"/>
  <c r="D56" i="1" s="1"/>
  <c r="C55" i="1"/>
  <c r="C56" i="1" s="1"/>
  <c r="E15" i="1"/>
  <c r="E17" i="1" s="1"/>
  <c r="D15" i="1"/>
  <c r="D17" i="1" s="1"/>
  <c r="E14" i="1"/>
  <c r="D14" i="1"/>
  <c r="C14" i="1"/>
  <c r="C15" i="1" s="1"/>
  <c r="C57" i="1" l="1"/>
  <c r="C58" i="1"/>
  <c r="C17" i="1"/>
  <c r="C16" i="1"/>
  <c r="C82" i="1"/>
  <c r="C81" i="1"/>
  <c r="D57" i="1"/>
  <c r="D58" i="1"/>
  <c r="E57" i="1"/>
  <c r="E58" i="1"/>
  <c r="D16" i="1"/>
  <c r="D81" i="1"/>
  <c r="E16" i="1"/>
  <c r="E81" i="1"/>
</calcChain>
</file>

<file path=xl/sharedStrings.xml><?xml version="1.0" encoding="utf-8"?>
<sst xmlns="http://schemas.openxmlformats.org/spreadsheetml/2006/main" count="80" uniqueCount="36">
  <si>
    <t>Fig. 4c</t>
  </si>
  <si>
    <t>WT</t>
  </si>
  <si>
    <t>L438K</t>
  </si>
  <si>
    <t>A439K</t>
  </si>
  <si>
    <t>Unpaired two-tailed t-test with Welch's correction</t>
  </si>
  <si>
    <t>n</t>
  </si>
  <si>
    <t>SEM</t>
  </si>
  <si>
    <t>Mean+SEM</t>
  </si>
  <si>
    <t>Mean-SEM</t>
  </si>
  <si>
    <t>P value</t>
  </si>
  <si>
    <t>&lt;0.0001</t>
  </si>
  <si>
    <t>Summary</t>
  </si>
  <si>
    <t>****</t>
  </si>
  <si>
    <t>*</t>
  </si>
  <si>
    <t>Welch-corrected t</t>
  </si>
  <si>
    <t>Welch-corrected df</t>
  </si>
  <si>
    <t>95% CI</t>
  </si>
  <si>
    <t>55.11 to 71.55</t>
  </si>
  <si>
    <t>2.004 to 17.78</t>
  </si>
  <si>
    <r>
      <t>R</t>
    </r>
    <r>
      <rPr>
        <vertAlign val="superscript"/>
        <sz val="12"/>
        <rFont val="Arial"/>
        <family val="2"/>
      </rPr>
      <t>2</t>
    </r>
  </si>
  <si>
    <t>Fig. 4e</t>
  </si>
  <si>
    <t>Test Potential (mV)</t>
  </si>
  <si>
    <t>WT 0 mmHg</t>
  </si>
  <si>
    <t>WT -50 mmHg</t>
  </si>
  <si>
    <t>L438K 0 mmHg</t>
  </si>
  <si>
    <t>L438K -50 mmHg</t>
  </si>
  <si>
    <t>A439K 0 mmHg</t>
  </si>
  <si>
    <t>A439K -50 mmHg</t>
  </si>
  <si>
    <t>Fig. 4f (-50 mmHg)</t>
  </si>
  <si>
    <t>***</t>
  </si>
  <si>
    <t>-56.65 to -27.44</t>
  </si>
  <si>
    <t>-66.53 to -25.80</t>
  </si>
  <si>
    <t>Fig. 4g (-50 mmHg +160 mV)</t>
  </si>
  <si>
    <t>-38.70 to -18.44</t>
  </si>
  <si>
    <t>Fig. 4f                                                                  (-50 mmHg)</t>
  </si>
  <si>
    <t>Fig. 4g                                                                 (-50 mmHg +160 mV)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</si>
</sst>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5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165" fontId="1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3" fillId="0" borderId="1" xfId="0" applyNumberFormat="1" applyFont="1" applyBorder="1"/>
    <xf numFmtId="2" fontId="1" fillId="0" borderId="1" xfId="0" applyNumberFormat="1" applyFont="1" applyBorder="1"/>
    <xf numFmtId="0" fontId="2" fillId="2" borderId="1" xfId="0" applyFont="1" applyFill="1" applyBorder="1" applyAlignment="1">
      <alignment horizontal="center" wrapText="1"/>
    </xf>
    <xf numFmtId="165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96C63-BD8E-492C-83D1-D9A9A64C30AD}">
  <dimension ref="A1:AS91"/>
  <sheetViews>
    <sheetView tabSelected="1" zoomScale="40" zoomScaleNormal="40" workbookViewId="0"/>
  </sheetViews>
  <sheetFormatPr defaultRowHeight="14.5"/>
  <cols>
    <col min="2" max="2" width="48.1796875" bestFit="1" customWidth="1"/>
    <col min="3" max="3" width="22.6328125" bestFit="1" customWidth="1"/>
    <col min="4" max="5" width="18.7265625" bestFit="1" customWidth="1"/>
    <col min="6" max="8" width="9" bestFit="1" customWidth="1"/>
    <col min="9" max="9" width="9.6328125" bestFit="1" customWidth="1"/>
    <col min="10" max="45" width="9" bestFit="1" customWidth="1"/>
  </cols>
  <sheetData>
    <row r="1" spans="1:45" ht="15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15.5">
      <c r="A2" s="1"/>
      <c r="B2" s="1"/>
      <c r="C2" s="2" t="s">
        <v>0</v>
      </c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15.5">
      <c r="A3" s="1"/>
      <c r="B3" s="1"/>
      <c r="C3" s="3" t="s">
        <v>1</v>
      </c>
      <c r="D3" s="3" t="s">
        <v>2</v>
      </c>
      <c r="E3" s="3" t="s">
        <v>3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ht="15.5">
      <c r="A4" s="1"/>
      <c r="B4" s="1"/>
      <c r="C4" s="4">
        <v>0</v>
      </c>
      <c r="D4" s="5">
        <v>70.535700000000006</v>
      </c>
      <c r="E4" s="5">
        <v>12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ht="15.5">
      <c r="A5" s="1"/>
      <c r="B5" s="1"/>
      <c r="C5" s="4">
        <v>0</v>
      </c>
      <c r="D5" s="5">
        <v>54.791699999999999</v>
      </c>
      <c r="E5" s="5">
        <v>16.129000000000001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ht="15.5">
      <c r="A6" s="1"/>
      <c r="B6" s="1"/>
      <c r="C6" s="4">
        <v>0</v>
      </c>
      <c r="D6" s="5">
        <v>57.278100000000002</v>
      </c>
      <c r="E6" s="5">
        <v>20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ht="15.5">
      <c r="A7" s="1"/>
      <c r="B7" s="1"/>
      <c r="C7" s="4">
        <v>0</v>
      </c>
      <c r="D7" s="5">
        <v>55.580399999999997</v>
      </c>
      <c r="E7" s="5">
        <v>6.6666999999999996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ht="15.5">
      <c r="A8" s="1"/>
      <c r="B8" s="1"/>
      <c r="C8" s="4"/>
      <c r="D8" s="5">
        <v>79.166700000000006</v>
      </c>
      <c r="E8" s="5">
        <v>4.5454999999999997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15.5">
      <c r="A9" s="1"/>
      <c r="B9" s="1"/>
      <c r="C9" s="4"/>
      <c r="D9" s="5">
        <v>63.8889</v>
      </c>
      <c r="E9" s="4"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5" ht="15.5">
      <c r="A10" s="1"/>
      <c r="B10" s="1"/>
      <c r="C10" s="4"/>
      <c r="D10" s="5">
        <v>62.091500000000003</v>
      </c>
      <c r="E10" s="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ht="15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ht="15.5">
      <c r="A12" s="1"/>
      <c r="B12" s="6" t="s">
        <v>0</v>
      </c>
      <c r="C12" s="2" t="s">
        <v>4</v>
      </c>
      <c r="D12" s="2"/>
      <c r="E12" s="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ht="15.5">
      <c r="A13" s="1"/>
      <c r="B13" s="7"/>
      <c r="C13" s="3" t="s">
        <v>1</v>
      </c>
      <c r="D13" s="3" t="s">
        <v>2</v>
      </c>
      <c r="E13" s="3" t="s">
        <v>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ht="15.5">
      <c r="A14" s="1"/>
      <c r="B14" s="8" t="s">
        <v>5</v>
      </c>
      <c r="C14" s="8">
        <f>COUNT(C4:C7)</f>
        <v>4</v>
      </c>
      <c r="D14" s="8">
        <f>COUNT(D4:D10)</f>
        <v>7</v>
      </c>
      <c r="E14" s="8">
        <f>COUNT(E4:E9)</f>
        <v>6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15.5">
      <c r="A15" s="1"/>
      <c r="B15" s="8" t="s">
        <v>6</v>
      </c>
      <c r="C15" s="8">
        <f>_xlfn.STDEV.S(C4:C7)/(SQRT(C14))</f>
        <v>0</v>
      </c>
      <c r="D15" s="9">
        <f>_xlfn.STDEV.S(D4:D10)/(SQRT(D14))</f>
        <v>3.359966396971199</v>
      </c>
      <c r="E15" s="9">
        <f>_xlfn.STDEV.S(E4:E9)/(SQRT(E14))</f>
        <v>3.067869857626516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ht="15.5">
      <c r="A16" s="1"/>
      <c r="B16" s="8" t="s">
        <v>7</v>
      </c>
      <c r="C16" s="8">
        <f>AVERAGE(C4:C7)+C15</f>
        <v>0</v>
      </c>
      <c r="D16" s="9">
        <f>AVERAGE(D4:D10)+D15</f>
        <v>66.693252111256911</v>
      </c>
      <c r="E16" s="9">
        <f>AVERAGE(E4:E9)+E15</f>
        <v>12.958069857626516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ht="15.5">
      <c r="A17" s="1"/>
      <c r="B17" s="8" t="s">
        <v>8</v>
      </c>
      <c r="C17" s="8">
        <f>AVERAGE(C4:C7)-C15</f>
        <v>0</v>
      </c>
      <c r="D17" s="9">
        <f>AVERAGE(D4:D10)-D15</f>
        <v>59.973319317314505</v>
      </c>
      <c r="E17" s="9">
        <f>AVERAGE(E4:E9)-E15</f>
        <v>6.8223301423734846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ht="15.5">
      <c r="A18" s="1"/>
      <c r="B18" s="8" t="s">
        <v>9</v>
      </c>
      <c r="C18" s="8"/>
      <c r="D18" s="10" t="s">
        <v>10</v>
      </c>
      <c r="E18" s="10">
        <v>2.3400000000000001E-2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ht="15.5">
      <c r="A19" s="1"/>
      <c r="B19" s="8" t="s">
        <v>11</v>
      </c>
      <c r="C19" s="8"/>
      <c r="D19" s="11" t="s">
        <v>12</v>
      </c>
      <c r="E19" s="11" t="s">
        <v>13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5.5">
      <c r="A20" s="1"/>
      <c r="B20" s="8" t="s">
        <v>14</v>
      </c>
      <c r="C20" s="8"/>
      <c r="D20" s="4">
        <v>18.850000000000001</v>
      </c>
      <c r="E20" s="4">
        <v>3.2240000000000002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15.5">
      <c r="A21" s="1"/>
      <c r="B21" s="8" t="s">
        <v>15</v>
      </c>
      <c r="C21" s="8"/>
      <c r="D21" s="12">
        <v>6</v>
      </c>
      <c r="E21" s="12">
        <v>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15.5">
      <c r="A22" s="1"/>
      <c r="B22" s="11" t="s">
        <v>16</v>
      </c>
      <c r="C22" s="8"/>
      <c r="D22" s="10" t="s">
        <v>17</v>
      </c>
      <c r="E22" s="10" t="s">
        <v>18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18.5">
      <c r="A23" s="1"/>
      <c r="B23" s="11" t="s">
        <v>19</v>
      </c>
      <c r="C23" s="8"/>
      <c r="D23" s="4">
        <v>0.98340000000000005</v>
      </c>
      <c r="E23" s="4">
        <v>0.67520000000000002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ht="15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15.5">
      <c r="A25" s="1"/>
      <c r="B25" s="1"/>
      <c r="C25" s="2" t="s">
        <v>20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</row>
    <row r="26" spans="1:45" ht="15.5">
      <c r="A26" s="1"/>
      <c r="B26" s="1"/>
      <c r="C26" s="3" t="s">
        <v>21</v>
      </c>
      <c r="D26" s="13" t="s">
        <v>22</v>
      </c>
      <c r="E26" s="13"/>
      <c r="F26" s="13"/>
      <c r="G26" s="13"/>
      <c r="H26" s="13"/>
      <c r="I26" s="13"/>
      <c r="J26" s="13"/>
      <c r="K26" s="13"/>
      <c r="L26" s="13" t="s">
        <v>23</v>
      </c>
      <c r="M26" s="13"/>
      <c r="N26" s="13"/>
      <c r="O26" s="13"/>
      <c r="P26" s="13"/>
      <c r="Q26" s="13"/>
      <c r="R26" s="13"/>
      <c r="S26" s="13"/>
      <c r="T26" s="13" t="s">
        <v>24</v>
      </c>
      <c r="U26" s="13"/>
      <c r="V26" s="13"/>
      <c r="W26" s="13"/>
      <c r="X26" s="13"/>
      <c r="Y26" s="13"/>
      <c r="Z26" s="13" t="s">
        <v>25</v>
      </c>
      <c r="AA26" s="13"/>
      <c r="AB26" s="13"/>
      <c r="AC26" s="13"/>
      <c r="AD26" s="13"/>
      <c r="AE26" s="13"/>
      <c r="AF26" s="13"/>
      <c r="AG26" s="13"/>
      <c r="AH26" s="13" t="s">
        <v>26</v>
      </c>
      <c r="AI26" s="13"/>
      <c r="AJ26" s="13"/>
      <c r="AK26" s="13"/>
      <c r="AL26" s="13"/>
      <c r="AM26" s="13"/>
      <c r="AN26" s="14" t="s">
        <v>27</v>
      </c>
      <c r="AO26" s="15"/>
      <c r="AP26" s="15"/>
      <c r="AQ26" s="15"/>
      <c r="AR26" s="15"/>
      <c r="AS26" s="16"/>
    </row>
    <row r="27" spans="1:45" ht="15.5">
      <c r="A27" s="1"/>
      <c r="B27" s="1"/>
      <c r="C27" s="4">
        <v>-100</v>
      </c>
      <c r="D27" s="5">
        <v>2.5180000000000001E-2</v>
      </c>
      <c r="E27" s="5">
        <v>2.4247999999999999E-2</v>
      </c>
      <c r="F27" s="5">
        <v>3.0757E-2</v>
      </c>
      <c r="G27" s="5">
        <v>3.9024999999999997E-2</v>
      </c>
      <c r="H27" s="5">
        <v>1.5594E-2</v>
      </c>
      <c r="I27" s="5">
        <v>1.3568E-2</v>
      </c>
      <c r="J27" s="5">
        <v>1.6166E-2</v>
      </c>
      <c r="K27" s="5">
        <v>2.2328000000000001E-2</v>
      </c>
      <c r="L27" s="5">
        <v>3.0276000000000001E-2</v>
      </c>
      <c r="M27" s="5">
        <v>4.8173000000000001E-2</v>
      </c>
      <c r="N27" s="5">
        <v>4.0968999999999998E-2</v>
      </c>
      <c r="O27" s="5">
        <v>3.4798000000000003E-2</v>
      </c>
      <c r="P27" s="5">
        <v>1.7047E-2</v>
      </c>
      <c r="Q27" s="5">
        <v>1.8683000000000002E-2</v>
      </c>
      <c r="R27" s="5">
        <v>2.4206999999999999E-2</v>
      </c>
      <c r="S27" s="5">
        <v>2.5106E-2</v>
      </c>
      <c r="T27" s="5">
        <v>4.1394E-2</v>
      </c>
      <c r="U27" s="5">
        <v>3.1056E-2</v>
      </c>
      <c r="V27" s="5">
        <v>3.8234999999999998E-2</v>
      </c>
      <c r="W27" s="5">
        <v>4.8272000000000002E-2</v>
      </c>
      <c r="X27" s="5">
        <v>3.3527000000000001E-2</v>
      </c>
      <c r="Y27" s="5">
        <v>1.7314E-2</v>
      </c>
      <c r="Z27" s="5">
        <v>5.1198E-2</v>
      </c>
      <c r="AA27" s="5">
        <v>5.3830000000000003E-2</v>
      </c>
      <c r="AB27" s="5">
        <v>5.8824000000000001E-2</v>
      </c>
      <c r="AC27" s="5">
        <v>5.1250999999999998E-2</v>
      </c>
      <c r="AD27" s="5">
        <v>3.9974000000000003E-2</v>
      </c>
      <c r="AE27" s="5">
        <v>6.4814999999999998E-2</v>
      </c>
      <c r="AF27" s="5">
        <v>5.4778E-2</v>
      </c>
      <c r="AG27" s="5">
        <v>4.7287999999999997E-2</v>
      </c>
      <c r="AH27" s="5">
        <v>1.5730000000000001E-2</v>
      </c>
      <c r="AI27" s="5">
        <v>1.1414000000000001E-2</v>
      </c>
      <c r="AJ27" s="5">
        <v>8.6739999999999994E-3</v>
      </c>
      <c r="AK27" s="5">
        <v>5.7330000000000002E-3</v>
      </c>
      <c r="AL27" s="5">
        <v>9.2510000000000005E-3</v>
      </c>
      <c r="AM27" s="5">
        <v>1.9269999999999999E-2</v>
      </c>
      <c r="AN27" s="5">
        <v>1.6906999999999998E-2</v>
      </c>
      <c r="AO27" s="5">
        <v>1.6084999999999999E-2</v>
      </c>
      <c r="AP27" s="5">
        <v>1.251E-2</v>
      </c>
      <c r="AQ27" s="5">
        <v>9.0089999999999996E-3</v>
      </c>
      <c r="AR27" s="5">
        <v>5.8869999999999999E-3</v>
      </c>
      <c r="AS27" s="5">
        <v>1.189E-2</v>
      </c>
    </row>
    <row r="28" spans="1:45" ht="15.5">
      <c r="A28" s="1"/>
      <c r="B28" s="1"/>
      <c r="C28" s="4">
        <v>-80</v>
      </c>
      <c r="D28" s="5">
        <v>2.8777E-2</v>
      </c>
      <c r="E28" s="5">
        <v>2.4247999999999999E-2</v>
      </c>
      <c r="F28" s="5">
        <v>3.1856000000000002E-2</v>
      </c>
      <c r="G28" s="5">
        <v>3.9704000000000003E-2</v>
      </c>
      <c r="H28" s="5">
        <v>1.537E-2</v>
      </c>
      <c r="I28" s="5">
        <v>1.29E-2</v>
      </c>
      <c r="J28" s="5">
        <v>1.7655000000000001E-2</v>
      </c>
      <c r="K28" s="5">
        <v>2.5160999999999999E-2</v>
      </c>
      <c r="L28" s="5">
        <v>2.6679000000000001E-2</v>
      </c>
      <c r="M28" s="5">
        <v>4.5909999999999999E-2</v>
      </c>
      <c r="N28" s="5">
        <v>4.3522999999999999E-2</v>
      </c>
      <c r="O28" s="5">
        <v>3.8948999999999998E-2</v>
      </c>
      <c r="P28" s="5">
        <v>1.5146E-2</v>
      </c>
      <c r="Q28" s="5">
        <v>1.379E-2</v>
      </c>
      <c r="R28" s="5">
        <v>2.6589000000000002E-2</v>
      </c>
      <c r="S28" s="5">
        <v>3.3826000000000002E-2</v>
      </c>
      <c r="T28" s="5">
        <v>4.3573000000000001E-2</v>
      </c>
      <c r="U28" s="5">
        <v>2.588E-2</v>
      </c>
      <c r="V28" s="5">
        <v>3.0391999999999999E-2</v>
      </c>
      <c r="W28" s="5">
        <v>5.7210999999999998E-2</v>
      </c>
      <c r="X28" s="5">
        <v>2.9981000000000001E-2</v>
      </c>
      <c r="Y28" s="5">
        <v>1.5975E-2</v>
      </c>
      <c r="Z28" s="5">
        <v>4.6841000000000001E-2</v>
      </c>
      <c r="AA28" s="5">
        <v>5.176E-2</v>
      </c>
      <c r="AB28" s="5">
        <v>5.0979999999999998E-2</v>
      </c>
      <c r="AC28" s="5">
        <v>4.8868000000000002E-2</v>
      </c>
      <c r="AD28" s="5">
        <v>4.3843E-2</v>
      </c>
      <c r="AE28" s="5">
        <v>6.164E-2</v>
      </c>
      <c r="AF28" s="5">
        <v>5.5252999999999997E-2</v>
      </c>
      <c r="AG28" s="5">
        <v>4.8639000000000002E-2</v>
      </c>
      <c r="AH28" s="5">
        <v>1.6265000000000002E-2</v>
      </c>
      <c r="AI28" s="5">
        <v>1.1520000000000001E-2</v>
      </c>
      <c r="AJ28" s="5">
        <v>8.5900000000000004E-3</v>
      </c>
      <c r="AK28" s="5">
        <v>1.0647E-2</v>
      </c>
      <c r="AL28" s="5">
        <v>1.0933999999999999E-2</v>
      </c>
      <c r="AM28" s="5">
        <v>2.0500000000000001E-2</v>
      </c>
      <c r="AN28" s="5">
        <v>1.6586E-2</v>
      </c>
      <c r="AO28" s="5">
        <v>1.3272000000000001E-2</v>
      </c>
      <c r="AP28" s="5">
        <v>1.4178E-2</v>
      </c>
      <c r="AQ28" s="5">
        <v>1.3103999999999999E-2</v>
      </c>
      <c r="AR28" s="5">
        <v>1.0093E-2</v>
      </c>
      <c r="AS28" s="5">
        <v>1.3939999999999999E-2</v>
      </c>
    </row>
    <row r="29" spans="1:45" ht="15.5">
      <c r="A29" s="1"/>
      <c r="B29" s="1"/>
      <c r="C29" s="4">
        <v>-60</v>
      </c>
      <c r="D29" s="5">
        <v>2.5180000000000001E-2</v>
      </c>
      <c r="E29" s="5">
        <v>2.0369000000000002E-2</v>
      </c>
      <c r="F29" s="5">
        <v>3.2995999999999998E-2</v>
      </c>
      <c r="G29" s="5">
        <v>3.9816999999999998E-2</v>
      </c>
      <c r="H29" s="5">
        <v>1.3246000000000001E-2</v>
      </c>
      <c r="I29" s="5">
        <v>1.0899000000000001E-2</v>
      </c>
      <c r="J29" s="5">
        <v>1.8719E-2</v>
      </c>
      <c r="K29" s="5">
        <v>2.6827E-2</v>
      </c>
      <c r="L29" s="5">
        <v>2.8177000000000001E-2</v>
      </c>
      <c r="M29" s="5">
        <v>4.3324000000000001E-2</v>
      </c>
      <c r="N29" s="5">
        <v>4.1873E-2</v>
      </c>
      <c r="O29" s="5">
        <v>3.7665999999999998E-2</v>
      </c>
      <c r="P29" s="5">
        <v>1.3580999999999999E-2</v>
      </c>
      <c r="Q29" s="5">
        <v>1.379E-2</v>
      </c>
      <c r="R29" s="5">
        <v>2.8461E-2</v>
      </c>
      <c r="S29" s="5">
        <v>3.6047999999999997E-2</v>
      </c>
      <c r="T29" s="5">
        <v>3.2680000000000001E-2</v>
      </c>
      <c r="U29" s="5">
        <v>3.7267000000000002E-2</v>
      </c>
      <c r="V29" s="5">
        <v>2.8431000000000001E-2</v>
      </c>
      <c r="W29" s="5">
        <v>5.006E-2</v>
      </c>
      <c r="X29" s="5">
        <v>3.0624999999999999E-2</v>
      </c>
      <c r="Y29" s="5">
        <v>1.5172E-2</v>
      </c>
      <c r="Z29" s="5">
        <v>4.9020000000000001E-2</v>
      </c>
      <c r="AA29" s="5">
        <v>5.0724999999999999E-2</v>
      </c>
      <c r="AB29" s="5">
        <v>5.5882000000000001E-2</v>
      </c>
      <c r="AC29" s="5">
        <v>4.8868000000000002E-2</v>
      </c>
      <c r="AD29" s="5">
        <v>4.2875999999999997E-2</v>
      </c>
      <c r="AE29" s="5">
        <v>6.1376E-2</v>
      </c>
      <c r="AF29" s="5">
        <v>5.3117999999999999E-2</v>
      </c>
      <c r="AG29" s="5">
        <v>5.2499999999999998E-2</v>
      </c>
      <c r="AH29" s="5">
        <v>1.5730000000000001E-2</v>
      </c>
      <c r="AI29" s="5">
        <v>1.0352E-2</v>
      </c>
      <c r="AJ29" s="5">
        <v>1.1259E-2</v>
      </c>
      <c r="AK29" s="5">
        <v>8.1899999999999994E-3</v>
      </c>
      <c r="AL29" s="5">
        <v>3.3639999999999998E-3</v>
      </c>
      <c r="AM29" s="5">
        <v>1.9269999999999999E-2</v>
      </c>
      <c r="AN29" s="5">
        <v>1.6693E-2</v>
      </c>
      <c r="AO29" s="5">
        <v>1.4121E-2</v>
      </c>
      <c r="AP29" s="5">
        <v>1.3344E-2</v>
      </c>
      <c r="AQ29" s="5">
        <v>1.8017999999999999E-2</v>
      </c>
      <c r="AR29" s="5">
        <v>1.0093E-2</v>
      </c>
      <c r="AS29" s="5">
        <v>1.3939999999999999E-2</v>
      </c>
    </row>
    <row r="30" spans="1:45" ht="15.5">
      <c r="A30" s="1"/>
      <c r="B30" s="1"/>
      <c r="C30" s="4">
        <v>-40</v>
      </c>
      <c r="D30" s="5">
        <v>2.6079000000000001E-2</v>
      </c>
      <c r="E30" s="5">
        <v>3.2978E-2</v>
      </c>
      <c r="F30" s="5">
        <v>3.4605999999999998E-2</v>
      </c>
      <c r="G30" s="5">
        <v>4.0195000000000002E-2</v>
      </c>
      <c r="H30" s="5">
        <v>1.2239999999999999E-2</v>
      </c>
      <c r="I30" s="5">
        <v>8.2299999999999995E-3</v>
      </c>
      <c r="J30" s="5">
        <v>2.1611999999999999E-2</v>
      </c>
      <c r="K30" s="5">
        <v>3.0103999999999999E-2</v>
      </c>
      <c r="L30" s="5">
        <v>2.4580000000000001E-2</v>
      </c>
      <c r="M30" s="5">
        <v>4.2354000000000003E-2</v>
      </c>
      <c r="N30" s="5">
        <v>4.3522999999999999E-2</v>
      </c>
      <c r="O30" s="5">
        <v>3.8873999999999999E-2</v>
      </c>
      <c r="P30" s="5">
        <v>1.2574999999999999E-2</v>
      </c>
      <c r="Q30" s="5">
        <v>8.0070000000000002E-3</v>
      </c>
      <c r="R30" s="5">
        <v>2.9184000000000002E-2</v>
      </c>
      <c r="S30" s="5">
        <v>3.8490999999999997E-2</v>
      </c>
      <c r="T30" s="5">
        <v>3.0501E-2</v>
      </c>
      <c r="U30" s="5">
        <v>3.7267000000000002E-2</v>
      </c>
      <c r="V30" s="5">
        <v>2.6471000000000001E-2</v>
      </c>
      <c r="W30" s="5">
        <v>5.5423E-2</v>
      </c>
      <c r="X30" s="5">
        <v>2.8046000000000001E-2</v>
      </c>
      <c r="Y30" s="5">
        <v>1.5528999999999999E-2</v>
      </c>
      <c r="Z30" s="5">
        <v>5.0109000000000001E-2</v>
      </c>
      <c r="AA30" s="5">
        <v>3.9336999999999997E-2</v>
      </c>
      <c r="AB30" s="5">
        <v>5.0979999999999998E-2</v>
      </c>
      <c r="AC30" s="5">
        <v>4.8868000000000002E-2</v>
      </c>
      <c r="AD30" s="5">
        <v>4.6099000000000001E-2</v>
      </c>
      <c r="AE30" s="5">
        <v>6.0053000000000002E-2</v>
      </c>
      <c r="AF30" s="5">
        <v>5.3830000000000003E-2</v>
      </c>
      <c r="AG30" s="5">
        <v>4.8446000000000003E-2</v>
      </c>
      <c r="AH30" s="5">
        <v>1.6479000000000001E-2</v>
      </c>
      <c r="AI30" s="5">
        <v>1.0352E-2</v>
      </c>
      <c r="AJ30" s="5">
        <v>1.1927E-2</v>
      </c>
      <c r="AK30" s="5">
        <v>3.2759999999999998E-3</v>
      </c>
      <c r="AL30" s="5">
        <v>5.0460000000000001E-3</v>
      </c>
      <c r="AM30" s="5">
        <v>2.214E-2</v>
      </c>
      <c r="AN30" s="5">
        <v>1.5944E-2</v>
      </c>
      <c r="AO30" s="5">
        <v>1.3431E-2</v>
      </c>
      <c r="AP30" s="5">
        <v>9.1739999999999999E-3</v>
      </c>
      <c r="AQ30" s="5">
        <v>9.0089999999999996E-3</v>
      </c>
      <c r="AR30" s="5">
        <v>1.0093E-2</v>
      </c>
      <c r="AS30" s="5">
        <v>2.8289999999999999E-2</v>
      </c>
    </row>
    <row r="31" spans="1:45" ht="15.5">
      <c r="A31" s="1"/>
      <c r="B31" s="1"/>
      <c r="C31" s="4">
        <v>-20</v>
      </c>
      <c r="D31" s="5">
        <v>2.6977999999999999E-2</v>
      </c>
      <c r="E31" s="5">
        <v>3.1038E-2</v>
      </c>
      <c r="F31" s="5">
        <v>3.5508999999999999E-2</v>
      </c>
      <c r="G31" s="5">
        <v>4.1553E-2</v>
      </c>
      <c r="H31" s="5">
        <v>1.0843E-2</v>
      </c>
      <c r="I31" s="5">
        <v>6.8950000000000001E-3</v>
      </c>
      <c r="J31" s="5">
        <v>2.3739E-2</v>
      </c>
      <c r="K31" s="5">
        <v>3.2548000000000001E-2</v>
      </c>
      <c r="L31" s="5">
        <v>2.5479999999999999E-2</v>
      </c>
      <c r="M31" s="5">
        <v>3.9121000000000003E-2</v>
      </c>
      <c r="N31" s="5">
        <v>4.3050999999999999E-2</v>
      </c>
      <c r="O31" s="5">
        <v>4.3441E-2</v>
      </c>
      <c r="P31" s="5">
        <v>1.1178E-2</v>
      </c>
      <c r="Q31" s="5">
        <v>1.0676E-2</v>
      </c>
      <c r="R31" s="5">
        <v>3.1694E-2</v>
      </c>
      <c r="S31" s="5">
        <v>4.2268E-2</v>
      </c>
      <c r="T31" s="5">
        <v>2.3965E-2</v>
      </c>
      <c r="U31" s="5">
        <v>3.0020999999999999E-2</v>
      </c>
      <c r="V31" s="5">
        <v>2.6471000000000001E-2</v>
      </c>
      <c r="W31" s="5">
        <v>3.3968999999999999E-2</v>
      </c>
      <c r="X31" s="5">
        <v>2.9014000000000002E-2</v>
      </c>
      <c r="Y31" s="5">
        <v>1.5350000000000001E-2</v>
      </c>
      <c r="Z31" s="5">
        <v>5.2288000000000001E-2</v>
      </c>
      <c r="AA31" s="5">
        <v>4.8654000000000003E-2</v>
      </c>
      <c r="AB31" s="5">
        <v>5.5882000000000001E-2</v>
      </c>
      <c r="AC31" s="5">
        <v>5.006E-2</v>
      </c>
      <c r="AD31" s="5">
        <v>3.9329000000000003E-2</v>
      </c>
      <c r="AE31" s="5">
        <v>6.3492000000000007E-2</v>
      </c>
      <c r="AF31" s="5">
        <v>5.4778E-2</v>
      </c>
      <c r="AG31" s="5">
        <v>5.4622999999999998E-2</v>
      </c>
      <c r="AH31" s="5">
        <v>1.4659999999999999E-2</v>
      </c>
      <c r="AI31" s="5">
        <v>1.0511E-2</v>
      </c>
      <c r="AJ31" s="5">
        <v>1.4012E-2</v>
      </c>
      <c r="AK31" s="5">
        <v>4.0949999999999997E-3</v>
      </c>
      <c r="AL31" s="5">
        <v>9.2510000000000005E-3</v>
      </c>
      <c r="AM31" s="5">
        <v>2.0910000000000002E-2</v>
      </c>
      <c r="AN31" s="5">
        <v>1.6906999999999998E-2</v>
      </c>
      <c r="AO31" s="5">
        <v>1.4599000000000001E-2</v>
      </c>
      <c r="AP31" s="5">
        <v>1.6681000000000001E-2</v>
      </c>
      <c r="AQ31" s="5">
        <v>1.8017999999999999E-2</v>
      </c>
      <c r="AR31" s="5">
        <v>1.6820999999999999E-2</v>
      </c>
      <c r="AS31" s="5">
        <v>2.7470000000000001E-2</v>
      </c>
    </row>
    <row r="32" spans="1:45" ht="15.5">
      <c r="A32" s="1"/>
      <c r="B32" s="1"/>
      <c r="C32" s="4">
        <v>0</v>
      </c>
      <c r="D32" s="5">
        <v>2.0683E-2</v>
      </c>
      <c r="E32" s="5">
        <v>3.2008000000000002E-2</v>
      </c>
      <c r="F32" s="5">
        <v>3.3938000000000003E-2</v>
      </c>
      <c r="G32" s="5">
        <v>4.3251999999999999E-2</v>
      </c>
      <c r="H32" s="5">
        <v>8.5509999999999996E-3</v>
      </c>
      <c r="I32" s="5">
        <v>4.0039999999999997E-3</v>
      </c>
      <c r="J32" s="5">
        <v>2.5696E-2</v>
      </c>
      <c r="K32" s="5">
        <v>3.5214000000000002E-2</v>
      </c>
      <c r="L32" s="5">
        <v>2.5479999999999999E-2</v>
      </c>
      <c r="M32" s="5">
        <v>3.9766999999999997E-2</v>
      </c>
      <c r="N32" s="5">
        <v>4.3757999999999998E-2</v>
      </c>
      <c r="O32" s="5">
        <v>4.5516000000000001E-2</v>
      </c>
      <c r="P32" s="5">
        <v>9.7249999999999993E-3</v>
      </c>
      <c r="Q32" s="5">
        <v>4.4479999999999997E-3</v>
      </c>
      <c r="R32" s="5">
        <v>3.5268000000000001E-2</v>
      </c>
      <c r="S32" s="5">
        <v>4.3768000000000001E-2</v>
      </c>
      <c r="T32" s="5">
        <v>2.2876000000000001E-2</v>
      </c>
      <c r="U32" s="5">
        <v>1.8634000000000001E-2</v>
      </c>
      <c r="V32" s="5">
        <v>2.6471000000000001E-2</v>
      </c>
      <c r="W32" s="5">
        <v>4.6483999999999998E-2</v>
      </c>
      <c r="X32" s="5">
        <v>2.3210999999999999E-2</v>
      </c>
      <c r="Y32" s="5">
        <v>1.2404999999999999E-2</v>
      </c>
      <c r="Z32" s="5">
        <v>5.3377000000000001E-2</v>
      </c>
      <c r="AA32" s="5">
        <v>4.7619000000000002E-2</v>
      </c>
      <c r="AB32" s="5">
        <v>4.2157E-2</v>
      </c>
      <c r="AC32" s="5">
        <v>3.6949000000000003E-2</v>
      </c>
      <c r="AD32" s="5">
        <v>4.6099000000000001E-2</v>
      </c>
      <c r="AE32" s="5">
        <v>6.5873000000000001E-2</v>
      </c>
      <c r="AF32" s="5">
        <v>5.4540999999999999E-2</v>
      </c>
      <c r="AG32" s="5">
        <v>5.9448000000000001E-2</v>
      </c>
      <c r="AH32" s="5">
        <v>1.4553E-2</v>
      </c>
      <c r="AI32" s="5">
        <v>9.2370000000000004E-3</v>
      </c>
      <c r="AJ32" s="5">
        <v>1.6012999999999999E-2</v>
      </c>
      <c r="AK32" s="5">
        <v>5.7330000000000002E-3</v>
      </c>
      <c r="AL32" s="5">
        <v>1.1775000000000001E-2</v>
      </c>
      <c r="AM32" s="5">
        <v>2.6239999999999999E-2</v>
      </c>
      <c r="AN32" s="5">
        <v>2.0760000000000001E-2</v>
      </c>
      <c r="AO32" s="5">
        <v>1.5925999999999999E-2</v>
      </c>
      <c r="AP32" s="5">
        <v>2.0017E-2</v>
      </c>
      <c r="AQ32" s="5">
        <v>2.7026999999999999E-2</v>
      </c>
      <c r="AR32" s="5">
        <v>3.0277999999999999E-2</v>
      </c>
      <c r="AS32" s="5">
        <v>2.5829999999999999E-2</v>
      </c>
    </row>
    <row r="33" spans="1:45" ht="15.5">
      <c r="A33" s="1"/>
      <c r="B33" s="1"/>
      <c r="C33" s="4">
        <v>20</v>
      </c>
      <c r="D33" s="5">
        <v>2.2481999999999999E-2</v>
      </c>
      <c r="E33" s="5">
        <v>2.7158000000000002E-2</v>
      </c>
      <c r="F33" s="5">
        <v>3.6020000000000003E-2</v>
      </c>
      <c r="G33" s="5">
        <v>4.4270999999999998E-2</v>
      </c>
      <c r="H33" s="5">
        <v>6.2040000000000003E-3</v>
      </c>
      <c r="I33" s="5">
        <v>2.2239999999999998E-3</v>
      </c>
      <c r="J33" s="5">
        <v>2.8205999999999998E-2</v>
      </c>
      <c r="K33" s="5">
        <v>3.9157999999999998E-2</v>
      </c>
      <c r="L33" s="5">
        <v>3.3873E-2</v>
      </c>
      <c r="M33" s="5">
        <v>4.3324000000000001E-2</v>
      </c>
      <c r="N33" s="5">
        <v>4.5094000000000002E-2</v>
      </c>
      <c r="O33" s="5">
        <v>4.7403000000000001E-2</v>
      </c>
      <c r="P33" s="5">
        <v>1.0843E-2</v>
      </c>
      <c r="Q33" s="5">
        <v>7.1170000000000001E-3</v>
      </c>
      <c r="R33" s="5">
        <v>3.9564000000000002E-2</v>
      </c>
      <c r="S33" s="5">
        <v>4.8821999999999997E-2</v>
      </c>
      <c r="T33" s="5">
        <v>2.6144000000000001E-2</v>
      </c>
      <c r="U33" s="5">
        <v>2.6915000000000001E-2</v>
      </c>
      <c r="V33" s="5">
        <v>1.9608E-2</v>
      </c>
      <c r="W33" s="5">
        <v>4.1119999999999997E-2</v>
      </c>
      <c r="X33" s="5">
        <v>2.1921E-2</v>
      </c>
      <c r="Y33" s="5">
        <v>1.303E-2</v>
      </c>
      <c r="Z33" s="5">
        <v>6.2092000000000001E-2</v>
      </c>
      <c r="AA33" s="5">
        <v>4.1408E-2</v>
      </c>
      <c r="AB33" s="5">
        <v>5.4901999999999999E-2</v>
      </c>
      <c r="AC33" s="5">
        <v>4.5291999999999999E-2</v>
      </c>
      <c r="AD33" s="5">
        <v>0.113153</v>
      </c>
      <c r="AE33" s="5">
        <v>7.1693000000000007E-2</v>
      </c>
      <c r="AF33" s="5">
        <v>5.9757999999999999E-2</v>
      </c>
      <c r="AG33" s="5">
        <v>0.122756</v>
      </c>
      <c r="AH33" s="5">
        <v>1.3055000000000001E-2</v>
      </c>
      <c r="AI33" s="5">
        <v>9.9270000000000001E-3</v>
      </c>
      <c r="AJ33" s="5">
        <v>1.6931000000000002E-2</v>
      </c>
      <c r="AK33" s="5">
        <v>1.3103999999999999E-2</v>
      </c>
      <c r="AL33" s="5">
        <v>1.2616E-2</v>
      </c>
      <c r="AM33" s="5">
        <v>2.2550000000000001E-2</v>
      </c>
      <c r="AN33" s="5">
        <v>4.8260999999999998E-2</v>
      </c>
      <c r="AO33" s="5">
        <v>3.5462E-2</v>
      </c>
      <c r="AP33" s="5">
        <v>2.6689000000000001E-2</v>
      </c>
      <c r="AQ33" s="5">
        <v>3.2759999999999997E-2</v>
      </c>
      <c r="AR33" s="5">
        <v>4.8779999999999997E-2</v>
      </c>
      <c r="AS33" s="5">
        <v>6.0680999999999999E-2</v>
      </c>
    </row>
    <row r="34" spans="1:45" ht="15.5">
      <c r="A34" s="1"/>
      <c r="B34" s="1"/>
      <c r="C34" s="4">
        <v>40</v>
      </c>
      <c r="D34" s="5">
        <v>2.4281E-2</v>
      </c>
      <c r="E34" s="5">
        <v>2.9097999999999999E-2</v>
      </c>
      <c r="F34" s="5">
        <v>3.5548999999999997E-2</v>
      </c>
      <c r="G34" s="5">
        <v>4.3855999999999999E-2</v>
      </c>
      <c r="H34" s="5">
        <v>4.8069999999999996E-3</v>
      </c>
      <c r="I34" s="5">
        <v>2.8909999999999999E-3</v>
      </c>
      <c r="J34" s="5">
        <v>3.0418000000000001E-2</v>
      </c>
      <c r="K34" s="5">
        <v>4.1713E-2</v>
      </c>
      <c r="L34" s="5">
        <v>3.2374E-2</v>
      </c>
      <c r="M34" s="5">
        <v>4.9466999999999997E-2</v>
      </c>
      <c r="N34" s="5">
        <v>4.9689999999999998E-2</v>
      </c>
      <c r="O34" s="5">
        <v>4.7553999999999999E-2</v>
      </c>
      <c r="P34" s="5">
        <v>8.4399999999999996E-3</v>
      </c>
      <c r="Q34" s="5">
        <v>4.4499999999999997E-4</v>
      </c>
      <c r="R34" s="5">
        <v>4.5562999999999999E-2</v>
      </c>
      <c r="S34" s="5">
        <v>4.9266999999999998E-2</v>
      </c>
      <c r="T34" s="5">
        <v>2.3965E-2</v>
      </c>
      <c r="U34" s="5">
        <v>1.8634000000000001E-2</v>
      </c>
      <c r="V34" s="5">
        <v>1.5685999999999999E-2</v>
      </c>
      <c r="W34" s="5">
        <v>2.8604999999999998E-2</v>
      </c>
      <c r="X34" s="5">
        <v>1.8053E-2</v>
      </c>
      <c r="Y34" s="5">
        <v>1.0799E-2</v>
      </c>
      <c r="Z34" s="5">
        <v>5.8824000000000001E-2</v>
      </c>
      <c r="AA34" s="5">
        <v>6.4182000000000003E-2</v>
      </c>
      <c r="AB34" s="5">
        <v>0.111765</v>
      </c>
      <c r="AC34" s="5">
        <v>6.9129999999999997E-2</v>
      </c>
      <c r="AD34" s="5">
        <v>0.42585400000000001</v>
      </c>
      <c r="AE34" s="5">
        <v>8.0951999999999996E-2</v>
      </c>
      <c r="AF34" s="5">
        <v>0.115011</v>
      </c>
      <c r="AG34" s="5">
        <v>0.37946299999999999</v>
      </c>
      <c r="AH34" s="5">
        <v>1.1664000000000001E-2</v>
      </c>
      <c r="AI34" s="5">
        <v>9.7680000000000006E-3</v>
      </c>
      <c r="AJ34" s="5">
        <v>1.9099000000000001E-2</v>
      </c>
      <c r="AK34" s="5">
        <v>7.3709999999999999E-3</v>
      </c>
      <c r="AL34" s="5">
        <v>1.5980000000000001E-2</v>
      </c>
      <c r="AM34" s="5">
        <v>2.419E-2</v>
      </c>
      <c r="AN34" s="5">
        <v>0.28057799999999999</v>
      </c>
      <c r="AO34" s="5">
        <v>0.15665999999999999</v>
      </c>
      <c r="AP34" s="5">
        <v>0.21601300000000001</v>
      </c>
      <c r="AQ34" s="5">
        <v>0.23505300000000001</v>
      </c>
      <c r="AR34" s="5">
        <v>0.34650999999999998</v>
      </c>
      <c r="AS34" s="5">
        <v>0.50881500000000002</v>
      </c>
    </row>
    <row r="35" spans="1:45" ht="15.5">
      <c r="A35" s="1"/>
      <c r="B35" s="1"/>
      <c r="C35" s="4">
        <v>60</v>
      </c>
      <c r="D35" s="5">
        <v>3.0575999999999999E-2</v>
      </c>
      <c r="E35" s="5">
        <v>2.8128E-2</v>
      </c>
      <c r="F35" s="5">
        <v>3.6649000000000001E-2</v>
      </c>
      <c r="G35" s="5">
        <v>4.8308999999999998E-2</v>
      </c>
      <c r="H35" s="5">
        <v>2.6830000000000001E-3</v>
      </c>
      <c r="I35" s="5">
        <v>-8.8999999999999995E-4</v>
      </c>
      <c r="J35" s="5">
        <v>3.3694000000000002E-2</v>
      </c>
      <c r="K35" s="5">
        <v>4.4823000000000002E-2</v>
      </c>
      <c r="L35" s="5">
        <v>0.12619900000000001</v>
      </c>
      <c r="M35" s="5">
        <v>7.5655E-2</v>
      </c>
      <c r="N35" s="5">
        <v>6.7129999999999995E-2</v>
      </c>
      <c r="O35" s="5">
        <v>0.14500299999999999</v>
      </c>
      <c r="P35" s="5">
        <v>7.6010000000000001E-3</v>
      </c>
      <c r="Q35" s="5">
        <v>6.6730000000000001E-3</v>
      </c>
      <c r="R35" s="5">
        <v>5.2412E-2</v>
      </c>
      <c r="S35" s="5">
        <v>6.1874999999999999E-2</v>
      </c>
      <c r="T35" s="5">
        <v>2.6144000000000001E-2</v>
      </c>
      <c r="U35" s="5">
        <v>2.588E-2</v>
      </c>
      <c r="V35" s="5">
        <v>2.3529000000000001E-2</v>
      </c>
      <c r="W35" s="5">
        <v>5.1846999999999997E-2</v>
      </c>
      <c r="X35" s="5">
        <v>1.9987000000000001E-2</v>
      </c>
      <c r="Y35" s="5">
        <v>1.2227E-2</v>
      </c>
      <c r="Z35" s="5">
        <v>0.44880199999999998</v>
      </c>
      <c r="AA35" s="5">
        <v>0.38095200000000001</v>
      </c>
      <c r="AB35" s="5">
        <v>0.457843</v>
      </c>
      <c r="AC35" s="5">
        <v>0.41597099999999998</v>
      </c>
      <c r="AD35" s="5">
        <v>0.64539000000000002</v>
      </c>
      <c r="AE35" s="5">
        <v>0.396032</v>
      </c>
      <c r="AF35" s="5">
        <v>0.41759499999999999</v>
      </c>
      <c r="AG35" s="5">
        <v>0.5746</v>
      </c>
      <c r="AH35" s="5">
        <v>1.038E-2</v>
      </c>
      <c r="AI35" s="5">
        <v>1.0458E-2</v>
      </c>
      <c r="AJ35" s="5">
        <v>2.0434000000000001E-2</v>
      </c>
      <c r="AK35" s="5">
        <v>1.3923E-2</v>
      </c>
      <c r="AL35" s="5">
        <v>1.3457E-2</v>
      </c>
      <c r="AM35" s="5">
        <v>2.6239999999999999E-2</v>
      </c>
      <c r="AN35" s="5">
        <v>0.40984500000000001</v>
      </c>
      <c r="AO35" s="5">
        <v>0.348941</v>
      </c>
      <c r="AP35" s="5">
        <v>0.53127599999999997</v>
      </c>
      <c r="AQ35" s="5">
        <v>0.61998399999999998</v>
      </c>
      <c r="AR35" s="5">
        <v>0.67956300000000003</v>
      </c>
      <c r="AS35" s="5">
        <v>0.71545700000000001</v>
      </c>
    </row>
    <row r="36" spans="1:45" ht="15.5">
      <c r="A36" s="1"/>
      <c r="B36" s="1"/>
      <c r="C36" s="4">
        <v>80</v>
      </c>
      <c r="D36" s="5">
        <v>2.1583000000000001E-2</v>
      </c>
      <c r="E36" s="5">
        <v>2.1339E-2</v>
      </c>
      <c r="F36" s="5">
        <v>3.8181E-2</v>
      </c>
      <c r="G36" s="5">
        <v>4.8611000000000001E-2</v>
      </c>
      <c r="H36" s="5">
        <v>3.186E-3</v>
      </c>
      <c r="I36" s="5">
        <v>-3.1099999999999999E-3</v>
      </c>
      <c r="J36" s="5">
        <v>3.4884999999999999E-2</v>
      </c>
      <c r="K36" s="5">
        <v>4.6767000000000003E-2</v>
      </c>
      <c r="L36" s="5">
        <v>0.40317700000000001</v>
      </c>
      <c r="M36" s="5">
        <v>0.46427400000000002</v>
      </c>
      <c r="N36" s="5">
        <v>0.39610299999999998</v>
      </c>
      <c r="O36" s="5">
        <v>0.38179299999999999</v>
      </c>
      <c r="P36" s="5">
        <v>1.4532E-2</v>
      </c>
      <c r="Q36" s="5">
        <v>2.5356E-2</v>
      </c>
      <c r="R36" s="5">
        <v>6.0026999999999997E-2</v>
      </c>
      <c r="S36" s="5">
        <v>6.6263000000000002E-2</v>
      </c>
      <c r="T36" s="5">
        <v>1.5251000000000001E-2</v>
      </c>
      <c r="U36" s="5">
        <v>1.9668999999999999E-2</v>
      </c>
      <c r="V36" s="5">
        <v>1.4706E-2</v>
      </c>
      <c r="W36" s="5">
        <v>2.1454000000000001E-2</v>
      </c>
      <c r="X36" s="5">
        <v>1.8374999999999999E-2</v>
      </c>
      <c r="Y36" s="5">
        <v>1.1065999999999999E-2</v>
      </c>
      <c r="Z36" s="5">
        <v>0.61873599999999995</v>
      </c>
      <c r="AA36" s="5">
        <v>0.56418199999999996</v>
      </c>
      <c r="AB36" s="5">
        <v>0.67058799999999996</v>
      </c>
      <c r="AC36" s="5">
        <v>0.57926100000000003</v>
      </c>
      <c r="AD36" s="5">
        <v>0.84687299999999999</v>
      </c>
      <c r="AE36" s="5">
        <v>0.62777799999999995</v>
      </c>
      <c r="AF36" s="5">
        <v>0.553948</v>
      </c>
      <c r="AG36" s="5">
        <v>0.77822800000000003</v>
      </c>
      <c r="AH36" s="5">
        <v>9.9520000000000008E-3</v>
      </c>
      <c r="AI36" s="5">
        <v>9.3959999999999998E-3</v>
      </c>
      <c r="AJ36" s="5">
        <v>2.1517999999999999E-2</v>
      </c>
      <c r="AK36" s="5">
        <v>1.6379999999999999E-2</v>
      </c>
      <c r="AL36" s="5">
        <v>2.3549E-2</v>
      </c>
      <c r="AM36" s="5">
        <v>3.1980000000000001E-2</v>
      </c>
      <c r="AN36" s="5">
        <v>0.53943300000000005</v>
      </c>
      <c r="AO36" s="5">
        <v>0.481128</v>
      </c>
      <c r="AP36" s="5">
        <v>0.80650500000000003</v>
      </c>
      <c r="AQ36" s="5">
        <v>0.884521</v>
      </c>
      <c r="AR36" s="5">
        <v>0.897393</v>
      </c>
      <c r="AS36" s="5">
        <v>0.92332899999999996</v>
      </c>
    </row>
    <row r="37" spans="1:45" ht="15.5">
      <c r="A37" s="1"/>
      <c r="B37" s="1"/>
      <c r="C37" s="4">
        <v>100</v>
      </c>
      <c r="D37" s="5">
        <v>2.9676000000000001E-2</v>
      </c>
      <c r="E37" s="5">
        <v>2.9097999999999999E-2</v>
      </c>
      <c r="F37" s="5">
        <v>3.9320000000000001E-2</v>
      </c>
      <c r="G37" s="5">
        <v>4.8233999999999999E-2</v>
      </c>
      <c r="H37" s="5">
        <v>1.341E-3</v>
      </c>
      <c r="I37" s="5">
        <v>-4.0000000000000001E-3</v>
      </c>
      <c r="J37" s="5">
        <v>3.9820000000000001E-2</v>
      </c>
      <c r="K37" s="5">
        <v>5.0932999999999999E-2</v>
      </c>
      <c r="L37" s="5">
        <v>0.51109099999999996</v>
      </c>
      <c r="M37" s="5">
        <v>0.57484599999999997</v>
      </c>
      <c r="N37" s="5">
        <v>0.62506899999999999</v>
      </c>
      <c r="O37" s="5">
        <v>0.67349800000000004</v>
      </c>
      <c r="P37" s="5">
        <v>5.7120999999999998E-2</v>
      </c>
      <c r="Q37" s="5">
        <v>0.47820299999999999</v>
      </c>
      <c r="R37" s="5">
        <v>0.30885699999999999</v>
      </c>
      <c r="S37" s="5">
        <v>0.205177</v>
      </c>
      <c r="T37" s="5">
        <v>3.2680000000000001E-2</v>
      </c>
      <c r="U37" s="5">
        <v>3.0020999999999999E-2</v>
      </c>
      <c r="V37" s="5">
        <v>1.9608E-2</v>
      </c>
      <c r="W37" s="5">
        <v>4.4696E-2</v>
      </c>
      <c r="X37" s="5">
        <v>1.8053E-2</v>
      </c>
      <c r="Y37" s="5">
        <v>1.0619999999999999E-2</v>
      </c>
      <c r="Z37" s="5">
        <v>0.76034900000000005</v>
      </c>
      <c r="AA37" s="5">
        <v>0.75672899999999998</v>
      </c>
      <c r="AB37" s="5">
        <v>0.80784299999999998</v>
      </c>
      <c r="AC37" s="5">
        <v>0.72467199999999998</v>
      </c>
      <c r="AD37" s="5">
        <v>0.931979</v>
      </c>
      <c r="AE37" s="5">
        <v>0.75476200000000004</v>
      </c>
      <c r="AF37" s="5">
        <v>0.76357600000000003</v>
      </c>
      <c r="AG37" s="5">
        <v>0.85331000000000001</v>
      </c>
      <c r="AH37" s="5">
        <v>9.417E-3</v>
      </c>
      <c r="AI37" s="5">
        <v>8.4410000000000006E-3</v>
      </c>
      <c r="AJ37" s="5">
        <v>2.4187E-2</v>
      </c>
      <c r="AK37" s="5">
        <v>1.7198999999999999E-2</v>
      </c>
      <c r="AL37" s="5">
        <v>1.2616E-2</v>
      </c>
      <c r="AM37" s="5">
        <v>3.4029999999999998E-2</v>
      </c>
      <c r="AN37" s="5">
        <v>0.65082899999999999</v>
      </c>
      <c r="AO37" s="5">
        <v>0.60588200000000003</v>
      </c>
      <c r="AP37" s="5">
        <v>0.94161799999999996</v>
      </c>
      <c r="AQ37" s="5">
        <v>0.961507</v>
      </c>
      <c r="AR37" s="5">
        <v>0.99495400000000001</v>
      </c>
      <c r="AS37" s="5">
        <v>0.99343999999999999</v>
      </c>
    </row>
    <row r="38" spans="1:45" ht="15.5">
      <c r="A38" s="1"/>
      <c r="B38" s="1"/>
      <c r="C38" s="4">
        <v>120</v>
      </c>
      <c r="D38" s="5">
        <v>2.8777E-2</v>
      </c>
      <c r="E38" s="5">
        <v>2.9097999999999999E-2</v>
      </c>
      <c r="F38" s="5">
        <v>4.1322999999999999E-2</v>
      </c>
      <c r="G38" s="5">
        <v>5.5556000000000001E-2</v>
      </c>
      <c r="H38" s="5">
        <v>4.0800000000000003E-3</v>
      </c>
      <c r="I38" s="5">
        <v>-8.0099999999999998E-3</v>
      </c>
      <c r="J38" s="5">
        <v>4.0329999999999998E-2</v>
      </c>
      <c r="K38" s="5">
        <v>5.4599000000000002E-2</v>
      </c>
      <c r="L38" s="5">
        <v>0.61780599999999997</v>
      </c>
      <c r="M38" s="5">
        <v>0.75072700000000003</v>
      </c>
      <c r="N38" s="5">
        <v>0.77692700000000003</v>
      </c>
      <c r="O38" s="5">
        <v>0.678593</v>
      </c>
      <c r="P38" s="5">
        <v>0.46260899999999999</v>
      </c>
      <c r="Q38" s="5">
        <v>0.64101399999999997</v>
      </c>
      <c r="R38" s="5">
        <v>0.59461399999999998</v>
      </c>
      <c r="S38" s="5">
        <v>0.53032699999999999</v>
      </c>
      <c r="T38" s="5">
        <v>0.13769100000000001</v>
      </c>
      <c r="U38" s="5">
        <v>0.245342</v>
      </c>
      <c r="V38" s="5">
        <v>0.23627500000000001</v>
      </c>
      <c r="W38" s="5">
        <v>0.23396900000000001</v>
      </c>
      <c r="X38" s="5">
        <v>0.26563500000000001</v>
      </c>
      <c r="Y38" s="5">
        <v>0.113208</v>
      </c>
      <c r="Z38" s="5">
        <v>0.85185200000000005</v>
      </c>
      <c r="AA38" s="5">
        <v>0.87370599999999998</v>
      </c>
      <c r="AB38" s="5">
        <v>0.92647100000000004</v>
      </c>
      <c r="AC38" s="5">
        <v>0.80810499999999996</v>
      </c>
      <c r="AD38" s="5">
        <v>0.98130200000000001</v>
      </c>
      <c r="AE38" s="5">
        <v>0.85026500000000005</v>
      </c>
      <c r="AF38" s="5">
        <v>0.87099800000000005</v>
      </c>
      <c r="AG38" s="5">
        <v>0.93630599999999997</v>
      </c>
      <c r="AH38" s="5">
        <v>0.26313500000000001</v>
      </c>
      <c r="AI38" s="5">
        <v>2.8402E-2</v>
      </c>
      <c r="AJ38" s="5">
        <v>2.9440999999999998E-2</v>
      </c>
      <c r="AK38" s="5">
        <v>0.428174</v>
      </c>
      <c r="AL38" s="5">
        <v>0.57788099999999998</v>
      </c>
      <c r="AM38" s="5">
        <v>5.3301000000000001E-2</v>
      </c>
      <c r="AN38" s="5">
        <v>0.77581599999999995</v>
      </c>
      <c r="AO38" s="5">
        <v>0.74688100000000002</v>
      </c>
      <c r="AP38" s="5">
        <v>0.98582199999999998</v>
      </c>
      <c r="AQ38" s="5">
        <v>1.004095</v>
      </c>
      <c r="AR38" s="5">
        <v>1.012616</v>
      </c>
      <c r="AS38" s="5">
        <v>1.00779</v>
      </c>
    </row>
    <row r="39" spans="1:45" ht="15.5">
      <c r="A39" s="1"/>
      <c r="B39" s="1"/>
      <c r="C39" s="4">
        <v>140</v>
      </c>
      <c r="D39" s="5">
        <v>0.17266200000000001</v>
      </c>
      <c r="E39" s="5">
        <v>0.132881</v>
      </c>
      <c r="F39" s="5">
        <v>4.6233000000000003E-2</v>
      </c>
      <c r="G39" s="5">
        <v>5.3744E-2</v>
      </c>
      <c r="H39" s="5">
        <v>1.2071999999999999E-2</v>
      </c>
      <c r="I39" s="5">
        <v>6.228E-3</v>
      </c>
      <c r="J39" s="5">
        <v>5.2581999999999997E-2</v>
      </c>
      <c r="K39" s="5">
        <v>6.0930999999999999E-2</v>
      </c>
      <c r="L39" s="5">
        <v>0.76019199999999998</v>
      </c>
      <c r="M39" s="5">
        <v>0.87908200000000003</v>
      </c>
      <c r="N39" s="5">
        <v>0.87925200000000003</v>
      </c>
      <c r="O39" s="5">
        <v>0.85356299999999996</v>
      </c>
      <c r="P39" s="5">
        <v>0.73496499999999998</v>
      </c>
      <c r="Q39" s="5">
        <v>0.80293599999999998</v>
      </c>
      <c r="R39" s="5">
        <v>0.79596699999999998</v>
      </c>
      <c r="S39" s="5">
        <v>0.70328800000000002</v>
      </c>
      <c r="T39" s="5">
        <v>0.31263600000000002</v>
      </c>
      <c r="U39" s="5">
        <v>0.27329199999999998</v>
      </c>
      <c r="V39" s="5">
        <v>0.21176500000000001</v>
      </c>
      <c r="W39" s="5">
        <v>0.32717499999999999</v>
      </c>
      <c r="X39" s="5">
        <v>0.30980000000000002</v>
      </c>
      <c r="Y39" s="5">
        <v>0.19177</v>
      </c>
      <c r="Z39" s="5">
        <v>0.97058800000000001</v>
      </c>
      <c r="AA39" s="5">
        <v>0.93478300000000003</v>
      </c>
      <c r="AB39" s="5">
        <v>0.98823499999999997</v>
      </c>
      <c r="AC39" s="5">
        <v>0.91775899999999999</v>
      </c>
      <c r="AD39" s="5">
        <v>0.994197</v>
      </c>
      <c r="AE39" s="5">
        <v>0.98518499999999998</v>
      </c>
      <c r="AF39" s="5">
        <v>0.944747</v>
      </c>
      <c r="AG39" s="5">
        <v>0.94769400000000004</v>
      </c>
      <c r="AH39" s="5">
        <v>0.24526500000000001</v>
      </c>
      <c r="AI39" s="5">
        <v>0.23586599999999999</v>
      </c>
      <c r="AJ39" s="5">
        <v>0.63210999999999995</v>
      </c>
      <c r="AK39" s="5">
        <v>0.66093400000000002</v>
      </c>
      <c r="AL39" s="5">
        <v>0.67619799999999997</v>
      </c>
      <c r="AM39" s="5">
        <v>0.27880300000000002</v>
      </c>
      <c r="AN39" s="5">
        <v>0.88849599999999995</v>
      </c>
      <c r="AO39" s="5">
        <v>0.90396600000000005</v>
      </c>
      <c r="AP39" s="5">
        <v>0.99666399999999999</v>
      </c>
      <c r="AQ39" s="5">
        <v>1.0024569999999999</v>
      </c>
      <c r="AR39" s="5">
        <v>1.010934</v>
      </c>
      <c r="AS39" s="5">
        <v>1.0106599999999999</v>
      </c>
    </row>
    <row r="40" spans="1:45" ht="15.5">
      <c r="A40" s="1"/>
      <c r="B40" s="1"/>
      <c r="C40" s="4">
        <v>160</v>
      </c>
      <c r="D40" s="5">
        <v>0.23381299999999999</v>
      </c>
      <c r="E40" s="5">
        <v>0.19980600000000001</v>
      </c>
      <c r="F40" s="5">
        <v>0.10798199999999999</v>
      </c>
      <c r="G40" s="5">
        <v>0.14341799999999999</v>
      </c>
      <c r="H40" s="5">
        <v>0.225911</v>
      </c>
      <c r="I40" s="5">
        <v>0.141459</v>
      </c>
      <c r="J40" s="5">
        <v>0.12792500000000001</v>
      </c>
      <c r="K40" s="5">
        <v>7.0318000000000006E-2</v>
      </c>
      <c r="L40" s="5">
        <v>1</v>
      </c>
      <c r="M40" s="5">
        <v>1</v>
      </c>
      <c r="N40" s="5">
        <v>1</v>
      </c>
      <c r="O40" s="5">
        <v>1</v>
      </c>
      <c r="P40" s="5">
        <v>1</v>
      </c>
      <c r="Q40" s="5">
        <v>1</v>
      </c>
      <c r="R40" s="5">
        <v>1</v>
      </c>
      <c r="S40" s="5">
        <v>1</v>
      </c>
      <c r="T40" s="5">
        <v>0.37691000000000002</v>
      </c>
      <c r="U40" s="5">
        <v>0.303313</v>
      </c>
      <c r="V40" s="5">
        <v>0.277451</v>
      </c>
      <c r="W40" s="5">
        <v>0.40583999999999998</v>
      </c>
      <c r="X40" s="5">
        <v>0.37247000000000002</v>
      </c>
      <c r="Y40" s="5">
        <v>0.28514099999999998</v>
      </c>
      <c r="Z40" s="5">
        <v>1</v>
      </c>
      <c r="AA40" s="5">
        <v>1</v>
      </c>
      <c r="AB40" s="5">
        <v>1</v>
      </c>
      <c r="AC40" s="5">
        <v>1</v>
      </c>
      <c r="AD40" s="5">
        <v>1</v>
      </c>
      <c r="AE40" s="5">
        <v>1</v>
      </c>
      <c r="AF40" s="5">
        <v>1</v>
      </c>
      <c r="AG40" s="5">
        <v>1</v>
      </c>
      <c r="AH40" s="5">
        <v>0.29737799999999998</v>
      </c>
      <c r="AI40" s="5">
        <v>0.26575399999999999</v>
      </c>
      <c r="AJ40" s="5">
        <v>0.758799</v>
      </c>
      <c r="AK40" s="5">
        <v>0.64373499999999995</v>
      </c>
      <c r="AL40" s="5">
        <v>0.69638299999999997</v>
      </c>
      <c r="AM40" s="5">
        <v>0.35342400000000002</v>
      </c>
      <c r="AN40" s="5">
        <v>1</v>
      </c>
      <c r="AO40" s="5">
        <v>1</v>
      </c>
      <c r="AP40" s="5">
        <v>1</v>
      </c>
      <c r="AQ40" s="5">
        <v>1</v>
      </c>
      <c r="AR40" s="5">
        <v>1</v>
      </c>
      <c r="AS40" s="5">
        <v>1</v>
      </c>
    </row>
    <row r="41" spans="1:45" ht="15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ht="15.5">
      <c r="A42" s="1"/>
      <c r="C42" s="2" t="s">
        <v>28</v>
      </c>
      <c r="D42" s="2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ht="15.5">
      <c r="A43" s="1"/>
      <c r="C43" s="3" t="s">
        <v>1</v>
      </c>
      <c r="D43" s="3" t="s">
        <v>2</v>
      </c>
      <c r="E43" s="3" t="s">
        <v>3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ht="15.5">
      <c r="A44" s="1"/>
      <c r="C44" s="17">
        <v>111.1</v>
      </c>
      <c r="D44" s="17">
        <v>70.72</v>
      </c>
      <c r="E44" s="18">
        <v>78.819999999999993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 ht="15.5">
      <c r="A45" s="1"/>
      <c r="C45" s="17">
        <v>92.89</v>
      </c>
      <c r="D45" s="17">
        <v>74.349999999999994</v>
      </c>
      <c r="E45" s="18">
        <v>89.49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5" ht="15.5">
      <c r="A46" s="1"/>
      <c r="C46" s="17">
        <v>90.92</v>
      </c>
      <c r="D46" s="17">
        <v>67.16</v>
      </c>
      <c r="E46" s="18">
        <v>58.66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ht="15.5">
      <c r="A47" s="1"/>
      <c r="C47" s="17">
        <v>92.23</v>
      </c>
      <c r="D47" s="17">
        <v>73.540000000000006</v>
      </c>
      <c r="E47" s="18">
        <v>54.36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 ht="15.5">
      <c r="A48" s="1"/>
      <c r="C48" s="17">
        <v>125.9</v>
      </c>
      <c r="D48" s="17">
        <v>48.37</v>
      </c>
      <c r="E48" s="18">
        <v>50.11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 ht="15.5">
      <c r="A49" s="1"/>
      <c r="C49" s="17">
        <v>107</v>
      </c>
      <c r="D49" s="17">
        <v>72.739999999999995</v>
      </c>
      <c r="E49" s="18">
        <v>44.02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 ht="15.5">
      <c r="A50" s="1"/>
      <c r="C50" s="17">
        <v>117.9</v>
      </c>
      <c r="D50" s="17">
        <v>74.11</v>
      </c>
      <c r="E50" s="18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 ht="15.5">
      <c r="A51" s="1"/>
      <c r="C51" s="17">
        <v>132</v>
      </c>
      <c r="D51" s="17">
        <v>52.57</v>
      </c>
      <c r="E51" s="18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 ht="15.5">
      <c r="A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 ht="15.5">
      <c r="A53" s="1"/>
      <c r="B53" s="19" t="s">
        <v>34</v>
      </c>
      <c r="C53" s="2" t="s">
        <v>4</v>
      </c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 ht="15.5">
      <c r="A54" s="1"/>
      <c r="B54" s="19"/>
      <c r="C54" s="3" t="s">
        <v>1</v>
      </c>
      <c r="D54" s="3" t="s">
        <v>2</v>
      </c>
      <c r="E54" s="3" t="s">
        <v>3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 ht="15.5">
      <c r="A55" s="1"/>
      <c r="B55" s="8" t="s">
        <v>5</v>
      </c>
      <c r="C55" s="8">
        <f>COUNT(C44:C51)</f>
        <v>8</v>
      </c>
      <c r="D55" s="8">
        <f>COUNT(D44:D51)</f>
        <v>8</v>
      </c>
      <c r="E55" s="8">
        <f>COUNT(E44:E49)</f>
        <v>6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 ht="15.5">
      <c r="A56" s="1"/>
      <c r="B56" s="8" t="s">
        <v>6</v>
      </c>
      <c r="C56" s="18">
        <f>_xlfn.STDEV.S(C44:C51)/(SQRT(C55))</f>
        <v>5.6209921436140871</v>
      </c>
      <c r="D56" s="18">
        <f>_xlfn.STDEV.S(D44:D51)/(SQRT(D55))</f>
        <v>3.6564898272992283</v>
      </c>
      <c r="E56" s="18">
        <f>_xlfn.STDEV.S(E44:E49)/(SQRT(E55))</f>
        <v>7.2360093360298503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45" ht="15.5">
      <c r="A57" s="1"/>
      <c r="B57" s="8" t="s">
        <v>7</v>
      </c>
      <c r="C57" s="18">
        <f>AVERAGE(C44:C51)+C56</f>
        <v>114.3634921436141</v>
      </c>
      <c r="D57" s="18">
        <f>AVERAGE(D44:D51)+D56</f>
        <v>70.351489827299233</v>
      </c>
      <c r="E57" s="18">
        <f>AVERAGE(E44:E49)+E56</f>
        <v>69.812676002696506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 ht="15.5">
      <c r="A58" s="1"/>
      <c r="B58" s="8" t="s">
        <v>8</v>
      </c>
      <c r="C58" s="18">
        <f>AVERAGE(C44:C51)-C56</f>
        <v>103.12150785638592</v>
      </c>
      <c r="D58" s="18">
        <f>AVERAGE(D44:D51)-D56</f>
        <v>63.038510172700782</v>
      </c>
      <c r="E58" s="18">
        <f>AVERAGE(E44:E49)-E56</f>
        <v>55.340657330636809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spans="1:45" ht="15.5">
      <c r="A59" s="1"/>
      <c r="B59" s="8" t="s">
        <v>9</v>
      </c>
      <c r="C59" s="8"/>
      <c r="D59" s="4" t="s">
        <v>10</v>
      </c>
      <c r="E59" s="4">
        <v>5.0000000000000001E-4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spans="1:45" ht="15.5">
      <c r="A60" s="1"/>
      <c r="B60" s="8" t="s">
        <v>11</v>
      </c>
      <c r="C60" s="8"/>
      <c r="D60" s="4" t="s">
        <v>12</v>
      </c>
      <c r="E60" s="4" t="s">
        <v>29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45" ht="15.5">
      <c r="A61" s="1"/>
      <c r="B61" s="8" t="s">
        <v>14</v>
      </c>
      <c r="C61" s="8"/>
      <c r="D61" s="20">
        <v>6.27</v>
      </c>
      <c r="E61" s="20">
        <v>5.0380000000000003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45" ht="15.5">
      <c r="A62" s="1"/>
      <c r="B62" s="8" t="s">
        <v>15</v>
      </c>
      <c r="C62" s="8"/>
      <c r="D62" s="18">
        <v>12.02</v>
      </c>
      <c r="E62" s="18">
        <v>10.199999999999999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5" ht="15.5">
      <c r="A63" s="1"/>
      <c r="B63" s="11" t="s">
        <v>16</v>
      </c>
      <c r="C63" s="8"/>
      <c r="D63" s="10" t="s">
        <v>30</v>
      </c>
      <c r="E63" s="10" t="s">
        <v>31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 ht="18.5">
      <c r="A64" s="1"/>
      <c r="B64" s="11" t="s">
        <v>19</v>
      </c>
      <c r="C64" s="8"/>
      <c r="D64" s="4">
        <v>0.76580000000000004</v>
      </c>
      <c r="E64" s="4">
        <v>0.71330000000000005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45" ht="15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1:45" ht="15.5">
      <c r="A66" s="1"/>
      <c r="C66" s="2" t="s">
        <v>32</v>
      </c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1:45" ht="15.5">
      <c r="A67" s="1"/>
      <c r="C67" s="3" t="s">
        <v>1</v>
      </c>
      <c r="D67" s="3" t="s">
        <v>2</v>
      </c>
      <c r="E67" s="3" t="s">
        <v>3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1:45" ht="15.5">
      <c r="A68" s="1"/>
      <c r="C68" s="5">
        <v>53.540819999999997</v>
      </c>
      <c r="D68" s="5">
        <v>21.968399999999999</v>
      </c>
      <c r="E68" s="9">
        <v>26.865729999999999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1:45" ht="15.5">
      <c r="A69" s="1"/>
      <c r="C69" s="5">
        <v>55.557659999999998</v>
      </c>
      <c r="D69" s="5">
        <v>16.723109999999998</v>
      </c>
      <c r="E69" s="9">
        <v>26.21687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1:45" ht="15.5">
      <c r="A70" s="1"/>
      <c r="C70" s="5">
        <v>33.184820000000002</v>
      </c>
      <c r="D70" s="5">
        <v>4.1117470000000003</v>
      </c>
      <c r="E70" s="9">
        <v>13.506640000000001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 ht="15.5">
      <c r="A71" s="1"/>
      <c r="C71" s="5">
        <v>31.329709999999999</v>
      </c>
      <c r="D71" s="5">
        <v>14.121560000000001</v>
      </c>
      <c r="E71" s="9">
        <v>7.69001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5" ht="15.5">
      <c r="A72" s="1"/>
      <c r="C72" s="5">
        <v>43.47663</v>
      </c>
      <c r="D72" s="5">
        <v>13.505369999999999</v>
      </c>
      <c r="E72" s="9">
        <v>5.6352270000000004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1:45" ht="15.5">
      <c r="A73" s="1"/>
      <c r="C73" s="5">
        <v>53.093440000000001</v>
      </c>
      <c r="D73" s="5">
        <v>6.6526449999999997</v>
      </c>
      <c r="E73" s="9">
        <v>16.215170000000001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5" ht="15.5">
      <c r="A74" s="1"/>
      <c r="C74" s="5">
        <v>28.22588</v>
      </c>
      <c r="D74" s="5">
        <v>13.15061</v>
      </c>
      <c r="E74" s="9">
        <v>17.950970000000002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 ht="15.5">
      <c r="A75" s="1"/>
      <c r="C75" s="5">
        <v>33.271979999999999</v>
      </c>
      <c r="D75" s="5"/>
      <c r="E75" s="9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ht="15.5">
      <c r="A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 ht="15.5">
      <c r="A77" s="1"/>
      <c r="B77" s="19" t="s">
        <v>35</v>
      </c>
      <c r="C77" s="2" t="s">
        <v>4</v>
      </c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1:45" ht="15.5">
      <c r="A78" s="1"/>
      <c r="B78" s="19"/>
      <c r="C78" s="3" t="s">
        <v>1</v>
      </c>
      <c r="D78" s="3" t="s">
        <v>2</v>
      </c>
      <c r="E78" s="3" t="s">
        <v>3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 ht="15.5">
      <c r="A79" s="1"/>
      <c r="B79" s="8" t="s">
        <v>5</v>
      </c>
      <c r="C79" s="8">
        <f>COUNT(C68:C75)</f>
        <v>8</v>
      </c>
      <c r="D79" s="8">
        <f>COUNT(D68:D74)</f>
        <v>7</v>
      </c>
      <c r="E79" s="8">
        <f>COUNT(E68:E74)</f>
        <v>7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1:45" ht="15.5">
      <c r="A80" s="1"/>
      <c r="B80" s="8" t="s">
        <v>6</v>
      </c>
      <c r="C80" s="9">
        <f>_xlfn.STDEV.S(C68:C75)/(SQRT(C79))</f>
        <v>4.0030812579618571</v>
      </c>
      <c r="D80" s="9">
        <f>_xlfn.STDEV.S(D68:D74)/(SQRT(D79))</f>
        <v>2.2627192769839133</v>
      </c>
      <c r="E80" s="9">
        <f>_xlfn.STDEV.S(E68:E74)/(SQRT(E79))</f>
        <v>3.1182411726702202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1:45" ht="15.5">
      <c r="A81" s="1"/>
      <c r="B81" s="8" t="s">
        <v>7</v>
      </c>
      <c r="C81" s="9">
        <f>AVERAGE(C68:C75)+C80</f>
        <v>45.463198757961862</v>
      </c>
      <c r="D81" s="9">
        <f>AVERAGE(D68:D74)+D80</f>
        <v>15.153210991269628</v>
      </c>
      <c r="E81" s="9">
        <f>AVERAGE(E68:E74)+E80</f>
        <v>19.415472172670221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1:45" ht="15.5">
      <c r="A82" s="1"/>
      <c r="B82" s="8" t="s">
        <v>8</v>
      </c>
      <c r="C82" s="9">
        <f>AVERAGE(C68:C75)-C80</f>
        <v>37.457036242038143</v>
      </c>
      <c r="D82" s="9">
        <f>AVERAGE(D68:D74)-D80</f>
        <v>10.6277724373018</v>
      </c>
      <c r="E82" s="9">
        <f>AVERAGE(E68:E74)-E80</f>
        <v>13.178989827329779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1:45" ht="15.5">
      <c r="A83" s="1"/>
      <c r="B83" s="8" t="s">
        <v>9</v>
      </c>
      <c r="C83" s="8"/>
      <c r="D83" s="4" t="s">
        <v>10</v>
      </c>
      <c r="E83" s="4">
        <v>5.0000000000000001E-4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45" ht="15.5">
      <c r="A84" s="1"/>
      <c r="B84" s="8" t="s">
        <v>11</v>
      </c>
      <c r="C84" s="8"/>
      <c r="D84" s="4" t="s">
        <v>12</v>
      </c>
      <c r="E84" s="4" t="s">
        <v>29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1:45" ht="15.5">
      <c r="A85" s="1"/>
      <c r="B85" s="8" t="s">
        <v>14</v>
      </c>
      <c r="C85" s="8"/>
      <c r="D85" s="20">
        <v>6.2130000000000001</v>
      </c>
      <c r="E85" s="20">
        <v>5.0380000000000003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1:45" ht="15.5">
      <c r="A86" s="1"/>
      <c r="B86" s="8" t="s">
        <v>15</v>
      </c>
      <c r="C86" s="8"/>
      <c r="D86" s="8">
        <v>10.89</v>
      </c>
      <c r="E86" s="8">
        <v>10.199999999999999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1:45" ht="15.5">
      <c r="A87" s="1"/>
      <c r="B87" s="11" t="s">
        <v>16</v>
      </c>
      <c r="C87" s="8"/>
      <c r="D87" s="10" t="s">
        <v>33</v>
      </c>
      <c r="E87" s="10" t="s">
        <v>31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1:45" ht="18.5">
      <c r="A88" s="1"/>
      <c r="B88" s="11" t="s">
        <v>19</v>
      </c>
      <c r="C88" s="8"/>
      <c r="D88" s="5">
        <v>0.78</v>
      </c>
      <c r="E88" s="5">
        <v>0.71330000000000005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1:45" ht="15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1:45" ht="15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1:45" ht="15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</sheetData>
  <mergeCells count="16">
    <mergeCell ref="C42:E42"/>
    <mergeCell ref="B53:B54"/>
    <mergeCell ref="C53:E53"/>
    <mergeCell ref="C66:E66"/>
    <mergeCell ref="B77:B78"/>
    <mergeCell ref="C77:E77"/>
    <mergeCell ref="C2:E2"/>
    <mergeCell ref="B12:B13"/>
    <mergeCell ref="C12:E12"/>
    <mergeCell ref="C25:AS25"/>
    <mergeCell ref="D26:K26"/>
    <mergeCell ref="L26:S26"/>
    <mergeCell ref="T26:Y26"/>
    <mergeCell ref="Z26:AG26"/>
    <mergeCell ref="AH26:AM26"/>
    <mergeCell ref="AN26:AS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 Lowry</dc:creator>
  <cp:lastModifiedBy>Gus Lowry</cp:lastModifiedBy>
  <dcterms:created xsi:type="dcterms:W3CDTF">2024-10-09T16:51:13Z</dcterms:created>
  <dcterms:modified xsi:type="dcterms:W3CDTF">2024-10-09T16:53:11Z</dcterms:modified>
</cp:coreProperties>
</file>