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gure 1" sheetId="1" r:id="rId4"/>
    <sheet state="visible" name="Figure 2 Supp. Figure 2" sheetId="2" r:id="rId5"/>
    <sheet state="visible" name="Figure 3" sheetId="3" r:id="rId6"/>
    <sheet state="visible" name="Figure 5" sheetId="4" r:id="rId7"/>
    <sheet state="visible" name="Figure 5 Supp. Figure 1" sheetId="5" r:id="rId8"/>
    <sheet state="visible" name="Figure 5 Supp. Figure 2" sheetId="6" r:id="rId9"/>
  </sheets>
  <definedNames/>
  <calcPr/>
  <extLst>
    <ext uri="GoogleSheetsCustomDataVersion2">
      <go:sheetsCustomData xmlns:go="http://customooxmlschemas.google.com/" r:id="rId10" roundtripDataChecksum="rzOfN9zwifa4jScxR7zH/5eiyAs5mexdeT8gNNlXQEI="/>
    </ext>
  </extLst>
</workbook>
</file>

<file path=xl/sharedStrings.xml><?xml version="1.0" encoding="utf-8"?>
<sst xmlns="http://schemas.openxmlformats.org/spreadsheetml/2006/main" count="479" uniqueCount="170">
  <si>
    <t>Figure</t>
  </si>
  <si>
    <t>mouse ID</t>
  </si>
  <si>
    <t>tissue</t>
  </si>
  <si>
    <t>sex</t>
  </si>
  <si>
    <t>image</t>
  </si>
  <si>
    <t>PLP1+ only cells</t>
  </si>
  <si>
    <t>GFAP+ only cells</t>
  </si>
  <si>
    <t>PLP1+ GFAP+ double positive cells</t>
  </si>
  <si>
    <t>Total Cells</t>
  </si>
  <si>
    <t>%PLP1+ only cells (out of total cells)</t>
  </si>
  <si>
    <t>%GFAP+ only cells (out of total cells)</t>
  </si>
  <si>
    <t>%PLP1+ GFAP+ double positive cells (out of total cells)</t>
  </si>
  <si>
    <t xml:space="preserve">Figure 1D </t>
  </si>
  <si>
    <t xml:space="preserve">PLPGFP #1 </t>
  </si>
  <si>
    <t>ileum - crypts</t>
  </si>
  <si>
    <t>female</t>
  </si>
  <si>
    <t>PLPGFP #2</t>
  </si>
  <si>
    <t>PLPGFP #3</t>
  </si>
  <si>
    <t>male</t>
  </si>
  <si>
    <t>PLPGFP #4</t>
  </si>
  <si>
    <t>ileum - villi</t>
  </si>
  <si>
    <t xml:space="preserve">Figure </t>
  </si>
  <si>
    <t>Genotype</t>
  </si>
  <si>
    <t>Sex</t>
  </si>
  <si>
    <t>Epcam Ct Mean</t>
  </si>
  <si>
    <t>Epcam Ct SD</t>
  </si>
  <si>
    <t>Lyz1 Ct Mean</t>
  </si>
  <si>
    <t>Lyz1 Ct SD</t>
  </si>
  <si>
    <t>dCt</t>
  </si>
  <si>
    <t>2^(-dCt)</t>
  </si>
  <si>
    <t>Figure 2 - Supplementary Figure 2</t>
  </si>
  <si>
    <t>O</t>
  </si>
  <si>
    <t>Cre+</t>
  </si>
  <si>
    <t>proximal colon</t>
  </si>
  <si>
    <t>P</t>
  </si>
  <si>
    <t>Q</t>
  </si>
  <si>
    <t>Cre-</t>
  </si>
  <si>
    <t>S</t>
  </si>
  <si>
    <t>T</t>
  </si>
  <si>
    <t>U</t>
  </si>
  <si>
    <t>V</t>
  </si>
  <si>
    <t>W</t>
  </si>
  <si>
    <t>X</t>
  </si>
  <si>
    <t>Y</t>
  </si>
  <si>
    <t>Z</t>
  </si>
  <si>
    <t>genotype</t>
  </si>
  <si>
    <t>Region of swiss roll analyzed</t>
  </si>
  <si>
    <t># of crypts/scan counted</t>
  </si>
  <si>
    <t># of LYZ1+ cells/scan counted</t>
  </si>
  <si>
    <t># of LYZ1+ cells/crypt</t>
  </si>
  <si>
    <t>MFI/image</t>
  </si>
  <si>
    <t># of villi-crypt units</t>
  </si>
  <si>
    <t># of AB+ cells/villi-crypt unit</t>
  </si>
  <si>
    <t># of villi</t>
  </si>
  <si>
    <t># of ChgA+ cell in villi</t>
  </si>
  <si>
    <t># of crypts</t>
  </si>
  <si>
    <t># of ChgA+ cell in crypts</t>
  </si>
  <si>
    <t>Figure_3C Paneth cells</t>
  </si>
  <si>
    <t>F1 4.17.18</t>
  </si>
  <si>
    <t>distal ileum</t>
  </si>
  <si>
    <t>Figure_3C Lgr5+ cells</t>
  </si>
  <si>
    <t>M1</t>
  </si>
  <si>
    <t xml:space="preserve">male </t>
  </si>
  <si>
    <t>Figure_3C Goblet Cells</t>
  </si>
  <si>
    <t>F4</t>
  </si>
  <si>
    <t>Figure_3C EEC</t>
  </si>
  <si>
    <t>B23_3</t>
  </si>
  <si>
    <t>F2 4.17.18</t>
  </si>
  <si>
    <t>F3 4.17.18</t>
  </si>
  <si>
    <t>F5 6.08.18</t>
  </si>
  <si>
    <t>F6 6.08.18</t>
  </si>
  <si>
    <t>F7 6.08.18</t>
  </si>
  <si>
    <t>M2 6.08.18</t>
  </si>
  <si>
    <t>M3 6.08.18</t>
  </si>
  <si>
    <t>M2</t>
  </si>
  <si>
    <t>M8 6.08.18</t>
  </si>
  <si>
    <t>F3</t>
  </si>
  <si>
    <t>B23_1</t>
  </si>
  <si>
    <t>F6</t>
  </si>
  <si>
    <t>F5</t>
  </si>
  <si>
    <t>B29_1</t>
  </si>
  <si>
    <t>B29_10</t>
  </si>
  <si>
    <t>F7</t>
  </si>
  <si>
    <t>M5</t>
  </si>
  <si>
    <t>F8</t>
  </si>
  <si>
    <t>B29_9</t>
  </si>
  <si>
    <t>M7</t>
  </si>
  <si>
    <t>B29_3</t>
  </si>
  <si>
    <t>M8</t>
  </si>
  <si>
    <t>B42_3</t>
  </si>
  <si>
    <t>M10</t>
  </si>
  <si>
    <t>B42_4</t>
  </si>
  <si>
    <t>F6_6.8.18</t>
  </si>
  <si>
    <t>F7_6.8.18</t>
  </si>
  <si>
    <t>F5_6.8.18</t>
  </si>
  <si>
    <t>B2_3_11dpt</t>
  </si>
  <si>
    <t>B2_5_11dpt</t>
  </si>
  <si>
    <t>B2_6_11dpt</t>
  </si>
  <si>
    <t>B3_1_11dpt</t>
  </si>
  <si>
    <t>B3_8_11dpt</t>
  </si>
  <si>
    <t>B7_3_11dpt</t>
  </si>
  <si>
    <t>B7_4_11dpt</t>
  </si>
  <si>
    <t>Explant ID</t>
  </si>
  <si>
    <t>Treatment</t>
  </si>
  <si>
    <t xml:space="preserve">Average fluorescnece </t>
  </si>
  <si>
    <t>4-MU [pmol]</t>
  </si>
  <si>
    <t>Lysozyme activity [pmol/min]</t>
  </si>
  <si>
    <t xml:space="preserve">LYZ activity adjusted </t>
  </si>
  <si>
    <t>Protein content [ug]</t>
  </si>
  <si>
    <t>Figure 5 C</t>
  </si>
  <si>
    <t>008_A</t>
  </si>
  <si>
    <t>males</t>
  </si>
  <si>
    <t>WT</t>
  </si>
  <si>
    <t>-</t>
  </si>
  <si>
    <t>A</t>
  </si>
  <si>
    <t>008_C</t>
  </si>
  <si>
    <t>DTZ</t>
  </si>
  <si>
    <t>B</t>
  </si>
  <si>
    <t>008_D</t>
  </si>
  <si>
    <t>DTZ + CARB</t>
  </si>
  <si>
    <t>008_E</t>
  </si>
  <si>
    <t>R</t>
  </si>
  <si>
    <t>008_H</t>
  </si>
  <si>
    <t>AA</t>
  </si>
  <si>
    <t>008_I</t>
  </si>
  <si>
    <t>AB</t>
  </si>
  <si>
    <t>008_L</t>
  </si>
  <si>
    <t>AP</t>
  </si>
  <si>
    <t>008_M</t>
  </si>
  <si>
    <t>AR</t>
  </si>
  <si>
    <t>BE</t>
  </si>
  <si>
    <t>BF</t>
  </si>
  <si>
    <t>BG</t>
  </si>
  <si>
    <t>BH</t>
  </si>
  <si>
    <t>BL</t>
  </si>
  <si>
    <t>BM</t>
  </si>
  <si>
    <t>CA</t>
  </si>
  <si>
    <t>CB</t>
  </si>
  <si>
    <t>CC</t>
  </si>
  <si>
    <t>CD</t>
  </si>
  <si>
    <t>BCA [ug]</t>
  </si>
  <si>
    <t>LYZ activity [pmol/min/ug of protein]</t>
  </si>
  <si>
    <t>Mouse ID</t>
  </si>
  <si>
    <t>Area of Tubb3 signal</t>
  </si>
  <si>
    <t>% Area of Tubb3 signal</t>
  </si>
  <si>
    <t>Figure 5 Supp. Figure 1 D</t>
  </si>
  <si>
    <t>AC</t>
  </si>
  <si>
    <t>M</t>
  </si>
  <si>
    <t>Figure 5 Supp. Figure 1 E</t>
  </si>
  <si>
    <t>FC3</t>
  </si>
  <si>
    <t>AD</t>
  </si>
  <si>
    <t>AE</t>
  </si>
  <si>
    <t>AS</t>
  </si>
  <si>
    <t>AT</t>
  </si>
  <si>
    <t>AU</t>
  </si>
  <si>
    <t>BD</t>
  </si>
  <si>
    <t>BI</t>
  </si>
  <si>
    <t>BJ</t>
  </si>
  <si>
    <t>BK</t>
  </si>
  <si>
    <t>BO</t>
  </si>
  <si>
    <t>BP</t>
  </si>
  <si>
    <t>MC7</t>
  </si>
  <si>
    <t>POR61_2</t>
  </si>
  <si>
    <t>POR61_6</t>
  </si>
  <si>
    <t># of bacteria/image</t>
  </si>
  <si>
    <t>Bacteria-crypt distance</t>
  </si>
  <si>
    <t>Figure 5 Supp. Figure 2 - MALES</t>
  </si>
  <si>
    <t>Figure 5 Supp. Figure 2 - FEMALES</t>
  </si>
  <si>
    <t>AG</t>
  </si>
  <si>
    <t>AF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</si>
</sst>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General"/>
    <numFmt numFmtId="165" formatCode="0.000"/>
  </numFmts>
  <fonts count="5">
    <font>
      <sz val="10.0"/>
      <color rgb="FF000000"/>
      <name val="Arial"/>
      <scheme val="minor"/>
    </font>
    <font>
      <sz val="10.0"/>
      <color theme="1"/>
      <name val="Arial"/>
    </font>
    <font/>
    <font>
      <sz val="10.0"/>
      <color theme="1"/>
      <name val="Calibri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 shrinkToFit="0" wrapText="1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1" fillId="3" fontId="1" numFmtId="0" xfId="0" applyAlignment="1" applyBorder="1" applyFill="1" applyFont="1">
      <alignment horizontal="center" shrinkToFit="0" vertical="center" wrapText="1"/>
    </xf>
    <xf borderId="1" fillId="4" fontId="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right"/>
    </xf>
    <xf borderId="0" fillId="0" fontId="3" numFmtId="0" xfId="0" applyAlignment="1" applyFont="1">
      <alignment horizontal="left"/>
    </xf>
    <xf borderId="0" fillId="0" fontId="4" numFmtId="0" xfId="0" applyFont="1"/>
    <xf borderId="2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2" fillId="0" fontId="4" numFmtId="164" xfId="0" applyAlignment="1" applyBorder="1" applyFont="1" applyNumberFormat="1">
      <alignment horizontal="center" vertical="center"/>
    </xf>
    <xf borderId="1" fillId="0" fontId="4" numFmtId="164" xfId="0" applyAlignment="1" applyBorder="1" applyFont="1" applyNumberFormat="1">
      <alignment horizontal="center" vertical="center"/>
    </xf>
    <xf borderId="1" fillId="0" fontId="4" numFmtId="165" xfId="0" applyAlignment="1" applyBorder="1" applyFont="1" applyNumberFormat="1">
      <alignment horizontal="center" vertical="center"/>
    </xf>
    <xf borderId="2" fillId="0" fontId="4" numFmtId="0" xfId="0" applyAlignment="1" applyBorder="1" applyFont="1">
      <alignment vertical="center"/>
    </xf>
    <xf borderId="1" fillId="0" fontId="4" numFmtId="2" xfId="0" applyAlignment="1" applyBorder="1" applyFont="1" applyNumberFormat="1">
      <alignment horizontal="center" vertical="center"/>
    </xf>
    <xf borderId="0" fillId="0" fontId="4" numFmtId="0" xfId="0" applyAlignment="1" applyFont="1">
      <alignment shrinkToFit="0" vertical="center" wrapText="1"/>
    </xf>
    <xf borderId="1" fillId="0" fontId="4" numFmtId="0" xfId="0" applyAlignment="1" applyBorder="1" applyFont="1">
      <alignment vertical="center"/>
    </xf>
    <xf borderId="0" fillId="0" fontId="4" numFmtId="164" xfId="0" applyAlignment="1" applyFont="1" applyNumberFormat="1">
      <alignment horizontal="center" vertical="center"/>
    </xf>
    <xf borderId="1" fillId="2" fontId="1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left" readingOrder="0" shrinkToFit="0" vertical="center" wrapText="1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0.75"/>
    <col customWidth="1" min="2" max="2" width="12.13"/>
    <col customWidth="1" min="3" max="3" width="7.13"/>
    <col customWidth="1" min="4" max="4" width="8.13"/>
    <col customWidth="1" min="5" max="5" width="7.13"/>
    <col customWidth="1" min="6" max="6" width="10.13"/>
    <col customWidth="1" min="7" max="7" width="9.38"/>
    <col customWidth="1" min="8" max="8" width="12.75"/>
    <col customWidth="1" min="9" max="9" width="10.0"/>
    <col customWidth="1" min="10" max="27" width="12.75"/>
  </cols>
  <sheetData>
    <row r="1" ht="7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/>
      <c r="N1" s="3"/>
      <c r="O1" s="3"/>
      <c r="P1" s="3"/>
      <c r="Q1" s="3"/>
      <c r="R1" s="4"/>
      <c r="S1" s="3"/>
      <c r="T1" s="3"/>
      <c r="U1" s="3"/>
      <c r="V1" s="3"/>
      <c r="W1" s="3"/>
      <c r="X1" s="3"/>
    </row>
    <row r="2" ht="15.75" customHeight="1">
      <c r="A2" s="5" t="s">
        <v>12</v>
      </c>
      <c r="B2" s="5" t="s">
        <v>13</v>
      </c>
      <c r="C2" s="5" t="s">
        <v>14</v>
      </c>
      <c r="D2" s="5" t="s">
        <v>15</v>
      </c>
      <c r="E2" s="6">
        <v>1.0</v>
      </c>
      <c r="F2" s="6">
        <v>44.0</v>
      </c>
      <c r="G2" s="6">
        <v>0.0</v>
      </c>
      <c r="H2" s="6">
        <v>15.0</v>
      </c>
      <c r="I2" s="6">
        <v>59.0</v>
      </c>
      <c r="J2" s="6">
        <f t="shared" ref="J2:J89" si="1">F2/I2*100</f>
        <v>74.57627119</v>
      </c>
      <c r="K2" s="6">
        <f t="shared" ref="K2:K89" si="2">G2/I2*100</f>
        <v>0</v>
      </c>
      <c r="L2" s="6">
        <f t="shared" ref="L2:L89" si="3">H2/I2*100</f>
        <v>25.42372881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7"/>
      <c r="B3" s="7"/>
      <c r="C3" s="7"/>
      <c r="D3" s="7"/>
      <c r="E3" s="6">
        <v>2.0</v>
      </c>
      <c r="F3" s="6">
        <v>23.0</v>
      </c>
      <c r="G3" s="6">
        <v>0.0</v>
      </c>
      <c r="H3" s="6">
        <v>2.0</v>
      </c>
      <c r="I3" s="6">
        <v>25.0</v>
      </c>
      <c r="J3" s="6">
        <f t="shared" si="1"/>
        <v>92</v>
      </c>
      <c r="K3" s="6">
        <f t="shared" si="2"/>
        <v>0</v>
      </c>
      <c r="L3" s="6">
        <f t="shared" si="3"/>
        <v>8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5.75" customHeight="1">
      <c r="A4" s="7"/>
      <c r="B4" s="7"/>
      <c r="C4" s="7"/>
      <c r="D4" s="7"/>
      <c r="E4" s="6">
        <v>3.0</v>
      </c>
      <c r="F4" s="6">
        <v>49.0</v>
      </c>
      <c r="G4" s="6">
        <v>0.0</v>
      </c>
      <c r="H4" s="6">
        <v>13.0</v>
      </c>
      <c r="I4" s="6">
        <v>62.0</v>
      </c>
      <c r="J4" s="6">
        <f t="shared" si="1"/>
        <v>79.03225806</v>
      </c>
      <c r="K4" s="6">
        <f t="shared" si="2"/>
        <v>0</v>
      </c>
      <c r="L4" s="6">
        <f t="shared" si="3"/>
        <v>20.96774194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7"/>
      <c r="B5" s="7"/>
      <c r="C5" s="7"/>
      <c r="D5" s="7"/>
      <c r="E5" s="6">
        <v>4.0</v>
      </c>
      <c r="F5" s="6">
        <v>35.0</v>
      </c>
      <c r="G5" s="6">
        <v>0.0</v>
      </c>
      <c r="H5" s="6">
        <v>4.0</v>
      </c>
      <c r="I5" s="6">
        <v>39.0</v>
      </c>
      <c r="J5" s="6">
        <f t="shared" si="1"/>
        <v>89.74358974</v>
      </c>
      <c r="K5" s="6">
        <f t="shared" si="2"/>
        <v>0</v>
      </c>
      <c r="L5" s="6">
        <f t="shared" si="3"/>
        <v>10.25641026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7"/>
      <c r="B6" s="7"/>
      <c r="C6" s="7"/>
      <c r="D6" s="7"/>
      <c r="E6" s="6">
        <v>5.0</v>
      </c>
      <c r="F6" s="6">
        <v>50.0</v>
      </c>
      <c r="G6" s="6">
        <v>0.0</v>
      </c>
      <c r="H6" s="6">
        <v>4.0</v>
      </c>
      <c r="I6" s="6">
        <v>54.0</v>
      </c>
      <c r="J6" s="6">
        <f t="shared" si="1"/>
        <v>92.59259259</v>
      </c>
      <c r="K6" s="6">
        <f t="shared" si="2"/>
        <v>0</v>
      </c>
      <c r="L6" s="6">
        <f t="shared" si="3"/>
        <v>7.407407407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7"/>
      <c r="B7" s="7"/>
      <c r="C7" s="7"/>
      <c r="D7" s="7"/>
      <c r="E7" s="6">
        <v>6.0</v>
      </c>
      <c r="F7" s="6">
        <v>22.0</v>
      </c>
      <c r="G7" s="6">
        <v>0.0</v>
      </c>
      <c r="H7" s="6">
        <v>4.0</v>
      </c>
      <c r="I7" s="6">
        <v>26.0</v>
      </c>
      <c r="J7" s="6">
        <f t="shared" si="1"/>
        <v>84.61538462</v>
      </c>
      <c r="K7" s="6">
        <f t="shared" si="2"/>
        <v>0</v>
      </c>
      <c r="L7" s="6">
        <f t="shared" si="3"/>
        <v>15.38461538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7"/>
      <c r="B8" s="7"/>
      <c r="C8" s="7"/>
      <c r="D8" s="7"/>
      <c r="E8" s="6">
        <v>7.0</v>
      </c>
      <c r="F8" s="6">
        <v>21.0</v>
      </c>
      <c r="G8" s="6">
        <v>0.0</v>
      </c>
      <c r="H8" s="6">
        <v>2.0</v>
      </c>
      <c r="I8" s="6">
        <v>23.0</v>
      </c>
      <c r="J8" s="6">
        <f t="shared" si="1"/>
        <v>91.30434783</v>
      </c>
      <c r="K8" s="6">
        <f t="shared" si="2"/>
        <v>0</v>
      </c>
      <c r="L8" s="6">
        <f t="shared" si="3"/>
        <v>8.695652174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7"/>
      <c r="B9" s="7"/>
      <c r="C9" s="7"/>
      <c r="D9" s="7"/>
      <c r="E9" s="6">
        <v>8.0</v>
      </c>
      <c r="F9" s="6">
        <v>38.0</v>
      </c>
      <c r="G9" s="6">
        <v>0.0</v>
      </c>
      <c r="H9" s="6">
        <v>6.0</v>
      </c>
      <c r="I9" s="6">
        <v>44.0</v>
      </c>
      <c r="J9" s="6">
        <f t="shared" si="1"/>
        <v>86.36363636</v>
      </c>
      <c r="K9" s="6">
        <f t="shared" si="2"/>
        <v>0</v>
      </c>
      <c r="L9" s="6">
        <f t="shared" si="3"/>
        <v>13.63636364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5.75" customHeight="1">
      <c r="A10" s="7"/>
      <c r="B10" s="7"/>
      <c r="C10" s="7"/>
      <c r="D10" s="7"/>
      <c r="E10" s="6">
        <v>9.0</v>
      </c>
      <c r="F10" s="6">
        <v>19.0</v>
      </c>
      <c r="G10" s="6">
        <v>0.0</v>
      </c>
      <c r="H10" s="6">
        <v>8.0</v>
      </c>
      <c r="I10" s="6">
        <v>27.0</v>
      </c>
      <c r="J10" s="6">
        <f t="shared" si="1"/>
        <v>70.37037037</v>
      </c>
      <c r="K10" s="6">
        <f t="shared" si="2"/>
        <v>0</v>
      </c>
      <c r="L10" s="6">
        <f t="shared" si="3"/>
        <v>29.62962963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5.75" customHeight="1">
      <c r="A11" s="8"/>
      <c r="B11" s="8"/>
      <c r="C11" s="8"/>
      <c r="D11" s="8"/>
      <c r="E11" s="6">
        <v>10.0</v>
      </c>
      <c r="F11" s="6">
        <v>30.0</v>
      </c>
      <c r="G11" s="6">
        <v>0.0</v>
      </c>
      <c r="H11" s="6">
        <v>2.0</v>
      </c>
      <c r="I11" s="6">
        <v>32.0</v>
      </c>
      <c r="J11" s="6">
        <f t="shared" si="1"/>
        <v>93.75</v>
      </c>
      <c r="K11" s="6">
        <f t="shared" si="2"/>
        <v>0</v>
      </c>
      <c r="L11" s="6">
        <f t="shared" si="3"/>
        <v>6.25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5.75" customHeight="1">
      <c r="A12" s="9"/>
      <c r="B12" s="9"/>
      <c r="C12" s="9"/>
      <c r="D12" s="10"/>
      <c r="E12" s="9"/>
      <c r="F12" s="9">
        <f t="shared" ref="F12:I12" si="4">SUM(F2:F11)</f>
        <v>331</v>
      </c>
      <c r="G12" s="9">
        <f t="shared" si="4"/>
        <v>0</v>
      </c>
      <c r="H12" s="9">
        <f t="shared" si="4"/>
        <v>60</v>
      </c>
      <c r="I12" s="9">
        <f t="shared" si="4"/>
        <v>391</v>
      </c>
      <c r="J12" s="9">
        <f t="shared" si="1"/>
        <v>84.65473146</v>
      </c>
      <c r="K12" s="9">
        <f t="shared" si="2"/>
        <v>0</v>
      </c>
      <c r="L12" s="9">
        <f t="shared" si="3"/>
        <v>15.34526854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5.75" customHeight="1">
      <c r="A13" s="5" t="s">
        <v>12</v>
      </c>
      <c r="B13" s="5" t="s">
        <v>16</v>
      </c>
      <c r="C13" s="5" t="s">
        <v>14</v>
      </c>
      <c r="D13" s="5" t="s">
        <v>15</v>
      </c>
      <c r="E13" s="6">
        <v>1.0</v>
      </c>
      <c r="F13" s="6">
        <v>11.0</v>
      </c>
      <c r="G13" s="6">
        <v>0.0</v>
      </c>
      <c r="H13" s="6">
        <v>9.0</v>
      </c>
      <c r="I13" s="6">
        <v>20.0</v>
      </c>
      <c r="J13" s="6">
        <f t="shared" si="1"/>
        <v>55</v>
      </c>
      <c r="K13" s="6">
        <f t="shared" si="2"/>
        <v>0</v>
      </c>
      <c r="L13" s="6">
        <f t="shared" si="3"/>
        <v>45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A14" s="7"/>
      <c r="B14" s="7"/>
      <c r="C14" s="7"/>
      <c r="D14" s="7"/>
      <c r="E14" s="6">
        <v>2.0</v>
      </c>
      <c r="F14" s="6">
        <v>12.0</v>
      </c>
      <c r="G14" s="6">
        <v>0.0</v>
      </c>
      <c r="H14" s="6">
        <v>11.0</v>
      </c>
      <c r="I14" s="6">
        <v>23.0</v>
      </c>
      <c r="J14" s="6">
        <f t="shared" si="1"/>
        <v>52.17391304</v>
      </c>
      <c r="K14" s="6">
        <f t="shared" si="2"/>
        <v>0</v>
      </c>
      <c r="L14" s="6">
        <f t="shared" si="3"/>
        <v>47.82608696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A15" s="7"/>
      <c r="B15" s="7"/>
      <c r="C15" s="7"/>
      <c r="D15" s="7"/>
      <c r="E15" s="6">
        <v>3.0</v>
      </c>
      <c r="F15" s="6">
        <v>26.0</v>
      </c>
      <c r="G15" s="6">
        <v>0.0</v>
      </c>
      <c r="H15" s="6">
        <v>7.0</v>
      </c>
      <c r="I15" s="6">
        <v>33.0</v>
      </c>
      <c r="J15" s="6">
        <f t="shared" si="1"/>
        <v>78.78787879</v>
      </c>
      <c r="K15" s="6">
        <f t="shared" si="2"/>
        <v>0</v>
      </c>
      <c r="L15" s="6">
        <f t="shared" si="3"/>
        <v>21.21212121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A16" s="7"/>
      <c r="B16" s="7"/>
      <c r="C16" s="7"/>
      <c r="D16" s="7"/>
      <c r="E16" s="6">
        <v>4.0</v>
      </c>
      <c r="F16" s="6">
        <v>16.0</v>
      </c>
      <c r="G16" s="6">
        <v>0.0</v>
      </c>
      <c r="H16" s="6">
        <v>9.0</v>
      </c>
      <c r="I16" s="6">
        <v>25.0</v>
      </c>
      <c r="J16" s="6">
        <f t="shared" si="1"/>
        <v>64</v>
      </c>
      <c r="K16" s="6">
        <f t="shared" si="2"/>
        <v>0</v>
      </c>
      <c r="L16" s="6">
        <f t="shared" si="3"/>
        <v>36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A17" s="7"/>
      <c r="B17" s="7"/>
      <c r="C17" s="7"/>
      <c r="D17" s="7"/>
      <c r="E17" s="6">
        <v>5.0</v>
      </c>
      <c r="F17" s="6">
        <v>45.0</v>
      </c>
      <c r="G17" s="6">
        <v>0.0</v>
      </c>
      <c r="H17" s="6">
        <v>12.0</v>
      </c>
      <c r="I17" s="6">
        <v>57.0</v>
      </c>
      <c r="J17" s="6">
        <f t="shared" si="1"/>
        <v>78.94736842</v>
      </c>
      <c r="K17" s="6">
        <f t="shared" si="2"/>
        <v>0</v>
      </c>
      <c r="L17" s="6">
        <f t="shared" si="3"/>
        <v>21.05263158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5.75" customHeight="1">
      <c r="A18" s="7"/>
      <c r="B18" s="7"/>
      <c r="C18" s="7"/>
      <c r="D18" s="7"/>
      <c r="E18" s="6">
        <v>6.0</v>
      </c>
      <c r="F18" s="6">
        <v>73.0</v>
      </c>
      <c r="G18" s="6">
        <v>0.0</v>
      </c>
      <c r="H18" s="6">
        <v>3.0</v>
      </c>
      <c r="I18" s="6">
        <v>76.0</v>
      </c>
      <c r="J18" s="6">
        <f t="shared" si="1"/>
        <v>96.05263158</v>
      </c>
      <c r="K18" s="6">
        <f t="shared" si="2"/>
        <v>0</v>
      </c>
      <c r="L18" s="6">
        <f t="shared" si="3"/>
        <v>3.947368421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5.75" customHeight="1">
      <c r="A19" s="7"/>
      <c r="B19" s="7"/>
      <c r="C19" s="7"/>
      <c r="D19" s="7"/>
      <c r="E19" s="6">
        <v>7.0</v>
      </c>
      <c r="F19" s="6">
        <v>66.0</v>
      </c>
      <c r="G19" s="6">
        <v>0.0</v>
      </c>
      <c r="H19" s="6">
        <v>4.0</v>
      </c>
      <c r="I19" s="6">
        <v>70.0</v>
      </c>
      <c r="J19" s="6">
        <f t="shared" si="1"/>
        <v>94.28571429</v>
      </c>
      <c r="K19" s="6">
        <f t="shared" si="2"/>
        <v>0</v>
      </c>
      <c r="L19" s="6">
        <f t="shared" si="3"/>
        <v>5.714285714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5.75" customHeight="1">
      <c r="A20" s="7"/>
      <c r="B20" s="7"/>
      <c r="C20" s="7"/>
      <c r="D20" s="7"/>
      <c r="E20" s="6">
        <v>8.0</v>
      </c>
      <c r="F20" s="6">
        <v>45.0</v>
      </c>
      <c r="G20" s="6">
        <v>0.0</v>
      </c>
      <c r="H20" s="6">
        <v>3.0</v>
      </c>
      <c r="I20" s="6">
        <v>48.0</v>
      </c>
      <c r="J20" s="6">
        <f t="shared" si="1"/>
        <v>93.75</v>
      </c>
      <c r="K20" s="6">
        <f t="shared" si="2"/>
        <v>0</v>
      </c>
      <c r="L20" s="6">
        <f t="shared" si="3"/>
        <v>6.25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5.75" customHeight="1">
      <c r="A21" s="7"/>
      <c r="B21" s="7"/>
      <c r="C21" s="7"/>
      <c r="D21" s="7"/>
      <c r="E21" s="6">
        <v>9.0</v>
      </c>
      <c r="F21" s="6">
        <v>49.0</v>
      </c>
      <c r="G21" s="6">
        <v>0.0</v>
      </c>
      <c r="H21" s="6">
        <v>2.0</v>
      </c>
      <c r="I21" s="6">
        <v>51.0</v>
      </c>
      <c r="J21" s="6">
        <f t="shared" si="1"/>
        <v>96.07843137</v>
      </c>
      <c r="K21" s="6">
        <f t="shared" si="2"/>
        <v>0</v>
      </c>
      <c r="L21" s="6">
        <f t="shared" si="3"/>
        <v>3.921568627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5.75" customHeight="1">
      <c r="A22" s="8"/>
      <c r="B22" s="8"/>
      <c r="C22" s="8"/>
      <c r="D22" s="8"/>
      <c r="E22" s="6">
        <v>10.0</v>
      </c>
      <c r="F22" s="6">
        <v>80.0</v>
      </c>
      <c r="G22" s="6">
        <v>0.0</v>
      </c>
      <c r="H22" s="6">
        <v>3.0</v>
      </c>
      <c r="I22" s="6">
        <v>83.0</v>
      </c>
      <c r="J22" s="6">
        <f t="shared" si="1"/>
        <v>96.38554217</v>
      </c>
      <c r="K22" s="6">
        <f t="shared" si="2"/>
        <v>0</v>
      </c>
      <c r="L22" s="6">
        <f t="shared" si="3"/>
        <v>3.614457831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5.75" customHeight="1">
      <c r="A23" s="9"/>
      <c r="B23" s="9"/>
      <c r="C23" s="9"/>
      <c r="D23" s="10"/>
      <c r="E23" s="9"/>
      <c r="F23" s="9">
        <f t="shared" ref="F23:I23" si="5">SUM(F13:F22)</f>
        <v>423</v>
      </c>
      <c r="G23" s="9">
        <f t="shared" si="5"/>
        <v>0</v>
      </c>
      <c r="H23" s="9">
        <f t="shared" si="5"/>
        <v>63</v>
      </c>
      <c r="I23" s="9">
        <f t="shared" si="5"/>
        <v>486</v>
      </c>
      <c r="J23" s="9">
        <f t="shared" si="1"/>
        <v>87.03703704</v>
      </c>
      <c r="K23" s="9">
        <f t="shared" si="2"/>
        <v>0</v>
      </c>
      <c r="L23" s="9">
        <f t="shared" si="3"/>
        <v>12.96296296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3.5" customHeight="1">
      <c r="A24" s="5" t="s">
        <v>12</v>
      </c>
      <c r="B24" s="5" t="s">
        <v>17</v>
      </c>
      <c r="C24" s="5" t="s">
        <v>14</v>
      </c>
      <c r="D24" s="5" t="s">
        <v>18</v>
      </c>
      <c r="E24" s="6">
        <v>1.0</v>
      </c>
      <c r="F24" s="6">
        <v>28.0</v>
      </c>
      <c r="G24" s="6">
        <v>0.0</v>
      </c>
      <c r="H24" s="6">
        <v>3.0</v>
      </c>
      <c r="I24" s="6">
        <v>31.0</v>
      </c>
      <c r="J24" s="6">
        <f t="shared" si="1"/>
        <v>90.32258065</v>
      </c>
      <c r="K24" s="6">
        <f t="shared" si="2"/>
        <v>0</v>
      </c>
      <c r="L24" s="6">
        <f t="shared" si="3"/>
        <v>9.677419355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7"/>
      <c r="B25" s="7"/>
      <c r="C25" s="7"/>
      <c r="D25" s="7"/>
      <c r="E25" s="6">
        <v>2.0</v>
      </c>
      <c r="F25" s="6">
        <v>58.0</v>
      </c>
      <c r="G25" s="6">
        <v>1.0</v>
      </c>
      <c r="H25" s="6">
        <v>4.0</v>
      </c>
      <c r="I25" s="6">
        <v>63.0</v>
      </c>
      <c r="J25" s="6">
        <f t="shared" si="1"/>
        <v>92.06349206</v>
      </c>
      <c r="K25" s="6">
        <f t="shared" si="2"/>
        <v>1.587301587</v>
      </c>
      <c r="L25" s="6">
        <f t="shared" si="3"/>
        <v>6.349206349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7"/>
      <c r="B26" s="7"/>
      <c r="C26" s="7"/>
      <c r="D26" s="7"/>
      <c r="E26" s="6">
        <v>3.0</v>
      </c>
      <c r="F26" s="6">
        <v>90.0</v>
      </c>
      <c r="G26" s="6">
        <v>0.0</v>
      </c>
      <c r="H26" s="6">
        <v>4.0</v>
      </c>
      <c r="I26" s="6">
        <v>94.0</v>
      </c>
      <c r="J26" s="6">
        <f t="shared" si="1"/>
        <v>95.74468085</v>
      </c>
      <c r="K26" s="6">
        <f t="shared" si="2"/>
        <v>0</v>
      </c>
      <c r="L26" s="6">
        <f t="shared" si="3"/>
        <v>4.255319149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7"/>
      <c r="B27" s="7"/>
      <c r="C27" s="7"/>
      <c r="D27" s="7"/>
      <c r="E27" s="6">
        <v>4.0</v>
      </c>
      <c r="F27" s="6">
        <v>87.0</v>
      </c>
      <c r="G27" s="6">
        <v>0.0</v>
      </c>
      <c r="H27" s="6">
        <v>0.0</v>
      </c>
      <c r="I27" s="6">
        <v>87.0</v>
      </c>
      <c r="J27" s="6">
        <f t="shared" si="1"/>
        <v>100</v>
      </c>
      <c r="K27" s="6">
        <f t="shared" si="2"/>
        <v>0</v>
      </c>
      <c r="L27" s="6">
        <f t="shared" si="3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7"/>
      <c r="B28" s="7"/>
      <c r="C28" s="7"/>
      <c r="D28" s="7"/>
      <c r="E28" s="6">
        <v>5.0</v>
      </c>
      <c r="F28" s="6">
        <v>75.0</v>
      </c>
      <c r="G28" s="6">
        <v>0.0</v>
      </c>
      <c r="H28" s="6">
        <v>1.0</v>
      </c>
      <c r="I28" s="6">
        <v>76.0</v>
      </c>
      <c r="J28" s="6">
        <f t="shared" si="1"/>
        <v>98.68421053</v>
      </c>
      <c r="K28" s="6">
        <f t="shared" si="2"/>
        <v>0</v>
      </c>
      <c r="L28" s="6">
        <f t="shared" si="3"/>
        <v>1.315789474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7"/>
      <c r="B29" s="7"/>
      <c r="C29" s="7"/>
      <c r="D29" s="7"/>
      <c r="E29" s="6">
        <v>6.0</v>
      </c>
      <c r="F29" s="6">
        <v>68.0</v>
      </c>
      <c r="G29" s="6">
        <v>0.0</v>
      </c>
      <c r="H29" s="6">
        <v>1.0</v>
      </c>
      <c r="I29" s="6">
        <v>69.0</v>
      </c>
      <c r="J29" s="6">
        <f t="shared" si="1"/>
        <v>98.55072464</v>
      </c>
      <c r="K29" s="6">
        <f t="shared" si="2"/>
        <v>0</v>
      </c>
      <c r="L29" s="6">
        <f t="shared" si="3"/>
        <v>1.449275362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7"/>
      <c r="B30" s="7"/>
      <c r="C30" s="7"/>
      <c r="D30" s="7"/>
      <c r="E30" s="6">
        <v>7.0</v>
      </c>
      <c r="F30" s="6">
        <v>72.0</v>
      </c>
      <c r="G30" s="6">
        <v>0.0</v>
      </c>
      <c r="H30" s="6">
        <v>0.0</v>
      </c>
      <c r="I30" s="6">
        <v>72.0</v>
      </c>
      <c r="J30" s="6">
        <f t="shared" si="1"/>
        <v>100</v>
      </c>
      <c r="K30" s="6">
        <f t="shared" si="2"/>
        <v>0</v>
      </c>
      <c r="L30" s="6">
        <f t="shared" si="3"/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7"/>
      <c r="B31" s="7"/>
      <c r="C31" s="7"/>
      <c r="D31" s="7"/>
      <c r="E31" s="6">
        <v>8.0</v>
      </c>
      <c r="F31" s="6">
        <v>93.0</v>
      </c>
      <c r="G31" s="6">
        <v>1.0</v>
      </c>
      <c r="H31" s="6">
        <v>5.0</v>
      </c>
      <c r="I31" s="6">
        <v>99.0</v>
      </c>
      <c r="J31" s="6">
        <f t="shared" si="1"/>
        <v>93.93939394</v>
      </c>
      <c r="K31" s="6">
        <f t="shared" si="2"/>
        <v>1.01010101</v>
      </c>
      <c r="L31" s="6">
        <f t="shared" si="3"/>
        <v>5.050505051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7"/>
      <c r="B32" s="7"/>
      <c r="C32" s="7"/>
      <c r="D32" s="7"/>
      <c r="E32" s="6">
        <v>9.0</v>
      </c>
      <c r="F32" s="6">
        <v>77.0</v>
      </c>
      <c r="G32" s="6">
        <v>0.0</v>
      </c>
      <c r="H32" s="6">
        <v>0.0</v>
      </c>
      <c r="I32" s="6">
        <v>77.0</v>
      </c>
      <c r="J32" s="6">
        <f t="shared" si="1"/>
        <v>100</v>
      </c>
      <c r="K32" s="6">
        <f t="shared" si="2"/>
        <v>0</v>
      </c>
      <c r="L32" s="6">
        <f t="shared" si="3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0" customHeight="1">
      <c r="A33" s="8"/>
      <c r="B33" s="8"/>
      <c r="C33" s="8"/>
      <c r="D33" s="8"/>
      <c r="E33" s="6">
        <v>10.0</v>
      </c>
      <c r="F33" s="6">
        <v>60.0</v>
      </c>
      <c r="G33" s="6">
        <v>0.0</v>
      </c>
      <c r="H33" s="6">
        <v>1.0</v>
      </c>
      <c r="I33" s="6">
        <v>61.0</v>
      </c>
      <c r="J33" s="6">
        <f t="shared" si="1"/>
        <v>98.36065574</v>
      </c>
      <c r="K33" s="6">
        <f t="shared" si="2"/>
        <v>0</v>
      </c>
      <c r="L33" s="6">
        <f t="shared" si="3"/>
        <v>1.639344262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9"/>
      <c r="B34" s="9"/>
      <c r="C34" s="9"/>
      <c r="D34" s="10"/>
      <c r="E34" s="9"/>
      <c r="F34" s="9">
        <f t="shared" ref="F34:I34" si="6">SUM(F24:F33)</f>
        <v>708</v>
      </c>
      <c r="G34" s="9">
        <f t="shared" si="6"/>
        <v>2</v>
      </c>
      <c r="H34" s="9">
        <f t="shared" si="6"/>
        <v>19</v>
      </c>
      <c r="I34" s="9">
        <f t="shared" si="6"/>
        <v>729</v>
      </c>
      <c r="J34" s="9">
        <f t="shared" si="1"/>
        <v>97.11934156</v>
      </c>
      <c r="K34" s="9">
        <f t="shared" si="2"/>
        <v>0.2743484225</v>
      </c>
      <c r="L34" s="9">
        <f t="shared" si="3"/>
        <v>2.606310014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5" t="s">
        <v>12</v>
      </c>
      <c r="B35" s="5" t="s">
        <v>19</v>
      </c>
      <c r="C35" s="5" t="s">
        <v>14</v>
      </c>
      <c r="D35" s="5" t="s">
        <v>18</v>
      </c>
      <c r="E35" s="6">
        <v>1.0</v>
      </c>
      <c r="F35" s="6">
        <v>72.0</v>
      </c>
      <c r="G35" s="6">
        <v>0.0</v>
      </c>
      <c r="H35" s="6">
        <v>4.0</v>
      </c>
      <c r="I35" s="6">
        <v>76.0</v>
      </c>
      <c r="J35" s="6">
        <f t="shared" si="1"/>
        <v>94.73684211</v>
      </c>
      <c r="K35" s="6">
        <f t="shared" si="2"/>
        <v>0</v>
      </c>
      <c r="L35" s="6">
        <f t="shared" si="3"/>
        <v>5.263157895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7"/>
      <c r="B36" s="7"/>
      <c r="C36" s="7"/>
      <c r="D36" s="7"/>
      <c r="E36" s="6">
        <v>2.0</v>
      </c>
      <c r="F36" s="6">
        <v>64.0</v>
      </c>
      <c r="G36" s="6">
        <v>0.0</v>
      </c>
      <c r="H36" s="6">
        <v>6.0</v>
      </c>
      <c r="I36" s="6">
        <v>70.0</v>
      </c>
      <c r="J36" s="6">
        <f t="shared" si="1"/>
        <v>91.42857143</v>
      </c>
      <c r="K36" s="6">
        <f t="shared" si="2"/>
        <v>0</v>
      </c>
      <c r="L36" s="6">
        <f t="shared" si="3"/>
        <v>8.571428571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7"/>
      <c r="B37" s="7"/>
      <c r="C37" s="7"/>
      <c r="D37" s="7"/>
      <c r="E37" s="6">
        <v>3.0</v>
      </c>
      <c r="F37" s="6">
        <v>73.0</v>
      </c>
      <c r="G37" s="6">
        <v>0.0</v>
      </c>
      <c r="H37" s="6">
        <v>2.0</v>
      </c>
      <c r="I37" s="6">
        <v>75.0</v>
      </c>
      <c r="J37" s="6">
        <f t="shared" si="1"/>
        <v>97.33333333</v>
      </c>
      <c r="K37" s="6">
        <f t="shared" si="2"/>
        <v>0</v>
      </c>
      <c r="L37" s="6">
        <f t="shared" si="3"/>
        <v>2.666666667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7"/>
      <c r="B38" s="7"/>
      <c r="C38" s="7"/>
      <c r="D38" s="7"/>
      <c r="E38" s="6">
        <v>4.0</v>
      </c>
      <c r="F38" s="6">
        <v>45.0</v>
      </c>
      <c r="G38" s="6">
        <v>0.0</v>
      </c>
      <c r="H38" s="6">
        <v>1.0</v>
      </c>
      <c r="I38" s="6">
        <v>46.0</v>
      </c>
      <c r="J38" s="6">
        <f t="shared" si="1"/>
        <v>97.82608696</v>
      </c>
      <c r="K38" s="6">
        <f t="shared" si="2"/>
        <v>0</v>
      </c>
      <c r="L38" s="6">
        <f t="shared" si="3"/>
        <v>2.173913043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7"/>
      <c r="B39" s="7"/>
      <c r="C39" s="7"/>
      <c r="D39" s="7"/>
      <c r="E39" s="6">
        <v>5.0</v>
      </c>
      <c r="F39" s="6">
        <v>31.0</v>
      </c>
      <c r="G39" s="6">
        <v>1.0</v>
      </c>
      <c r="H39" s="6">
        <v>6.0</v>
      </c>
      <c r="I39" s="6">
        <v>38.0</v>
      </c>
      <c r="J39" s="6">
        <f t="shared" si="1"/>
        <v>81.57894737</v>
      </c>
      <c r="K39" s="6">
        <f t="shared" si="2"/>
        <v>2.631578947</v>
      </c>
      <c r="L39" s="6">
        <f t="shared" si="3"/>
        <v>15.78947368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7"/>
      <c r="B40" s="7"/>
      <c r="C40" s="7"/>
      <c r="D40" s="7"/>
      <c r="E40" s="6">
        <v>6.0</v>
      </c>
      <c r="F40" s="6">
        <v>35.0</v>
      </c>
      <c r="G40" s="6">
        <v>1.0</v>
      </c>
      <c r="H40" s="6">
        <v>5.0</v>
      </c>
      <c r="I40" s="6">
        <v>41.0</v>
      </c>
      <c r="J40" s="6">
        <f t="shared" si="1"/>
        <v>85.36585366</v>
      </c>
      <c r="K40" s="6">
        <f t="shared" si="2"/>
        <v>2.43902439</v>
      </c>
      <c r="L40" s="6">
        <f t="shared" si="3"/>
        <v>12.19512195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7"/>
      <c r="B41" s="7"/>
      <c r="C41" s="7"/>
      <c r="D41" s="7"/>
      <c r="E41" s="6">
        <v>7.0</v>
      </c>
      <c r="F41" s="6">
        <v>56.0</v>
      </c>
      <c r="G41" s="6">
        <v>0.0</v>
      </c>
      <c r="H41" s="6">
        <v>3.0</v>
      </c>
      <c r="I41" s="6">
        <v>59.0</v>
      </c>
      <c r="J41" s="6">
        <f t="shared" si="1"/>
        <v>94.91525424</v>
      </c>
      <c r="K41" s="6">
        <f t="shared" si="2"/>
        <v>0</v>
      </c>
      <c r="L41" s="6">
        <f t="shared" si="3"/>
        <v>5.084745763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7"/>
      <c r="B42" s="7"/>
      <c r="C42" s="7"/>
      <c r="D42" s="7"/>
      <c r="E42" s="6">
        <v>8.0</v>
      </c>
      <c r="F42" s="6">
        <v>40.0</v>
      </c>
      <c r="G42" s="6">
        <v>0.0</v>
      </c>
      <c r="H42" s="6">
        <v>0.0</v>
      </c>
      <c r="I42" s="6">
        <v>40.0</v>
      </c>
      <c r="J42" s="6">
        <f t="shared" si="1"/>
        <v>100</v>
      </c>
      <c r="K42" s="6">
        <f t="shared" si="2"/>
        <v>0</v>
      </c>
      <c r="L42" s="6">
        <f t="shared" si="3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7"/>
      <c r="B43" s="7"/>
      <c r="C43" s="7"/>
      <c r="D43" s="7"/>
      <c r="E43" s="6">
        <v>9.0</v>
      </c>
      <c r="F43" s="6">
        <v>102.0</v>
      </c>
      <c r="G43" s="6">
        <v>0.0</v>
      </c>
      <c r="H43" s="6">
        <v>0.0</v>
      </c>
      <c r="I43" s="6">
        <v>102.0</v>
      </c>
      <c r="J43" s="6">
        <f t="shared" si="1"/>
        <v>100</v>
      </c>
      <c r="K43" s="6">
        <f t="shared" si="2"/>
        <v>0</v>
      </c>
      <c r="L43" s="6">
        <f t="shared" si="3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8"/>
      <c r="B44" s="7"/>
      <c r="C44" s="7"/>
      <c r="D44" s="7"/>
      <c r="E44" s="6">
        <v>10.0</v>
      </c>
      <c r="F44" s="6">
        <v>67.0</v>
      </c>
      <c r="G44" s="6">
        <v>0.0</v>
      </c>
      <c r="H44" s="6">
        <v>2.0</v>
      </c>
      <c r="I44" s="6">
        <v>69.0</v>
      </c>
      <c r="J44" s="6">
        <f t="shared" si="1"/>
        <v>97.10144928</v>
      </c>
      <c r="K44" s="6">
        <f t="shared" si="2"/>
        <v>0</v>
      </c>
      <c r="L44" s="6">
        <f t="shared" si="3"/>
        <v>2.898550725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9"/>
      <c r="B45" s="9"/>
      <c r="C45" s="9"/>
      <c r="D45" s="10"/>
      <c r="E45" s="9"/>
      <c r="F45" s="9">
        <f t="shared" ref="F45:I45" si="7">SUM(F35:F44)</f>
        <v>585</v>
      </c>
      <c r="G45" s="9">
        <f t="shared" si="7"/>
        <v>2</v>
      </c>
      <c r="H45" s="9">
        <f t="shared" si="7"/>
        <v>29</v>
      </c>
      <c r="I45" s="9">
        <f t="shared" si="7"/>
        <v>616</v>
      </c>
      <c r="J45" s="9">
        <f t="shared" si="1"/>
        <v>94.96753247</v>
      </c>
      <c r="K45" s="9">
        <f t="shared" si="2"/>
        <v>0.3246753247</v>
      </c>
      <c r="L45" s="9">
        <f t="shared" si="3"/>
        <v>4.707792208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5" t="s">
        <v>12</v>
      </c>
      <c r="B46" s="5" t="s">
        <v>13</v>
      </c>
      <c r="C46" s="5" t="s">
        <v>20</v>
      </c>
      <c r="D46" s="5" t="s">
        <v>15</v>
      </c>
      <c r="E46" s="6">
        <v>1.0</v>
      </c>
      <c r="F46" s="6">
        <v>0.0</v>
      </c>
      <c r="G46" s="6">
        <v>0.0</v>
      </c>
      <c r="H46" s="6">
        <v>21.0</v>
      </c>
      <c r="I46" s="6">
        <v>21.0</v>
      </c>
      <c r="J46" s="6">
        <f t="shared" si="1"/>
        <v>0</v>
      </c>
      <c r="K46" s="6">
        <f t="shared" si="2"/>
        <v>0</v>
      </c>
      <c r="L46" s="6">
        <f t="shared" si="3"/>
        <v>100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5.75" customHeight="1">
      <c r="A47" s="7"/>
      <c r="B47" s="7"/>
      <c r="C47" s="7"/>
      <c r="D47" s="7"/>
      <c r="E47" s="6">
        <v>2.0</v>
      </c>
      <c r="F47" s="6">
        <v>0.0</v>
      </c>
      <c r="G47" s="6">
        <v>0.0</v>
      </c>
      <c r="H47" s="6">
        <v>22.0</v>
      </c>
      <c r="I47" s="6">
        <v>22.0</v>
      </c>
      <c r="J47" s="6">
        <f t="shared" si="1"/>
        <v>0</v>
      </c>
      <c r="K47" s="6">
        <f t="shared" si="2"/>
        <v>0</v>
      </c>
      <c r="L47" s="6">
        <f t="shared" si="3"/>
        <v>100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5.75" customHeight="1">
      <c r="A48" s="7"/>
      <c r="B48" s="7"/>
      <c r="C48" s="7"/>
      <c r="D48" s="7"/>
      <c r="E48" s="6">
        <v>3.0</v>
      </c>
      <c r="F48" s="6">
        <v>1.0</v>
      </c>
      <c r="G48" s="6">
        <v>0.0</v>
      </c>
      <c r="H48" s="6">
        <v>15.0</v>
      </c>
      <c r="I48" s="6">
        <v>16.0</v>
      </c>
      <c r="J48" s="6">
        <f t="shared" si="1"/>
        <v>6.25</v>
      </c>
      <c r="K48" s="6">
        <f t="shared" si="2"/>
        <v>0</v>
      </c>
      <c r="L48" s="6">
        <f t="shared" si="3"/>
        <v>93.75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5.75" customHeight="1">
      <c r="A49" s="7"/>
      <c r="B49" s="7"/>
      <c r="C49" s="7"/>
      <c r="D49" s="7"/>
      <c r="E49" s="6">
        <v>4.0</v>
      </c>
      <c r="F49" s="6">
        <v>0.0</v>
      </c>
      <c r="G49" s="6">
        <v>0.0</v>
      </c>
      <c r="H49" s="6">
        <v>22.0</v>
      </c>
      <c r="I49" s="6">
        <v>22.0</v>
      </c>
      <c r="J49" s="6">
        <f t="shared" si="1"/>
        <v>0</v>
      </c>
      <c r="K49" s="6">
        <f t="shared" si="2"/>
        <v>0</v>
      </c>
      <c r="L49" s="6">
        <f t="shared" si="3"/>
        <v>100</v>
      </c>
      <c r="M49" s="4"/>
      <c r="N49" s="4"/>
      <c r="O49" s="4"/>
      <c r="P49" s="4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5.75" customHeight="1">
      <c r="A50" s="7"/>
      <c r="B50" s="7"/>
      <c r="C50" s="7"/>
      <c r="D50" s="7"/>
      <c r="E50" s="6">
        <v>5.0</v>
      </c>
      <c r="F50" s="6">
        <v>0.0</v>
      </c>
      <c r="G50" s="6">
        <v>0.0</v>
      </c>
      <c r="H50" s="6">
        <v>19.0</v>
      </c>
      <c r="I50" s="6">
        <v>19.0</v>
      </c>
      <c r="J50" s="6">
        <f t="shared" si="1"/>
        <v>0</v>
      </c>
      <c r="K50" s="6">
        <f t="shared" si="2"/>
        <v>0</v>
      </c>
      <c r="L50" s="6">
        <f t="shared" si="3"/>
        <v>100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5.75" customHeight="1">
      <c r="A51" s="7"/>
      <c r="B51" s="7"/>
      <c r="C51" s="7"/>
      <c r="D51" s="7"/>
      <c r="E51" s="6">
        <v>6.0</v>
      </c>
      <c r="F51" s="6">
        <v>0.0</v>
      </c>
      <c r="G51" s="6">
        <v>0.0</v>
      </c>
      <c r="H51" s="6">
        <v>22.0</v>
      </c>
      <c r="I51" s="6">
        <v>22.0</v>
      </c>
      <c r="J51" s="6">
        <f t="shared" si="1"/>
        <v>0</v>
      </c>
      <c r="K51" s="6">
        <f t="shared" si="2"/>
        <v>0</v>
      </c>
      <c r="L51" s="6">
        <f t="shared" si="3"/>
        <v>100</v>
      </c>
      <c r="M51" s="1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5.75" customHeight="1">
      <c r="A52" s="7"/>
      <c r="B52" s="7"/>
      <c r="C52" s="7"/>
      <c r="D52" s="7"/>
      <c r="E52" s="6">
        <v>7.0</v>
      </c>
      <c r="F52" s="6">
        <v>1.0</v>
      </c>
      <c r="G52" s="6">
        <v>1.0</v>
      </c>
      <c r="H52" s="6">
        <v>23.0</v>
      </c>
      <c r="I52" s="6">
        <v>25.0</v>
      </c>
      <c r="J52" s="6">
        <f t="shared" si="1"/>
        <v>4</v>
      </c>
      <c r="K52" s="6">
        <f t="shared" si="2"/>
        <v>4</v>
      </c>
      <c r="L52" s="6">
        <f t="shared" si="3"/>
        <v>92</v>
      </c>
      <c r="M52" s="1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5.75" customHeight="1">
      <c r="A53" s="7"/>
      <c r="B53" s="7"/>
      <c r="C53" s="7"/>
      <c r="D53" s="7"/>
      <c r="E53" s="6">
        <v>8.0</v>
      </c>
      <c r="F53" s="6">
        <v>0.0</v>
      </c>
      <c r="G53" s="6">
        <v>0.0</v>
      </c>
      <c r="H53" s="6">
        <v>15.0</v>
      </c>
      <c r="I53" s="6">
        <v>15.0</v>
      </c>
      <c r="J53" s="6">
        <f t="shared" si="1"/>
        <v>0</v>
      </c>
      <c r="K53" s="6">
        <f t="shared" si="2"/>
        <v>0</v>
      </c>
      <c r="L53" s="6">
        <f t="shared" si="3"/>
        <v>100</v>
      </c>
      <c r="M53" s="1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5.75" customHeight="1">
      <c r="A54" s="7"/>
      <c r="B54" s="7"/>
      <c r="C54" s="7"/>
      <c r="D54" s="7"/>
      <c r="E54" s="6">
        <v>9.0</v>
      </c>
      <c r="F54" s="6">
        <v>3.0</v>
      </c>
      <c r="G54" s="6">
        <v>0.0</v>
      </c>
      <c r="H54" s="6">
        <v>11.0</v>
      </c>
      <c r="I54" s="6">
        <v>14.0</v>
      </c>
      <c r="J54" s="6">
        <f t="shared" si="1"/>
        <v>21.42857143</v>
      </c>
      <c r="K54" s="6">
        <f t="shared" si="2"/>
        <v>0</v>
      </c>
      <c r="L54" s="6">
        <f t="shared" si="3"/>
        <v>78.57142857</v>
      </c>
      <c r="M54" s="1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5.75" customHeight="1">
      <c r="A55" s="8"/>
      <c r="B55" s="8"/>
      <c r="C55" s="8"/>
      <c r="D55" s="8"/>
      <c r="E55" s="6">
        <v>10.0</v>
      </c>
      <c r="F55" s="6">
        <v>0.0</v>
      </c>
      <c r="G55" s="6">
        <v>1.0</v>
      </c>
      <c r="H55" s="6">
        <v>21.0</v>
      </c>
      <c r="I55" s="6">
        <v>22.0</v>
      </c>
      <c r="J55" s="6">
        <f t="shared" si="1"/>
        <v>0</v>
      </c>
      <c r="K55" s="6">
        <f t="shared" si="2"/>
        <v>4.545454545</v>
      </c>
      <c r="L55" s="6">
        <f t="shared" si="3"/>
        <v>95.45454545</v>
      </c>
      <c r="M55" s="1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5.75" customHeight="1">
      <c r="A56" s="9"/>
      <c r="B56" s="9"/>
      <c r="C56" s="9"/>
      <c r="D56" s="10"/>
      <c r="E56" s="9"/>
      <c r="F56" s="9">
        <f t="shared" ref="F56:I56" si="8">SUM(F46:F55)</f>
        <v>5</v>
      </c>
      <c r="G56" s="9">
        <f t="shared" si="8"/>
        <v>2</v>
      </c>
      <c r="H56" s="9">
        <f t="shared" si="8"/>
        <v>191</v>
      </c>
      <c r="I56" s="9">
        <f t="shared" si="8"/>
        <v>198</v>
      </c>
      <c r="J56" s="9">
        <f t="shared" si="1"/>
        <v>2.525252525</v>
      </c>
      <c r="K56" s="9">
        <f t="shared" si="2"/>
        <v>1.01010101</v>
      </c>
      <c r="L56" s="9">
        <f t="shared" si="3"/>
        <v>96.46464646</v>
      </c>
      <c r="M56" s="1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3.5" customHeight="1">
      <c r="A57" s="5" t="s">
        <v>12</v>
      </c>
      <c r="B57" s="5" t="s">
        <v>16</v>
      </c>
      <c r="C57" s="5" t="s">
        <v>20</v>
      </c>
      <c r="D57" s="5" t="s">
        <v>15</v>
      </c>
      <c r="E57" s="6">
        <v>1.0</v>
      </c>
      <c r="F57" s="6">
        <v>1.0</v>
      </c>
      <c r="G57" s="6">
        <v>0.0</v>
      </c>
      <c r="H57" s="6">
        <v>14.0</v>
      </c>
      <c r="I57" s="6">
        <v>15.0</v>
      </c>
      <c r="J57" s="6">
        <f t="shared" si="1"/>
        <v>6.666666667</v>
      </c>
      <c r="K57" s="6">
        <f t="shared" si="2"/>
        <v>0</v>
      </c>
      <c r="L57" s="6">
        <f t="shared" si="3"/>
        <v>93.33333333</v>
      </c>
      <c r="M57" s="11"/>
      <c r="N57" s="3"/>
      <c r="O57" s="3"/>
      <c r="P57" s="3"/>
      <c r="Q57" s="12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5.75" customHeight="1">
      <c r="A58" s="7"/>
      <c r="B58" s="7"/>
      <c r="C58" s="7"/>
      <c r="D58" s="7"/>
      <c r="E58" s="6">
        <v>2.0</v>
      </c>
      <c r="F58" s="6">
        <v>2.0</v>
      </c>
      <c r="G58" s="6">
        <v>0.0</v>
      </c>
      <c r="H58" s="6">
        <v>11.0</v>
      </c>
      <c r="I58" s="6">
        <v>13.0</v>
      </c>
      <c r="J58" s="6">
        <f t="shared" si="1"/>
        <v>15.38461538</v>
      </c>
      <c r="K58" s="6">
        <f t="shared" si="2"/>
        <v>0</v>
      </c>
      <c r="L58" s="6">
        <f t="shared" si="3"/>
        <v>84.61538462</v>
      </c>
      <c r="M58" s="11"/>
      <c r="N58" s="3"/>
      <c r="O58" s="3"/>
      <c r="P58" s="3"/>
      <c r="Q58" s="12"/>
      <c r="R58" s="12"/>
      <c r="S58" s="3"/>
      <c r="T58" s="3"/>
      <c r="U58" s="3"/>
      <c r="V58" s="3"/>
      <c r="W58" s="3"/>
      <c r="X58" s="3"/>
      <c r="Y58" s="3"/>
      <c r="Z58" s="3"/>
      <c r="AA58" s="3"/>
    </row>
    <row r="59" ht="15.75" customHeight="1">
      <c r="A59" s="7"/>
      <c r="B59" s="7"/>
      <c r="C59" s="7"/>
      <c r="D59" s="7"/>
      <c r="E59" s="6">
        <v>3.0</v>
      </c>
      <c r="F59" s="6">
        <v>0.0</v>
      </c>
      <c r="G59" s="6">
        <v>0.0</v>
      </c>
      <c r="H59" s="6">
        <v>13.0</v>
      </c>
      <c r="I59" s="6">
        <v>13.0</v>
      </c>
      <c r="J59" s="6">
        <f t="shared" si="1"/>
        <v>0</v>
      </c>
      <c r="K59" s="6">
        <f t="shared" si="2"/>
        <v>0</v>
      </c>
      <c r="L59" s="6">
        <f t="shared" si="3"/>
        <v>100</v>
      </c>
      <c r="M59" s="11"/>
      <c r="N59" s="3"/>
      <c r="O59" s="3"/>
      <c r="P59" s="3"/>
      <c r="Q59" s="12"/>
      <c r="R59" s="12"/>
      <c r="S59" s="3"/>
      <c r="T59" s="3"/>
      <c r="U59" s="3"/>
      <c r="V59" s="3"/>
      <c r="W59" s="3"/>
      <c r="X59" s="3"/>
      <c r="Y59" s="3"/>
      <c r="Z59" s="3"/>
      <c r="AA59" s="3"/>
    </row>
    <row r="60" ht="15.75" customHeight="1">
      <c r="A60" s="7"/>
      <c r="B60" s="7"/>
      <c r="C60" s="7"/>
      <c r="D60" s="7"/>
      <c r="E60" s="6">
        <v>4.0</v>
      </c>
      <c r="F60" s="6">
        <v>2.0</v>
      </c>
      <c r="G60" s="6">
        <v>0.0</v>
      </c>
      <c r="H60" s="6">
        <v>10.0</v>
      </c>
      <c r="I60" s="6">
        <v>12.0</v>
      </c>
      <c r="J60" s="6">
        <f t="shared" si="1"/>
        <v>16.66666667</v>
      </c>
      <c r="K60" s="6">
        <f t="shared" si="2"/>
        <v>0</v>
      </c>
      <c r="L60" s="6">
        <f t="shared" si="3"/>
        <v>83.33333333</v>
      </c>
      <c r="M60" s="11"/>
      <c r="N60" s="3"/>
      <c r="O60" s="3"/>
      <c r="P60" s="3"/>
      <c r="Q60" s="12"/>
      <c r="R60" s="12"/>
      <c r="S60" s="3"/>
      <c r="T60" s="3"/>
      <c r="U60" s="3"/>
      <c r="V60" s="3"/>
      <c r="W60" s="3"/>
      <c r="X60" s="3"/>
      <c r="Y60" s="3"/>
      <c r="Z60" s="3"/>
      <c r="AA60" s="3"/>
    </row>
    <row r="61" ht="15.75" customHeight="1">
      <c r="A61" s="7"/>
      <c r="B61" s="7"/>
      <c r="C61" s="7"/>
      <c r="D61" s="7"/>
      <c r="E61" s="6">
        <v>5.0</v>
      </c>
      <c r="F61" s="6">
        <v>2.0</v>
      </c>
      <c r="G61" s="6">
        <v>0.0</v>
      </c>
      <c r="H61" s="6">
        <v>15.0</v>
      </c>
      <c r="I61" s="6">
        <v>17.0</v>
      </c>
      <c r="J61" s="6">
        <f t="shared" si="1"/>
        <v>11.76470588</v>
      </c>
      <c r="K61" s="6">
        <f t="shared" si="2"/>
        <v>0</v>
      </c>
      <c r="L61" s="6">
        <f t="shared" si="3"/>
        <v>88.23529412</v>
      </c>
      <c r="M61" s="11"/>
      <c r="N61" s="4"/>
      <c r="O61" s="3"/>
      <c r="P61" s="3"/>
      <c r="Q61" s="3"/>
      <c r="R61" s="3"/>
      <c r="S61" s="3"/>
      <c r="T61" s="3"/>
      <c r="U61" s="4"/>
      <c r="V61" s="3"/>
      <c r="W61" s="4"/>
      <c r="X61" s="4"/>
      <c r="Y61" s="4"/>
      <c r="Z61" s="4"/>
      <c r="AA61" s="4"/>
    </row>
    <row r="62" ht="15.75" customHeight="1">
      <c r="A62" s="7"/>
      <c r="B62" s="7"/>
      <c r="C62" s="7"/>
      <c r="D62" s="7"/>
      <c r="E62" s="6">
        <v>6.0</v>
      </c>
      <c r="F62" s="6">
        <v>2.0</v>
      </c>
      <c r="G62" s="6">
        <v>0.0</v>
      </c>
      <c r="H62" s="6">
        <v>16.0</v>
      </c>
      <c r="I62" s="6">
        <v>18.0</v>
      </c>
      <c r="J62" s="6">
        <f t="shared" si="1"/>
        <v>11.11111111</v>
      </c>
      <c r="K62" s="6">
        <f t="shared" si="2"/>
        <v>0</v>
      </c>
      <c r="L62" s="6">
        <f t="shared" si="3"/>
        <v>88.88888889</v>
      </c>
      <c r="M62" s="1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5.75" customHeight="1">
      <c r="A63" s="7"/>
      <c r="B63" s="7"/>
      <c r="C63" s="7"/>
      <c r="D63" s="7"/>
      <c r="E63" s="6">
        <v>7.0</v>
      </c>
      <c r="F63" s="6">
        <v>3.0</v>
      </c>
      <c r="G63" s="6">
        <v>0.0</v>
      </c>
      <c r="H63" s="6">
        <v>12.0</v>
      </c>
      <c r="I63" s="6">
        <v>15.0</v>
      </c>
      <c r="J63" s="6">
        <f t="shared" si="1"/>
        <v>20</v>
      </c>
      <c r="K63" s="6">
        <f t="shared" si="2"/>
        <v>0</v>
      </c>
      <c r="L63" s="6">
        <f t="shared" si="3"/>
        <v>80</v>
      </c>
      <c r="M63" s="1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5.75" customHeight="1">
      <c r="A64" s="7"/>
      <c r="B64" s="7"/>
      <c r="C64" s="7"/>
      <c r="D64" s="7"/>
      <c r="E64" s="6">
        <v>8.0</v>
      </c>
      <c r="F64" s="6">
        <v>0.0</v>
      </c>
      <c r="G64" s="6">
        <v>0.0</v>
      </c>
      <c r="H64" s="6">
        <v>15.0</v>
      </c>
      <c r="I64" s="6">
        <v>15.0</v>
      </c>
      <c r="J64" s="6">
        <f t="shared" si="1"/>
        <v>0</v>
      </c>
      <c r="K64" s="6">
        <f t="shared" si="2"/>
        <v>0</v>
      </c>
      <c r="L64" s="6">
        <f t="shared" si="3"/>
        <v>100</v>
      </c>
      <c r="M64" s="1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5.75" customHeight="1">
      <c r="A65" s="7"/>
      <c r="B65" s="7"/>
      <c r="C65" s="7"/>
      <c r="D65" s="7"/>
      <c r="E65" s="6">
        <v>9.0</v>
      </c>
      <c r="F65" s="6">
        <v>2.0</v>
      </c>
      <c r="G65" s="6">
        <v>0.0</v>
      </c>
      <c r="H65" s="6">
        <v>14.0</v>
      </c>
      <c r="I65" s="6">
        <v>16.0</v>
      </c>
      <c r="J65" s="6">
        <f t="shared" si="1"/>
        <v>12.5</v>
      </c>
      <c r="K65" s="6">
        <f t="shared" si="2"/>
        <v>0</v>
      </c>
      <c r="L65" s="6">
        <f t="shared" si="3"/>
        <v>87.5</v>
      </c>
      <c r="M65" s="1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5.75" customHeight="1">
      <c r="A66" s="8"/>
      <c r="B66" s="8"/>
      <c r="C66" s="8"/>
      <c r="D66" s="8"/>
      <c r="E66" s="6">
        <v>10.0</v>
      </c>
      <c r="F66" s="6">
        <v>2.0</v>
      </c>
      <c r="G66" s="6">
        <v>0.0</v>
      </c>
      <c r="H66" s="6">
        <v>12.0</v>
      </c>
      <c r="I66" s="6">
        <v>14.0</v>
      </c>
      <c r="J66" s="6">
        <f t="shared" si="1"/>
        <v>14.28571429</v>
      </c>
      <c r="K66" s="6">
        <f t="shared" si="2"/>
        <v>0</v>
      </c>
      <c r="L66" s="6">
        <f t="shared" si="3"/>
        <v>85.71428571</v>
      </c>
      <c r="M66" s="1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5.75" customHeight="1">
      <c r="A67" s="9"/>
      <c r="B67" s="9"/>
      <c r="C67" s="9"/>
      <c r="D67" s="10"/>
      <c r="E67" s="9"/>
      <c r="F67" s="9">
        <f t="shared" ref="F67:I67" si="9">SUM(F57:F66)</f>
        <v>16</v>
      </c>
      <c r="G67" s="9">
        <f t="shared" si="9"/>
        <v>0</v>
      </c>
      <c r="H67" s="9">
        <f t="shared" si="9"/>
        <v>132</v>
      </c>
      <c r="I67" s="9">
        <f t="shared" si="9"/>
        <v>148</v>
      </c>
      <c r="J67" s="9">
        <f t="shared" si="1"/>
        <v>10.81081081</v>
      </c>
      <c r="K67" s="9">
        <f t="shared" si="2"/>
        <v>0</v>
      </c>
      <c r="L67" s="9">
        <f t="shared" si="3"/>
        <v>89.18918919</v>
      </c>
      <c r="M67" s="1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3.5" customHeight="1">
      <c r="A68" s="5" t="s">
        <v>12</v>
      </c>
      <c r="B68" s="5" t="s">
        <v>17</v>
      </c>
      <c r="C68" s="5" t="s">
        <v>20</v>
      </c>
      <c r="D68" s="5" t="s">
        <v>18</v>
      </c>
      <c r="E68" s="6">
        <v>1.0</v>
      </c>
      <c r="F68" s="6">
        <v>2.0</v>
      </c>
      <c r="G68" s="6">
        <v>0.0</v>
      </c>
      <c r="H68" s="6">
        <v>17.0</v>
      </c>
      <c r="I68" s="6">
        <v>19.0</v>
      </c>
      <c r="J68" s="6">
        <f t="shared" si="1"/>
        <v>10.52631579</v>
      </c>
      <c r="K68" s="6">
        <f t="shared" si="2"/>
        <v>0</v>
      </c>
      <c r="L68" s="6">
        <f t="shared" si="3"/>
        <v>89.47368421</v>
      </c>
      <c r="M68" s="1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5.75" customHeight="1">
      <c r="A69" s="7"/>
      <c r="B69" s="7"/>
      <c r="C69" s="7"/>
      <c r="D69" s="7"/>
      <c r="E69" s="6">
        <v>2.0</v>
      </c>
      <c r="F69" s="6">
        <v>0.0</v>
      </c>
      <c r="G69" s="6">
        <v>0.0</v>
      </c>
      <c r="H69" s="6">
        <v>15.0</v>
      </c>
      <c r="I69" s="6">
        <v>15.0</v>
      </c>
      <c r="J69" s="6">
        <f t="shared" si="1"/>
        <v>0</v>
      </c>
      <c r="K69" s="6">
        <f t="shared" si="2"/>
        <v>0</v>
      </c>
      <c r="L69" s="6">
        <f t="shared" si="3"/>
        <v>100</v>
      </c>
      <c r="M69" s="1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5.75" customHeight="1">
      <c r="A70" s="7"/>
      <c r="B70" s="7"/>
      <c r="C70" s="7"/>
      <c r="D70" s="7"/>
      <c r="E70" s="6">
        <v>3.0</v>
      </c>
      <c r="F70" s="6">
        <v>0.0</v>
      </c>
      <c r="G70" s="6">
        <v>0.0</v>
      </c>
      <c r="H70" s="6">
        <v>19.0</v>
      </c>
      <c r="I70" s="6">
        <v>19.0</v>
      </c>
      <c r="J70" s="6">
        <f t="shared" si="1"/>
        <v>0</v>
      </c>
      <c r="K70" s="6">
        <f t="shared" si="2"/>
        <v>0</v>
      </c>
      <c r="L70" s="6">
        <f t="shared" si="3"/>
        <v>100</v>
      </c>
      <c r="M70" s="1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5.75" customHeight="1">
      <c r="A71" s="7"/>
      <c r="B71" s="7"/>
      <c r="C71" s="7"/>
      <c r="D71" s="7"/>
      <c r="E71" s="6">
        <v>4.0</v>
      </c>
      <c r="F71" s="6">
        <v>1.0</v>
      </c>
      <c r="G71" s="6">
        <v>0.0</v>
      </c>
      <c r="H71" s="6">
        <v>17.0</v>
      </c>
      <c r="I71" s="6">
        <v>18.0</v>
      </c>
      <c r="J71" s="6">
        <f t="shared" si="1"/>
        <v>5.555555556</v>
      </c>
      <c r="K71" s="6">
        <f t="shared" si="2"/>
        <v>0</v>
      </c>
      <c r="L71" s="6">
        <f t="shared" si="3"/>
        <v>94.44444444</v>
      </c>
      <c r="M71" s="1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5.75" customHeight="1">
      <c r="A72" s="7"/>
      <c r="B72" s="7"/>
      <c r="C72" s="7"/>
      <c r="D72" s="7"/>
      <c r="E72" s="6">
        <v>5.0</v>
      </c>
      <c r="F72" s="6">
        <v>1.0</v>
      </c>
      <c r="G72" s="6">
        <v>0.0</v>
      </c>
      <c r="H72" s="6">
        <v>24.0</v>
      </c>
      <c r="I72" s="6">
        <v>25.0</v>
      </c>
      <c r="J72" s="6">
        <f t="shared" si="1"/>
        <v>4</v>
      </c>
      <c r="K72" s="6">
        <f t="shared" si="2"/>
        <v>0</v>
      </c>
      <c r="L72" s="6">
        <f t="shared" si="3"/>
        <v>96</v>
      </c>
      <c r="M72" s="1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5.75" customHeight="1">
      <c r="A73" s="7"/>
      <c r="B73" s="7"/>
      <c r="C73" s="7"/>
      <c r="D73" s="7"/>
      <c r="E73" s="6">
        <v>6.0</v>
      </c>
      <c r="F73" s="6">
        <v>3.0</v>
      </c>
      <c r="G73" s="6">
        <v>0.0</v>
      </c>
      <c r="H73" s="6">
        <v>22.0</v>
      </c>
      <c r="I73" s="6">
        <v>25.0</v>
      </c>
      <c r="J73" s="6">
        <f t="shared" si="1"/>
        <v>12</v>
      </c>
      <c r="K73" s="6">
        <f t="shared" si="2"/>
        <v>0</v>
      </c>
      <c r="L73" s="6">
        <f t="shared" si="3"/>
        <v>88</v>
      </c>
      <c r="M73" s="1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5.75" customHeight="1">
      <c r="A74" s="7"/>
      <c r="B74" s="7"/>
      <c r="C74" s="7"/>
      <c r="D74" s="7"/>
      <c r="E74" s="6">
        <v>7.0</v>
      </c>
      <c r="F74" s="6">
        <v>1.0</v>
      </c>
      <c r="G74" s="6">
        <v>0.0</v>
      </c>
      <c r="H74" s="6">
        <v>24.0</v>
      </c>
      <c r="I74" s="6">
        <v>25.0</v>
      </c>
      <c r="J74" s="6">
        <f t="shared" si="1"/>
        <v>4</v>
      </c>
      <c r="K74" s="6">
        <f t="shared" si="2"/>
        <v>0</v>
      </c>
      <c r="L74" s="6">
        <f t="shared" si="3"/>
        <v>96</v>
      </c>
      <c r="M74" s="1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5.75" customHeight="1">
      <c r="A75" s="7"/>
      <c r="B75" s="7"/>
      <c r="C75" s="7"/>
      <c r="D75" s="7"/>
      <c r="E75" s="6">
        <v>8.0</v>
      </c>
      <c r="F75" s="6">
        <v>1.0</v>
      </c>
      <c r="G75" s="6">
        <v>0.0</v>
      </c>
      <c r="H75" s="6">
        <v>20.0</v>
      </c>
      <c r="I75" s="6">
        <v>21.0</v>
      </c>
      <c r="J75" s="6">
        <f t="shared" si="1"/>
        <v>4.761904762</v>
      </c>
      <c r="K75" s="6">
        <f t="shared" si="2"/>
        <v>0</v>
      </c>
      <c r="L75" s="6">
        <f t="shared" si="3"/>
        <v>95.23809524</v>
      </c>
      <c r="M75" s="1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5.75" customHeight="1">
      <c r="A76" s="7"/>
      <c r="B76" s="7"/>
      <c r="C76" s="7"/>
      <c r="D76" s="7"/>
      <c r="E76" s="6">
        <v>9.0</v>
      </c>
      <c r="F76" s="6">
        <v>4.0</v>
      </c>
      <c r="G76" s="6">
        <v>0.0</v>
      </c>
      <c r="H76" s="6">
        <v>16.0</v>
      </c>
      <c r="I76" s="6">
        <v>20.0</v>
      </c>
      <c r="J76" s="6">
        <f t="shared" si="1"/>
        <v>20</v>
      </c>
      <c r="K76" s="6">
        <f t="shared" si="2"/>
        <v>0</v>
      </c>
      <c r="L76" s="6">
        <f t="shared" si="3"/>
        <v>80</v>
      </c>
      <c r="M76" s="1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5.75" customHeight="1">
      <c r="A77" s="8"/>
      <c r="B77" s="8"/>
      <c r="C77" s="8"/>
      <c r="D77" s="8"/>
      <c r="E77" s="6">
        <v>10.0</v>
      </c>
      <c r="F77" s="6">
        <v>12.0</v>
      </c>
      <c r="G77" s="6">
        <v>0.0</v>
      </c>
      <c r="H77" s="6">
        <v>5.0</v>
      </c>
      <c r="I77" s="6">
        <v>17.0</v>
      </c>
      <c r="J77" s="6">
        <f t="shared" si="1"/>
        <v>70.58823529</v>
      </c>
      <c r="K77" s="6">
        <f t="shared" si="2"/>
        <v>0</v>
      </c>
      <c r="L77" s="6">
        <f t="shared" si="3"/>
        <v>29.41176471</v>
      </c>
      <c r="M77" s="11"/>
      <c r="N77" s="3"/>
      <c r="O77" s="3"/>
      <c r="P77" s="3"/>
      <c r="Q77" s="12"/>
      <c r="R77" s="12"/>
      <c r="S77" s="3"/>
      <c r="T77" s="3"/>
      <c r="U77" s="3"/>
      <c r="V77" s="3"/>
      <c r="W77" s="3"/>
      <c r="X77" s="3"/>
      <c r="Y77" s="3"/>
      <c r="Z77" s="3"/>
      <c r="AA77" s="3"/>
    </row>
    <row r="78" ht="15.75" customHeight="1">
      <c r="A78" s="9"/>
      <c r="B78" s="9"/>
      <c r="C78" s="9"/>
      <c r="D78" s="10"/>
      <c r="E78" s="9"/>
      <c r="F78" s="9">
        <f t="shared" ref="F78:I78" si="10">SUM(F68:F77)</f>
        <v>25</v>
      </c>
      <c r="G78" s="9">
        <f t="shared" si="10"/>
        <v>0</v>
      </c>
      <c r="H78" s="9">
        <f t="shared" si="10"/>
        <v>179</v>
      </c>
      <c r="I78" s="9">
        <f t="shared" si="10"/>
        <v>204</v>
      </c>
      <c r="J78" s="9">
        <f t="shared" si="1"/>
        <v>12.25490196</v>
      </c>
      <c r="K78" s="9">
        <f t="shared" si="2"/>
        <v>0</v>
      </c>
      <c r="L78" s="9">
        <f t="shared" si="3"/>
        <v>87.74509804</v>
      </c>
      <c r="M78" s="11"/>
      <c r="N78" s="3"/>
      <c r="O78" s="3"/>
      <c r="P78" s="3"/>
      <c r="Q78" s="12"/>
      <c r="R78" s="12"/>
      <c r="S78" s="3"/>
      <c r="T78" s="3"/>
      <c r="U78" s="3"/>
      <c r="V78" s="3"/>
      <c r="W78" s="3"/>
      <c r="X78" s="3"/>
      <c r="Y78" s="3"/>
      <c r="Z78" s="3"/>
      <c r="AA78" s="3"/>
    </row>
    <row r="79" ht="13.5" customHeight="1">
      <c r="A79" s="5" t="s">
        <v>12</v>
      </c>
      <c r="B79" s="5" t="s">
        <v>19</v>
      </c>
      <c r="C79" s="5" t="s">
        <v>20</v>
      </c>
      <c r="D79" s="5" t="s">
        <v>18</v>
      </c>
      <c r="E79" s="6">
        <v>1.0</v>
      </c>
      <c r="F79" s="6">
        <v>1.0</v>
      </c>
      <c r="G79" s="6">
        <v>0.0</v>
      </c>
      <c r="H79" s="6">
        <v>15.0</v>
      </c>
      <c r="I79" s="6">
        <v>16.0</v>
      </c>
      <c r="J79" s="6">
        <f t="shared" si="1"/>
        <v>6.25</v>
      </c>
      <c r="K79" s="6">
        <f t="shared" si="2"/>
        <v>0</v>
      </c>
      <c r="L79" s="6">
        <f t="shared" si="3"/>
        <v>93.75</v>
      </c>
      <c r="M79" s="11"/>
      <c r="N79" s="3"/>
      <c r="O79" s="3"/>
      <c r="P79" s="3"/>
      <c r="Q79" s="12"/>
      <c r="R79" s="12"/>
      <c r="S79" s="3"/>
      <c r="T79" s="3"/>
      <c r="U79" s="3"/>
      <c r="V79" s="3"/>
      <c r="W79" s="3"/>
      <c r="X79" s="3"/>
      <c r="Y79" s="3"/>
      <c r="Z79" s="3"/>
      <c r="AA79" s="3"/>
    </row>
    <row r="80" ht="15.75" customHeight="1">
      <c r="A80" s="7"/>
      <c r="B80" s="7"/>
      <c r="C80" s="7"/>
      <c r="D80" s="7"/>
      <c r="E80" s="6">
        <v>2.0</v>
      </c>
      <c r="F80" s="6">
        <v>2.0</v>
      </c>
      <c r="G80" s="6">
        <v>0.0</v>
      </c>
      <c r="H80" s="6">
        <v>14.0</v>
      </c>
      <c r="I80" s="6">
        <v>16.0</v>
      </c>
      <c r="J80" s="6">
        <f t="shared" si="1"/>
        <v>12.5</v>
      </c>
      <c r="K80" s="6">
        <f t="shared" si="2"/>
        <v>0</v>
      </c>
      <c r="L80" s="6">
        <f t="shared" si="3"/>
        <v>87.5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5.75" customHeight="1">
      <c r="A81" s="7"/>
      <c r="B81" s="7"/>
      <c r="C81" s="7"/>
      <c r="D81" s="7"/>
      <c r="E81" s="6">
        <v>3.0</v>
      </c>
      <c r="F81" s="6">
        <v>5.0</v>
      </c>
      <c r="G81" s="6">
        <v>0.0</v>
      </c>
      <c r="H81" s="6">
        <v>8.0</v>
      </c>
      <c r="I81" s="6">
        <v>13.0</v>
      </c>
      <c r="J81" s="6">
        <f t="shared" si="1"/>
        <v>38.46153846</v>
      </c>
      <c r="K81" s="6">
        <f t="shared" si="2"/>
        <v>0</v>
      </c>
      <c r="L81" s="6">
        <f t="shared" si="3"/>
        <v>61.53846154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5.75" customHeight="1">
      <c r="A82" s="7"/>
      <c r="B82" s="7"/>
      <c r="C82" s="7"/>
      <c r="D82" s="7"/>
      <c r="E82" s="6">
        <v>4.0</v>
      </c>
      <c r="F82" s="6">
        <v>3.0</v>
      </c>
      <c r="G82" s="6">
        <v>0.0</v>
      </c>
      <c r="H82" s="6">
        <v>12.0</v>
      </c>
      <c r="I82" s="6">
        <v>15.0</v>
      </c>
      <c r="J82" s="6">
        <f t="shared" si="1"/>
        <v>20</v>
      </c>
      <c r="K82" s="6">
        <f t="shared" si="2"/>
        <v>0</v>
      </c>
      <c r="L82" s="6">
        <f t="shared" si="3"/>
        <v>80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5.75" customHeight="1">
      <c r="A83" s="7"/>
      <c r="B83" s="7"/>
      <c r="C83" s="7"/>
      <c r="D83" s="7"/>
      <c r="E83" s="6">
        <v>5.0</v>
      </c>
      <c r="F83" s="6">
        <v>4.0</v>
      </c>
      <c r="G83" s="6">
        <v>0.0</v>
      </c>
      <c r="H83" s="6">
        <v>16.0</v>
      </c>
      <c r="I83" s="6">
        <v>20.0</v>
      </c>
      <c r="J83" s="6">
        <f t="shared" si="1"/>
        <v>20</v>
      </c>
      <c r="K83" s="6">
        <f t="shared" si="2"/>
        <v>0</v>
      </c>
      <c r="L83" s="6">
        <f t="shared" si="3"/>
        <v>80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5.75" customHeight="1">
      <c r="A84" s="7"/>
      <c r="B84" s="7"/>
      <c r="C84" s="7"/>
      <c r="D84" s="7"/>
      <c r="E84" s="6">
        <v>6.0</v>
      </c>
      <c r="F84" s="6">
        <v>4.0</v>
      </c>
      <c r="G84" s="6">
        <v>0.0</v>
      </c>
      <c r="H84" s="6">
        <v>20.0</v>
      </c>
      <c r="I84" s="6">
        <v>24.0</v>
      </c>
      <c r="J84" s="6">
        <f t="shared" si="1"/>
        <v>16.66666667</v>
      </c>
      <c r="K84" s="6">
        <f t="shared" si="2"/>
        <v>0</v>
      </c>
      <c r="L84" s="6">
        <f t="shared" si="3"/>
        <v>83.33333333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5.75" customHeight="1">
      <c r="A85" s="7"/>
      <c r="B85" s="7"/>
      <c r="C85" s="7"/>
      <c r="D85" s="7"/>
      <c r="E85" s="6">
        <v>7.0</v>
      </c>
      <c r="F85" s="6">
        <v>3.0</v>
      </c>
      <c r="G85" s="6">
        <v>0.0</v>
      </c>
      <c r="H85" s="6">
        <v>18.0</v>
      </c>
      <c r="I85" s="6">
        <v>21.0</v>
      </c>
      <c r="J85" s="6">
        <f t="shared" si="1"/>
        <v>14.28571429</v>
      </c>
      <c r="K85" s="6">
        <f t="shared" si="2"/>
        <v>0</v>
      </c>
      <c r="L85" s="6">
        <f t="shared" si="3"/>
        <v>85.71428571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5.75" customHeight="1">
      <c r="A86" s="7"/>
      <c r="B86" s="7"/>
      <c r="C86" s="7"/>
      <c r="D86" s="7"/>
      <c r="E86" s="6">
        <v>8.0</v>
      </c>
      <c r="F86" s="6">
        <v>6.0</v>
      </c>
      <c r="G86" s="6">
        <v>0.0</v>
      </c>
      <c r="H86" s="6">
        <v>10.0</v>
      </c>
      <c r="I86" s="6">
        <v>16.0</v>
      </c>
      <c r="J86" s="6">
        <f t="shared" si="1"/>
        <v>37.5</v>
      </c>
      <c r="K86" s="6">
        <f t="shared" si="2"/>
        <v>0</v>
      </c>
      <c r="L86" s="6">
        <f t="shared" si="3"/>
        <v>62.5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5.75" customHeight="1">
      <c r="A87" s="7"/>
      <c r="B87" s="7"/>
      <c r="C87" s="7"/>
      <c r="D87" s="7"/>
      <c r="E87" s="6">
        <v>9.0</v>
      </c>
      <c r="F87" s="6">
        <v>9.0</v>
      </c>
      <c r="G87" s="6">
        <v>0.0</v>
      </c>
      <c r="H87" s="6">
        <v>9.0</v>
      </c>
      <c r="I87" s="6">
        <v>18.0</v>
      </c>
      <c r="J87" s="6">
        <f t="shared" si="1"/>
        <v>50</v>
      </c>
      <c r="K87" s="6">
        <f t="shared" si="2"/>
        <v>0</v>
      </c>
      <c r="L87" s="6">
        <f t="shared" si="3"/>
        <v>50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5.75" customHeight="1">
      <c r="A88" s="8"/>
      <c r="B88" s="7"/>
      <c r="C88" s="8"/>
      <c r="D88" s="7"/>
      <c r="E88" s="6">
        <v>10.0</v>
      </c>
      <c r="F88" s="6">
        <v>4.0</v>
      </c>
      <c r="G88" s="6">
        <v>0.0</v>
      </c>
      <c r="H88" s="6">
        <v>14.0</v>
      </c>
      <c r="I88" s="6">
        <v>18.0</v>
      </c>
      <c r="J88" s="6">
        <f t="shared" si="1"/>
        <v>22.22222222</v>
      </c>
      <c r="K88" s="6">
        <f t="shared" si="2"/>
        <v>0</v>
      </c>
      <c r="L88" s="6">
        <f t="shared" si="3"/>
        <v>77.77777778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5.75" customHeight="1">
      <c r="A89" s="9"/>
      <c r="B89" s="9"/>
      <c r="C89" s="9"/>
      <c r="D89" s="10"/>
      <c r="E89" s="9"/>
      <c r="F89" s="9">
        <f t="shared" ref="F89:I89" si="11">SUM(F79:F88)</f>
        <v>41</v>
      </c>
      <c r="G89" s="9">
        <f t="shared" si="11"/>
        <v>0</v>
      </c>
      <c r="H89" s="9">
        <f t="shared" si="11"/>
        <v>136</v>
      </c>
      <c r="I89" s="9">
        <f t="shared" si="11"/>
        <v>177</v>
      </c>
      <c r="J89" s="9">
        <f t="shared" si="1"/>
        <v>23.16384181</v>
      </c>
      <c r="K89" s="9">
        <f t="shared" si="2"/>
        <v>0</v>
      </c>
      <c r="L89" s="9">
        <f t="shared" si="3"/>
        <v>76.83615819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5.75" customHeight="1">
      <c r="A113" s="3"/>
      <c r="B113" s="3"/>
      <c r="C113" s="3"/>
      <c r="D113" s="3"/>
      <c r="E113" s="3"/>
      <c r="F113" s="12"/>
      <c r="G113" s="1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5.75" customHeight="1">
      <c r="A114" s="3"/>
      <c r="B114" s="12"/>
      <c r="C114" s="3"/>
      <c r="D114" s="3"/>
      <c r="E114" s="3"/>
      <c r="F114" s="12"/>
      <c r="G114" s="1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5.75" customHeight="1">
      <c r="A115" s="3"/>
      <c r="B115" s="12"/>
      <c r="C115" s="3"/>
      <c r="D115" s="3"/>
      <c r="E115" s="3"/>
      <c r="F115" s="12"/>
      <c r="G115" s="1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5.75" customHeight="1">
      <c r="A116" s="3"/>
      <c r="B116" s="12"/>
      <c r="C116" s="3"/>
      <c r="D116" s="3"/>
      <c r="E116" s="3"/>
      <c r="F116" s="12"/>
      <c r="G116" s="1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5.75" customHeight="1">
      <c r="A117" s="3"/>
      <c r="B117" s="12"/>
      <c r="C117" s="3"/>
      <c r="D117" s="3"/>
      <c r="E117" s="3"/>
      <c r="F117" s="12"/>
      <c r="G117" s="1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5.75" customHeight="1">
      <c r="A118" s="3"/>
      <c r="B118" s="12"/>
      <c r="C118" s="3"/>
      <c r="D118" s="3"/>
      <c r="E118" s="3"/>
      <c r="F118" s="12"/>
      <c r="G118" s="1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5.75" customHeight="1">
      <c r="A119" s="3"/>
      <c r="B119" s="12"/>
      <c r="C119" s="3"/>
      <c r="D119" s="3"/>
      <c r="E119" s="3"/>
      <c r="F119" s="12"/>
      <c r="G119" s="1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5.75" customHeight="1">
      <c r="A120" s="3"/>
      <c r="B120" s="12"/>
      <c r="C120" s="3"/>
      <c r="D120" s="3"/>
      <c r="E120" s="3"/>
      <c r="F120" s="12"/>
      <c r="G120" s="1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5.75" customHeight="1">
      <c r="A121" s="3"/>
      <c r="B121" s="12"/>
      <c r="C121" s="3"/>
      <c r="D121" s="3"/>
      <c r="E121" s="3"/>
      <c r="F121" s="12"/>
      <c r="G121" s="1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5.75" customHeight="1">
      <c r="A122" s="3"/>
      <c r="B122" s="12"/>
      <c r="C122" s="3"/>
      <c r="D122" s="3"/>
      <c r="E122" s="3"/>
      <c r="F122" s="12"/>
      <c r="G122" s="1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5.75" customHeight="1">
      <c r="A123" s="3"/>
      <c r="B123" s="12"/>
      <c r="C123" s="3"/>
      <c r="D123" s="3"/>
      <c r="E123" s="3"/>
      <c r="F123" s="12"/>
      <c r="G123" s="1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5.75" customHeight="1">
      <c r="A124" s="3"/>
      <c r="B124" s="12"/>
      <c r="C124" s="3"/>
      <c r="D124" s="3"/>
      <c r="E124" s="3"/>
      <c r="F124" s="12"/>
      <c r="G124" s="1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5.75" customHeight="1">
      <c r="A125" s="3"/>
      <c r="B125" s="12"/>
      <c r="C125" s="3"/>
      <c r="D125" s="3"/>
      <c r="E125" s="3"/>
      <c r="F125" s="12"/>
      <c r="G125" s="1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5.75" customHeight="1">
      <c r="A126" s="3"/>
      <c r="B126" s="12"/>
      <c r="C126" s="3"/>
      <c r="D126" s="3"/>
      <c r="E126" s="3"/>
      <c r="F126" s="12"/>
      <c r="G126" s="1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5.75" customHeight="1">
      <c r="A127" s="3"/>
      <c r="B127" s="12"/>
      <c r="C127" s="3"/>
      <c r="D127" s="3"/>
      <c r="E127" s="3"/>
      <c r="F127" s="12"/>
      <c r="G127" s="1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5.75" customHeight="1">
      <c r="A128" s="3"/>
      <c r="B128" s="12"/>
      <c r="C128" s="3"/>
      <c r="D128" s="3"/>
      <c r="E128" s="3"/>
      <c r="F128" s="12"/>
      <c r="G128" s="1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5.75" customHeight="1">
      <c r="A129" s="3"/>
      <c r="B129" s="12"/>
      <c r="C129" s="3"/>
      <c r="D129" s="3"/>
      <c r="E129" s="3"/>
      <c r="F129" s="12"/>
      <c r="G129" s="1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5.75" customHeight="1">
      <c r="A130" s="3"/>
      <c r="B130" s="12"/>
      <c r="C130" s="3"/>
      <c r="D130" s="3"/>
      <c r="E130" s="3"/>
      <c r="F130" s="12"/>
      <c r="G130" s="1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5.75" customHeight="1">
      <c r="A131" s="3"/>
      <c r="B131" s="12"/>
      <c r="C131" s="3"/>
      <c r="D131" s="3"/>
      <c r="E131" s="3"/>
      <c r="F131" s="12"/>
      <c r="G131" s="1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5.75" customHeight="1">
      <c r="A132" s="3"/>
      <c r="B132" s="12"/>
      <c r="C132" s="3"/>
      <c r="D132" s="3"/>
      <c r="E132" s="3"/>
      <c r="F132" s="12"/>
      <c r="G132" s="1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5.75" customHeight="1">
      <c r="A133" s="3"/>
      <c r="B133" s="12"/>
      <c r="C133" s="12"/>
      <c r="D133" s="12"/>
      <c r="E133" s="12"/>
      <c r="F133" s="12"/>
      <c r="G133" s="1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5.75" customHeight="1">
      <c r="A134" s="3"/>
      <c r="B134" s="12"/>
      <c r="C134" s="12"/>
      <c r="D134" s="12"/>
      <c r="E134" s="12"/>
      <c r="F134" s="12"/>
      <c r="G134" s="1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5.75" customHeight="1">
      <c r="A135" s="3"/>
      <c r="B135" s="12"/>
      <c r="C135" s="12"/>
      <c r="D135" s="12"/>
      <c r="E135" s="12"/>
      <c r="F135" s="12"/>
      <c r="G135" s="1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5.75" customHeight="1">
      <c r="A136" s="3"/>
      <c r="B136" s="12"/>
      <c r="C136" s="12"/>
      <c r="D136" s="12"/>
      <c r="E136" s="12"/>
      <c r="F136" s="12"/>
      <c r="G136" s="1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5.75" customHeight="1">
      <c r="A137" s="3"/>
      <c r="B137" s="12"/>
      <c r="C137" s="12"/>
      <c r="D137" s="12"/>
      <c r="E137" s="12"/>
      <c r="F137" s="12"/>
      <c r="G137" s="1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5.75" customHeight="1">
      <c r="A138" s="3"/>
      <c r="B138" s="12"/>
      <c r="C138" s="12"/>
      <c r="D138" s="12"/>
      <c r="E138" s="12"/>
      <c r="F138" s="12"/>
      <c r="G138" s="1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5.75" customHeight="1">
      <c r="A139" s="3"/>
      <c r="B139" s="12"/>
      <c r="C139" s="12"/>
      <c r="D139" s="12"/>
      <c r="E139" s="12"/>
      <c r="F139" s="12"/>
      <c r="G139" s="1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5.75" customHeight="1">
      <c r="A140" s="3"/>
      <c r="B140" s="12"/>
      <c r="C140" s="12"/>
      <c r="D140" s="12"/>
      <c r="E140" s="12"/>
      <c r="F140" s="12"/>
      <c r="G140" s="1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5.75" customHeight="1">
      <c r="A141" s="3"/>
      <c r="B141" s="12"/>
      <c r="C141" s="12"/>
      <c r="D141" s="12"/>
      <c r="E141" s="12"/>
      <c r="F141" s="12"/>
      <c r="G141" s="1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5.75" customHeight="1">
      <c r="A142" s="3"/>
      <c r="B142" s="12"/>
      <c r="C142" s="12"/>
      <c r="D142" s="12"/>
      <c r="E142" s="12"/>
      <c r="F142" s="12"/>
      <c r="G142" s="1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5.75" customHeight="1">
      <c r="A143" s="3"/>
      <c r="B143" s="12"/>
      <c r="C143" s="12"/>
      <c r="D143" s="12"/>
      <c r="E143" s="12"/>
      <c r="F143" s="12"/>
      <c r="G143" s="1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5.75" customHeight="1">
      <c r="A144" s="3"/>
      <c r="B144" s="12"/>
      <c r="C144" s="12"/>
      <c r="D144" s="12"/>
      <c r="E144" s="12"/>
      <c r="F144" s="12"/>
      <c r="G144" s="1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5.75" customHeight="1">
      <c r="A145" s="3"/>
      <c r="B145" s="12"/>
      <c r="C145" s="12"/>
      <c r="D145" s="12"/>
      <c r="E145" s="12"/>
      <c r="F145" s="12"/>
      <c r="G145" s="1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5.75" customHeight="1">
      <c r="A146" s="3"/>
      <c r="B146" s="12"/>
      <c r="C146" s="12"/>
      <c r="D146" s="12"/>
      <c r="E146" s="12"/>
      <c r="F146" s="12"/>
      <c r="G146" s="1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5.75" customHeight="1">
      <c r="A147" s="3"/>
      <c r="B147" s="12"/>
      <c r="C147" s="12"/>
      <c r="D147" s="12"/>
      <c r="E147" s="12"/>
      <c r="F147" s="12"/>
      <c r="G147" s="1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5.75" customHeight="1">
      <c r="A148" s="3"/>
      <c r="B148" s="12"/>
      <c r="C148" s="12"/>
      <c r="D148" s="12"/>
      <c r="E148" s="12"/>
      <c r="F148" s="12"/>
      <c r="G148" s="1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5.75" customHeight="1">
      <c r="A149" s="3"/>
      <c r="B149" s="12"/>
      <c r="C149" s="12"/>
      <c r="D149" s="12"/>
      <c r="E149" s="12"/>
      <c r="F149" s="12"/>
      <c r="G149" s="1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5.75" customHeight="1">
      <c r="A150" s="3"/>
      <c r="B150" s="12"/>
      <c r="C150" s="12"/>
      <c r="D150" s="12"/>
      <c r="E150" s="12"/>
      <c r="F150" s="12"/>
      <c r="G150" s="1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5.75" customHeight="1">
      <c r="A151" s="3"/>
      <c r="B151" s="12"/>
      <c r="C151" s="12"/>
      <c r="D151" s="12"/>
      <c r="E151" s="12"/>
      <c r="F151" s="12"/>
      <c r="G151" s="1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5.75" customHeight="1">
      <c r="A152" s="3"/>
      <c r="B152" s="12"/>
      <c r="C152" s="12"/>
      <c r="D152" s="12"/>
      <c r="E152" s="12"/>
      <c r="F152" s="12"/>
      <c r="G152" s="1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5.75" customHeight="1">
      <c r="A153" s="3"/>
      <c r="B153" s="12"/>
      <c r="C153" s="12"/>
      <c r="D153" s="12"/>
      <c r="E153" s="12"/>
      <c r="F153" s="12"/>
      <c r="G153" s="1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5.75" customHeight="1">
      <c r="A154" s="3"/>
      <c r="B154" s="12"/>
      <c r="C154" s="12"/>
      <c r="D154" s="12"/>
      <c r="E154" s="12"/>
      <c r="F154" s="12"/>
      <c r="G154" s="1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5.75" customHeight="1">
      <c r="A155" s="3"/>
      <c r="B155" s="12"/>
      <c r="C155" s="12"/>
      <c r="D155" s="12"/>
      <c r="E155" s="12"/>
      <c r="F155" s="12"/>
      <c r="G155" s="1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5.75" customHeight="1">
      <c r="A156" s="3"/>
      <c r="B156" s="12"/>
      <c r="C156" s="12"/>
      <c r="D156" s="12"/>
      <c r="E156" s="12"/>
      <c r="F156" s="12"/>
      <c r="G156" s="1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5.75" customHeight="1">
      <c r="A157" s="3"/>
      <c r="B157" s="12"/>
      <c r="C157" s="12"/>
      <c r="D157" s="12"/>
      <c r="E157" s="12"/>
      <c r="F157" s="12"/>
      <c r="G157" s="1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5.75" customHeight="1">
      <c r="A158" s="3"/>
      <c r="B158" s="12"/>
      <c r="C158" s="12"/>
      <c r="D158" s="12"/>
      <c r="E158" s="12"/>
      <c r="F158" s="12"/>
      <c r="G158" s="1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5.75" customHeight="1">
      <c r="A159" s="3"/>
      <c r="B159" s="12"/>
      <c r="C159" s="12"/>
      <c r="D159" s="12"/>
      <c r="E159" s="12"/>
      <c r="F159" s="12"/>
      <c r="G159" s="1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5.75" customHeight="1">
      <c r="A160" s="3"/>
      <c r="B160" s="12"/>
      <c r="C160" s="12"/>
      <c r="D160" s="12"/>
      <c r="E160" s="12"/>
      <c r="F160" s="12"/>
      <c r="G160" s="1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5.75" customHeight="1">
      <c r="A161" s="3"/>
      <c r="B161" s="12"/>
      <c r="C161" s="12"/>
      <c r="D161" s="12"/>
      <c r="E161" s="12"/>
      <c r="F161" s="12"/>
      <c r="G161" s="1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5.75" customHeight="1">
      <c r="A162" s="3"/>
      <c r="B162" s="12"/>
      <c r="C162" s="12"/>
      <c r="D162" s="12"/>
      <c r="E162" s="12"/>
      <c r="F162" s="12"/>
      <c r="G162" s="1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5.75" customHeight="1">
      <c r="A163" s="3"/>
      <c r="B163" s="12"/>
      <c r="C163" s="12"/>
      <c r="D163" s="12"/>
      <c r="E163" s="12"/>
      <c r="F163" s="12"/>
      <c r="G163" s="1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5.75" customHeight="1">
      <c r="A164" s="3"/>
      <c r="B164" s="12"/>
      <c r="C164" s="12"/>
      <c r="D164" s="12"/>
      <c r="E164" s="12"/>
      <c r="F164" s="12"/>
      <c r="G164" s="1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5.75" customHeight="1">
      <c r="A165" s="3"/>
      <c r="B165" s="12"/>
      <c r="C165" s="12"/>
      <c r="D165" s="12"/>
      <c r="E165" s="12"/>
      <c r="F165" s="12"/>
      <c r="G165" s="1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5.75" customHeight="1">
      <c r="A166" s="3"/>
      <c r="B166" s="12"/>
      <c r="C166" s="12"/>
      <c r="D166" s="12"/>
      <c r="E166" s="12"/>
      <c r="F166" s="12"/>
      <c r="G166" s="1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5.75" customHeight="1">
      <c r="A167" s="3"/>
      <c r="B167" s="12"/>
      <c r="C167" s="12"/>
      <c r="D167" s="12"/>
      <c r="E167" s="12"/>
      <c r="F167" s="12"/>
      <c r="G167" s="1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5.75" customHeight="1">
      <c r="A168" s="3"/>
      <c r="B168" s="12"/>
      <c r="C168" s="12"/>
      <c r="D168" s="12"/>
      <c r="E168" s="12"/>
      <c r="F168" s="12"/>
      <c r="G168" s="1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5.75" customHeight="1">
      <c r="A169" s="3"/>
      <c r="B169" s="12"/>
      <c r="C169" s="12"/>
      <c r="D169" s="12"/>
      <c r="E169" s="12"/>
      <c r="F169" s="12"/>
      <c r="G169" s="1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5.75" customHeight="1">
      <c r="A170" s="3"/>
      <c r="B170" s="12"/>
      <c r="C170" s="12"/>
      <c r="D170" s="12"/>
      <c r="E170" s="12"/>
      <c r="F170" s="12"/>
      <c r="G170" s="1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5.75" customHeight="1">
      <c r="A171" s="3"/>
      <c r="B171" s="12"/>
      <c r="C171" s="12"/>
      <c r="D171" s="12"/>
      <c r="E171" s="12"/>
      <c r="F171" s="12"/>
      <c r="G171" s="1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5.75" customHeight="1">
      <c r="A172" s="3"/>
      <c r="B172" s="12"/>
      <c r="C172" s="12"/>
      <c r="D172" s="12"/>
      <c r="E172" s="12"/>
      <c r="F172" s="12"/>
      <c r="G172" s="1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5.75" customHeight="1">
      <c r="A173" s="3"/>
      <c r="B173" s="12"/>
      <c r="C173" s="12"/>
      <c r="D173" s="12"/>
      <c r="E173" s="12"/>
      <c r="F173" s="12"/>
      <c r="G173" s="1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5.75" customHeight="1">
      <c r="A174" s="3"/>
      <c r="B174" s="12"/>
      <c r="C174" s="12"/>
      <c r="D174" s="12"/>
      <c r="E174" s="12"/>
      <c r="F174" s="12"/>
      <c r="G174" s="1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5.75" customHeight="1">
      <c r="A175" s="3"/>
      <c r="B175" s="12"/>
      <c r="C175" s="12"/>
      <c r="D175" s="12"/>
      <c r="E175" s="12"/>
      <c r="F175" s="12"/>
      <c r="G175" s="1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5.75" customHeight="1">
      <c r="A176" s="3"/>
      <c r="B176" s="12"/>
      <c r="C176" s="12"/>
      <c r="D176" s="12"/>
      <c r="E176" s="12"/>
      <c r="F176" s="12"/>
      <c r="G176" s="1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5.75" customHeight="1">
      <c r="A177" s="3"/>
      <c r="B177" s="12"/>
      <c r="C177" s="12"/>
      <c r="D177" s="12"/>
      <c r="E177" s="12"/>
      <c r="F177" s="12"/>
      <c r="G177" s="1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5.75" customHeight="1">
      <c r="A178" s="3"/>
      <c r="B178" s="12"/>
      <c r="C178" s="12"/>
      <c r="D178" s="12"/>
      <c r="E178" s="12"/>
      <c r="F178" s="12"/>
      <c r="G178" s="1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5.75" customHeight="1">
      <c r="A179" s="3"/>
      <c r="B179" s="12"/>
      <c r="C179" s="12"/>
      <c r="D179" s="12"/>
      <c r="E179" s="12"/>
      <c r="F179" s="12"/>
      <c r="G179" s="1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5.75" customHeight="1">
      <c r="A180" s="3"/>
      <c r="B180" s="12"/>
      <c r="C180" s="12"/>
      <c r="D180" s="12"/>
      <c r="E180" s="12"/>
      <c r="F180" s="12"/>
      <c r="G180" s="1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5.75" customHeight="1">
      <c r="A181" s="3"/>
      <c r="B181" s="12"/>
      <c r="C181" s="12"/>
      <c r="D181" s="12"/>
      <c r="E181" s="12"/>
      <c r="F181" s="12"/>
      <c r="G181" s="1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5.75" customHeight="1">
      <c r="A182" s="3"/>
      <c r="B182" s="12"/>
      <c r="C182" s="12"/>
      <c r="D182" s="12"/>
      <c r="E182" s="12"/>
      <c r="F182" s="12"/>
      <c r="G182" s="1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5.75" customHeight="1">
      <c r="A183" s="3"/>
      <c r="B183" s="12"/>
      <c r="C183" s="12"/>
      <c r="D183" s="12"/>
      <c r="E183" s="12"/>
      <c r="F183" s="12"/>
      <c r="G183" s="1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5.75" customHeight="1">
      <c r="A184" s="3"/>
      <c r="B184" s="12"/>
      <c r="C184" s="12"/>
      <c r="D184" s="12"/>
      <c r="E184" s="12"/>
      <c r="F184" s="12"/>
      <c r="G184" s="1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5.75" customHeight="1">
      <c r="A185" s="3"/>
      <c r="B185" s="12"/>
      <c r="C185" s="12"/>
      <c r="D185" s="12"/>
      <c r="E185" s="12"/>
      <c r="F185" s="12"/>
      <c r="G185" s="1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5.75" customHeight="1">
      <c r="A186" s="3"/>
      <c r="B186" s="12"/>
      <c r="C186" s="12"/>
      <c r="D186" s="12"/>
      <c r="E186" s="12"/>
      <c r="F186" s="12"/>
      <c r="G186" s="1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5.75" customHeight="1">
      <c r="A187" s="3"/>
      <c r="B187" s="12"/>
      <c r="C187" s="12"/>
      <c r="D187" s="12"/>
      <c r="E187" s="12"/>
      <c r="F187" s="12"/>
      <c r="G187" s="1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5.75" customHeight="1">
      <c r="A188" s="3"/>
      <c r="B188" s="12"/>
      <c r="C188" s="12"/>
      <c r="D188" s="12"/>
      <c r="E188" s="12"/>
      <c r="F188" s="12"/>
      <c r="G188" s="1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5.75" customHeight="1">
      <c r="A189" s="3"/>
      <c r="B189" s="12"/>
      <c r="C189" s="12"/>
      <c r="D189" s="12"/>
      <c r="E189" s="12"/>
      <c r="F189" s="12"/>
      <c r="G189" s="1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5.75" customHeight="1">
      <c r="A190" s="3"/>
      <c r="B190" s="12"/>
      <c r="C190" s="12"/>
      <c r="D190" s="12"/>
      <c r="E190" s="12"/>
      <c r="F190" s="12"/>
      <c r="G190" s="1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5.75" customHeight="1">
      <c r="A191" s="3"/>
      <c r="B191" s="12"/>
      <c r="C191" s="12"/>
      <c r="D191" s="12"/>
      <c r="E191" s="12"/>
      <c r="F191" s="12"/>
      <c r="G191" s="1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5.75" customHeight="1">
      <c r="A192" s="3"/>
      <c r="B192" s="12"/>
      <c r="C192" s="12"/>
      <c r="D192" s="12"/>
      <c r="E192" s="12"/>
      <c r="F192" s="12"/>
      <c r="G192" s="1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5.75" customHeight="1">
      <c r="A193" s="3"/>
      <c r="B193" s="12"/>
      <c r="C193" s="12"/>
      <c r="D193" s="12"/>
      <c r="E193" s="12"/>
      <c r="F193" s="12"/>
      <c r="G193" s="1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5.75" customHeight="1">
      <c r="A194" s="3"/>
      <c r="B194" s="12"/>
      <c r="C194" s="12"/>
      <c r="D194" s="12"/>
      <c r="E194" s="12"/>
      <c r="F194" s="12"/>
      <c r="G194" s="1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5.75" customHeight="1">
      <c r="A195" s="3"/>
      <c r="B195" s="12"/>
      <c r="C195" s="12"/>
      <c r="D195" s="12"/>
      <c r="E195" s="12"/>
      <c r="F195" s="12"/>
      <c r="G195" s="1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5.75" customHeight="1">
      <c r="A196" s="3"/>
      <c r="B196" s="12"/>
      <c r="C196" s="12"/>
      <c r="D196" s="12"/>
      <c r="E196" s="12"/>
      <c r="F196" s="12"/>
      <c r="G196" s="1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5.75" customHeight="1">
      <c r="A197" s="3"/>
      <c r="B197" s="12"/>
      <c r="C197" s="12"/>
      <c r="D197" s="12"/>
      <c r="E197" s="12"/>
      <c r="F197" s="12"/>
      <c r="G197" s="1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5.75" customHeight="1">
      <c r="A198" s="3"/>
      <c r="B198" s="12"/>
      <c r="C198" s="12"/>
      <c r="D198" s="12"/>
      <c r="E198" s="12"/>
      <c r="F198" s="12"/>
      <c r="G198" s="1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5.75" customHeight="1">
      <c r="A199" s="3"/>
      <c r="B199" s="12"/>
      <c r="C199" s="12"/>
      <c r="D199" s="12"/>
      <c r="E199" s="12"/>
      <c r="F199" s="12"/>
      <c r="G199" s="1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5.75" customHeight="1">
      <c r="A200" s="3"/>
      <c r="B200" s="12"/>
      <c r="C200" s="12"/>
      <c r="D200" s="12"/>
      <c r="E200" s="12"/>
      <c r="F200" s="12"/>
      <c r="G200" s="1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5.75" customHeight="1">
      <c r="A201" s="3"/>
      <c r="B201" s="12"/>
      <c r="C201" s="12"/>
      <c r="D201" s="12"/>
      <c r="E201" s="12"/>
      <c r="F201" s="12"/>
      <c r="G201" s="1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5.75" customHeight="1">
      <c r="A202" s="3"/>
      <c r="B202" s="12"/>
      <c r="C202" s="12"/>
      <c r="D202" s="12"/>
      <c r="E202" s="12"/>
      <c r="F202" s="12"/>
      <c r="G202" s="1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5.75" customHeight="1">
      <c r="A203" s="3"/>
      <c r="B203" s="12"/>
      <c r="C203" s="12"/>
      <c r="D203" s="12"/>
      <c r="E203" s="12"/>
      <c r="F203" s="12"/>
      <c r="G203" s="1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5.75" customHeight="1">
      <c r="A204" s="3"/>
      <c r="B204" s="12"/>
      <c r="C204" s="12"/>
      <c r="D204" s="12"/>
      <c r="E204" s="12"/>
      <c r="F204" s="12"/>
      <c r="G204" s="1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5.75" customHeight="1">
      <c r="A205" s="3"/>
      <c r="B205" s="12"/>
      <c r="C205" s="12"/>
      <c r="D205" s="12"/>
      <c r="E205" s="12"/>
      <c r="F205" s="12"/>
      <c r="G205" s="1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5.75" customHeight="1">
      <c r="A206" s="3"/>
      <c r="B206" s="12"/>
      <c r="C206" s="12"/>
      <c r="D206" s="12"/>
      <c r="E206" s="12"/>
      <c r="F206" s="12"/>
      <c r="G206" s="1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5.75" customHeight="1">
      <c r="A207" s="3"/>
      <c r="B207" s="12"/>
      <c r="C207" s="12"/>
      <c r="D207" s="12"/>
      <c r="E207" s="12"/>
      <c r="F207" s="12"/>
      <c r="G207" s="1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5.75" customHeight="1">
      <c r="A208" s="3"/>
      <c r="B208" s="12"/>
      <c r="C208" s="12"/>
      <c r="D208" s="12"/>
      <c r="E208" s="12"/>
      <c r="F208" s="12"/>
      <c r="G208" s="1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5.75" customHeight="1">
      <c r="A209" s="3"/>
      <c r="B209" s="12"/>
      <c r="C209" s="12"/>
      <c r="D209" s="12"/>
      <c r="E209" s="12"/>
      <c r="F209" s="12"/>
      <c r="G209" s="1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5.75" customHeight="1">
      <c r="A210" s="3"/>
      <c r="B210" s="12"/>
      <c r="C210" s="12"/>
      <c r="D210" s="12"/>
      <c r="E210" s="12"/>
      <c r="F210" s="12"/>
      <c r="G210" s="1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5.75" customHeight="1">
      <c r="A211" s="3"/>
      <c r="B211" s="12"/>
      <c r="C211" s="12"/>
      <c r="D211" s="12"/>
      <c r="E211" s="12"/>
      <c r="F211" s="12"/>
      <c r="G211" s="1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5.75" customHeight="1">
      <c r="A212" s="3"/>
      <c r="B212" s="12"/>
      <c r="C212" s="12"/>
      <c r="D212" s="12"/>
      <c r="E212" s="12"/>
      <c r="F212" s="12"/>
      <c r="G212" s="1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5.75" customHeight="1">
      <c r="A213" s="3"/>
      <c r="B213" s="12"/>
      <c r="C213" s="12"/>
      <c r="D213" s="12"/>
      <c r="E213" s="12"/>
      <c r="F213" s="12"/>
      <c r="G213" s="1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5.75" customHeight="1">
      <c r="A214" s="3"/>
      <c r="B214" s="12"/>
      <c r="C214" s="12"/>
      <c r="D214" s="12"/>
      <c r="E214" s="12"/>
      <c r="F214" s="12"/>
      <c r="G214" s="1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5.75" customHeight="1">
      <c r="A215" s="3"/>
      <c r="B215" s="12"/>
      <c r="C215" s="12"/>
      <c r="D215" s="12"/>
      <c r="E215" s="12"/>
      <c r="F215" s="12"/>
      <c r="G215" s="1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5.75" customHeight="1">
      <c r="A216" s="3"/>
      <c r="B216" s="12"/>
      <c r="C216" s="12"/>
      <c r="D216" s="12"/>
      <c r="E216" s="12"/>
      <c r="F216" s="12"/>
      <c r="G216" s="1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5.75" customHeight="1">
      <c r="A217" s="3"/>
      <c r="B217" s="12"/>
      <c r="C217" s="12"/>
      <c r="D217" s="12"/>
      <c r="E217" s="12"/>
      <c r="F217" s="12"/>
      <c r="G217" s="1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5.75" customHeight="1">
      <c r="A218" s="3"/>
      <c r="B218" s="12"/>
      <c r="C218" s="12"/>
      <c r="D218" s="12"/>
      <c r="E218" s="12"/>
      <c r="F218" s="12"/>
      <c r="G218" s="1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5.75" customHeight="1">
      <c r="A219" s="3"/>
      <c r="B219" s="12"/>
      <c r="C219" s="12"/>
      <c r="D219" s="12"/>
      <c r="E219" s="12"/>
      <c r="F219" s="12"/>
      <c r="G219" s="1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5.75" customHeight="1">
      <c r="A220" s="3"/>
      <c r="B220" s="12"/>
      <c r="C220" s="12"/>
      <c r="D220" s="12"/>
      <c r="E220" s="12"/>
      <c r="F220" s="12"/>
      <c r="G220" s="1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5.75" customHeight="1">
      <c r="A221" s="3"/>
      <c r="B221" s="12"/>
      <c r="C221" s="12"/>
      <c r="D221" s="12"/>
      <c r="E221" s="12"/>
      <c r="F221" s="12"/>
      <c r="G221" s="1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5.75" customHeight="1">
      <c r="A222" s="3"/>
      <c r="B222" s="12"/>
      <c r="C222" s="12"/>
      <c r="D222" s="12"/>
      <c r="E222" s="12"/>
      <c r="F222" s="12"/>
      <c r="G222" s="1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5.75" customHeight="1">
      <c r="A223" s="3"/>
      <c r="B223" s="12"/>
      <c r="C223" s="12"/>
      <c r="D223" s="12"/>
      <c r="E223" s="12"/>
      <c r="F223" s="12"/>
      <c r="G223" s="1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ht="15.75" customHeight="1">
      <c r="A224" s="3"/>
      <c r="B224" s="12"/>
      <c r="C224" s="12"/>
      <c r="D224" s="12"/>
      <c r="E224" s="12"/>
      <c r="F224" s="12"/>
      <c r="G224" s="1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15.75" customHeight="1">
      <c r="A225" s="3"/>
      <c r="B225" s="12"/>
      <c r="C225" s="12"/>
      <c r="D225" s="12"/>
      <c r="E225" s="12"/>
      <c r="F225" s="12"/>
      <c r="G225" s="1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ht="15.75" customHeight="1">
      <c r="A226" s="3"/>
      <c r="B226" s="12"/>
      <c r="C226" s="12"/>
      <c r="D226" s="12"/>
      <c r="E226" s="12"/>
      <c r="F226" s="12"/>
      <c r="G226" s="1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ht="15.75" customHeight="1">
      <c r="A227" s="3"/>
      <c r="B227" s="12"/>
      <c r="C227" s="12"/>
      <c r="D227" s="12"/>
      <c r="E227" s="12"/>
      <c r="F227" s="12"/>
      <c r="G227" s="1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ht="15.75" customHeight="1">
      <c r="A228" s="3"/>
      <c r="B228" s="12"/>
      <c r="C228" s="12"/>
      <c r="D228" s="12"/>
      <c r="E228" s="12"/>
      <c r="F228" s="12"/>
      <c r="G228" s="1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ht="15.75" customHeight="1">
      <c r="A229" s="3"/>
      <c r="B229" s="12"/>
      <c r="C229" s="12"/>
      <c r="D229" s="12"/>
      <c r="E229" s="12"/>
      <c r="F229" s="12"/>
      <c r="G229" s="1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ht="15.75" customHeight="1">
      <c r="A230" s="3"/>
      <c r="B230" s="12"/>
      <c r="C230" s="12"/>
      <c r="D230" s="12"/>
      <c r="E230" s="12"/>
      <c r="F230" s="12"/>
      <c r="G230" s="1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ht="15.75" customHeight="1">
      <c r="A231" s="3"/>
      <c r="B231" s="12"/>
      <c r="C231" s="12"/>
      <c r="D231" s="12"/>
      <c r="E231" s="12"/>
      <c r="F231" s="12"/>
      <c r="G231" s="1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ht="15.75" customHeight="1">
      <c r="A232" s="3"/>
      <c r="B232" s="12"/>
      <c r="C232" s="12"/>
      <c r="D232" s="12"/>
      <c r="E232" s="12"/>
      <c r="F232" s="12"/>
      <c r="G232" s="1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ht="15.75" customHeight="1">
      <c r="A233" s="3"/>
      <c r="B233" s="12"/>
      <c r="C233" s="12"/>
      <c r="D233" s="12"/>
      <c r="E233" s="12"/>
      <c r="F233" s="12"/>
      <c r="G233" s="1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ht="15.75" customHeight="1">
      <c r="A234" s="3"/>
      <c r="B234" s="12"/>
      <c r="C234" s="12"/>
      <c r="D234" s="12"/>
      <c r="E234" s="12"/>
      <c r="F234" s="12"/>
      <c r="G234" s="1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15.75" customHeight="1">
      <c r="A235" s="3"/>
      <c r="B235" s="12"/>
      <c r="C235" s="12"/>
      <c r="D235" s="12"/>
      <c r="E235" s="12"/>
      <c r="F235" s="12"/>
      <c r="G235" s="1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15.75" customHeight="1">
      <c r="A236" s="3"/>
      <c r="B236" s="12"/>
      <c r="C236" s="12"/>
      <c r="D236" s="12"/>
      <c r="E236" s="12"/>
      <c r="F236" s="12"/>
      <c r="G236" s="1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ht="15.75" customHeight="1">
      <c r="A237" s="3"/>
      <c r="B237" s="12"/>
      <c r="C237" s="12"/>
      <c r="D237" s="12"/>
      <c r="E237" s="12"/>
      <c r="F237" s="12"/>
      <c r="G237" s="1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t="15.75" customHeight="1">
      <c r="A238" s="3"/>
      <c r="B238" s="12"/>
      <c r="C238" s="12"/>
      <c r="D238" s="12"/>
      <c r="E238" s="12"/>
      <c r="F238" s="12"/>
      <c r="G238" s="1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15.75" customHeight="1">
      <c r="A239" s="3"/>
      <c r="B239" s="12"/>
      <c r="C239" s="12"/>
      <c r="D239" s="12"/>
      <c r="E239" s="12"/>
      <c r="F239" s="12"/>
      <c r="G239" s="1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15.75" customHeight="1">
      <c r="A240" s="3"/>
      <c r="B240" s="12"/>
      <c r="C240" s="12"/>
      <c r="D240" s="12"/>
      <c r="E240" s="12"/>
      <c r="F240" s="12"/>
      <c r="G240" s="1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ht="15.75" customHeight="1">
      <c r="A241" s="3"/>
      <c r="B241" s="12"/>
      <c r="C241" s="12"/>
      <c r="D241" s="12"/>
      <c r="E241" s="12"/>
      <c r="F241" s="12"/>
      <c r="G241" s="1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15.75" customHeight="1">
      <c r="A242" s="3"/>
      <c r="B242" s="12"/>
      <c r="C242" s="12"/>
      <c r="D242" s="12"/>
      <c r="E242" s="12"/>
      <c r="F242" s="12"/>
      <c r="G242" s="1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15.75" customHeight="1">
      <c r="A243" s="3"/>
      <c r="B243" s="12"/>
      <c r="C243" s="12"/>
      <c r="D243" s="12"/>
      <c r="E243" s="12"/>
      <c r="F243" s="12"/>
      <c r="G243" s="1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15.75" customHeight="1">
      <c r="A244" s="3"/>
      <c r="B244" s="12"/>
      <c r="C244" s="12"/>
      <c r="D244" s="12"/>
      <c r="E244" s="12"/>
      <c r="F244" s="12"/>
      <c r="G244" s="1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15.75" customHeight="1">
      <c r="A245" s="3"/>
      <c r="B245" s="12"/>
      <c r="C245" s="12"/>
      <c r="D245" s="12"/>
      <c r="E245" s="12"/>
      <c r="F245" s="12"/>
      <c r="G245" s="1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15.75" customHeight="1">
      <c r="A246" s="3"/>
      <c r="B246" s="12"/>
      <c r="C246" s="12"/>
      <c r="D246" s="12"/>
      <c r="E246" s="12"/>
      <c r="F246" s="12"/>
      <c r="G246" s="1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15.75" customHeight="1">
      <c r="A247" s="3"/>
      <c r="B247" s="12"/>
      <c r="C247" s="12"/>
      <c r="D247" s="12"/>
      <c r="E247" s="12"/>
      <c r="F247" s="12"/>
      <c r="G247" s="1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15.75" customHeight="1">
      <c r="A248" s="3"/>
      <c r="B248" s="12"/>
      <c r="C248" s="12"/>
      <c r="D248" s="12"/>
      <c r="E248" s="12"/>
      <c r="F248" s="12"/>
      <c r="G248" s="1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15.75" customHeight="1">
      <c r="A249" s="3"/>
      <c r="B249" s="12"/>
      <c r="C249" s="12"/>
      <c r="D249" s="12"/>
      <c r="E249" s="12"/>
      <c r="F249" s="12"/>
      <c r="G249" s="1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15.75" customHeight="1">
      <c r="A250" s="3"/>
      <c r="B250" s="12"/>
      <c r="C250" s="12"/>
      <c r="D250" s="12"/>
      <c r="E250" s="12"/>
      <c r="F250" s="12"/>
      <c r="G250" s="1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15.75" customHeight="1">
      <c r="A251" s="3"/>
      <c r="B251" s="12"/>
      <c r="C251" s="12"/>
      <c r="D251" s="12"/>
      <c r="E251" s="12"/>
      <c r="F251" s="12"/>
      <c r="G251" s="1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15.75" customHeight="1">
      <c r="A252" s="3"/>
      <c r="B252" s="12"/>
      <c r="C252" s="12"/>
      <c r="D252" s="12"/>
      <c r="E252" s="12"/>
      <c r="F252" s="12"/>
      <c r="G252" s="1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15.75" customHeight="1">
      <c r="A253" s="3"/>
      <c r="B253" s="12"/>
      <c r="C253" s="12"/>
      <c r="D253" s="12"/>
      <c r="E253" s="12"/>
      <c r="F253" s="12"/>
      <c r="G253" s="1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15.75" customHeight="1">
      <c r="A254" s="3"/>
      <c r="B254" s="12"/>
      <c r="C254" s="12"/>
      <c r="D254" s="12"/>
      <c r="E254" s="12"/>
      <c r="F254" s="12"/>
      <c r="G254" s="1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15.75" customHeight="1">
      <c r="A255" s="3"/>
      <c r="B255" s="12"/>
      <c r="C255" s="12"/>
      <c r="D255" s="12"/>
      <c r="E255" s="12"/>
      <c r="F255" s="12"/>
      <c r="G255" s="1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15.75" customHeight="1">
      <c r="A256" s="3"/>
      <c r="B256" s="12"/>
      <c r="C256" s="12"/>
      <c r="D256" s="12"/>
      <c r="E256" s="12"/>
      <c r="F256" s="12"/>
      <c r="G256" s="1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15.75" customHeight="1">
      <c r="A257" s="3"/>
      <c r="B257" s="12"/>
      <c r="C257" s="12"/>
      <c r="D257" s="12"/>
      <c r="E257" s="12"/>
      <c r="F257" s="12"/>
      <c r="G257" s="1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15.75" customHeight="1">
      <c r="A258" s="3"/>
      <c r="B258" s="12"/>
      <c r="C258" s="12"/>
      <c r="D258" s="12"/>
      <c r="E258" s="12"/>
      <c r="F258" s="12"/>
      <c r="G258" s="1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15.75" customHeight="1">
      <c r="A259" s="3"/>
      <c r="B259" s="12"/>
      <c r="C259" s="12"/>
      <c r="D259" s="12"/>
      <c r="E259" s="12"/>
      <c r="F259" s="12"/>
      <c r="G259" s="1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15.75" customHeight="1">
      <c r="A260" s="3"/>
      <c r="B260" s="12"/>
      <c r="C260" s="12"/>
      <c r="D260" s="12"/>
      <c r="E260" s="12"/>
      <c r="F260" s="12"/>
      <c r="G260" s="1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15.75" customHeight="1">
      <c r="A261" s="3"/>
      <c r="B261" s="12"/>
      <c r="C261" s="12"/>
      <c r="D261" s="12"/>
      <c r="E261" s="12"/>
      <c r="F261" s="12"/>
      <c r="G261" s="1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15.75" customHeight="1">
      <c r="A262" s="3"/>
      <c r="B262" s="12"/>
      <c r="C262" s="12"/>
      <c r="D262" s="12"/>
      <c r="E262" s="12"/>
      <c r="F262" s="12"/>
      <c r="G262" s="1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15.75" customHeight="1">
      <c r="A263" s="3"/>
      <c r="B263" s="12"/>
      <c r="C263" s="12"/>
      <c r="D263" s="12"/>
      <c r="E263" s="12"/>
      <c r="F263" s="12"/>
      <c r="G263" s="1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15.75" customHeight="1">
      <c r="A264" s="3"/>
      <c r="B264" s="12"/>
      <c r="C264" s="12"/>
      <c r="D264" s="12"/>
      <c r="E264" s="12"/>
      <c r="F264" s="12"/>
      <c r="G264" s="1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15.75" customHeight="1">
      <c r="A265" s="3"/>
      <c r="B265" s="12"/>
      <c r="C265" s="12"/>
      <c r="D265" s="12"/>
      <c r="E265" s="12"/>
      <c r="F265" s="12"/>
      <c r="G265" s="1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15.75" customHeight="1">
      <c r="A266" s="3"/>
      <c r="B266" s="12"/>
      <c r="C266" s="12"/>
      <c r="D266" s="12"/>
      <c r="E266" s="12"/>
      <c r="F266" s="12"/>
      <c r="G266" s="1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15.75" customHeight="1">
      <c r="A267" s="3"/>
      <c r="B267" s="12"/>
      <c r="C267" s="12"/>
      <c r="D267" s="12"/>
      <c r="E267" s="12"/>
      <c r="F267" s="12"/>
      <c r="G267" s="1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ht="15.75" customHeight="1">
      <c r="A268" s="3"/>
      <c r="B268" s="12"/>
      <c r="C268" s="12"/>
      <c r="D268" s="12"/>
      <c r="E268" s="12"/>
      <c r="F268" s="12"/>
      <c r="G268" s="1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15.75" customHeight="1">
      <c r="A269" s="3"/>
      <c r="B269" s="12"/>
      <c r="C269" s="12"/>
      <c r="D269" s="12"/>
      <c r="E269" s="12"/>
      <c r="F269" s="12"/>
      <c r="G269" s="1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15.75" customHeight="1">
      <c r="A270" s="3"/>
      <c r="B270" s="12"/>
      <c r="C270" s="12"/>
      <c r="D270" s="12"/>
      <c r="E270" s="12"/>
      <c r="F270" s="12"/>
      <c r="G270" s="1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15.75" customHeight="1">
      <c r="A271" s="3"/>
      <c r="B271" s="12"/>
      <c r="C271" s="12"/>
      <c r="D271" s="12"/>
      <c r="E271" s="12"/>
      <c r="F271" s="12"/>
      <c r="G271" s="1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15.75" customHeight="1">
      <c r="A272" s="3"/>
      <c r="B272" s="12"/>
      <c r="C272" s="12"/>
      <c r="D272" s="12"/>
      <c r="E272" s="12"/>
      <c r="F272" s="12"/>
      <c r="G272" s="1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15.75" customHeight="1">
      <c r="A273" s="3"/>
      <c r="B273" s="12"/>
      <c r="C273" s="12"/>
      <c r="D273" s="12"/>
      <c r="E273" s="12"/>
      <c r="F273" s="12"/>
      <c r="G273" s="1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15.75" customHeight="1">
      <c r="A274" s="3"/>
      <c r="B274" s="12"/>
      <c r="C274" s="12"/>
      <c r="D274" s="12"/>
      <c r="E274" s="12"/>
      <c r="F274" s="12"/>
      <c r="G274" s="1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15.75" customHeight="1">
      <c r="A275" s="3"/>
      <c r="B275" s="12"/>
      <c r="C275" s="12"/>
      <c r="D275" s="12"/>
      <c r="E275" s="12"/>
      <c r="F275" s="12"/>
      <c r="G275" s="1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15.75" customHeight="1">
      <c r="A276" s="3"/>
      <c r="B276" s="12"/>
      <c r="C276" s="12"/>
      <c r="D276" s="12"/>
      <c r="E276" s="12"/>
      <c r="F276" s="12"/>
      <c r="G276" s="1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ht="15.75" customHeight="1">
      <c r="A277" s="3"/>
      <c r="B277" s="12"/>
      <c r="C277" s="12"/>
      <c r="D277" s="12"/>
      <c r="E277" s="12"/>
      <c r="F277" s="12"/>
      <c r="G277" s="1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ht="15.75" customHeight="1">
      <c r="A278" s="3"/>
      <c r="B278" s="12"/>
      <c r="C278" s="12"/>
      <c r="D278" s="12"/>
      <c r="E278" s="12"/>
      <c r="F278" s="12"/>
      <c r="G278" s="1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15.75" customHeight="1">
      <c r="A279" s="3"/>
      <c r="B279" s="12"/>
      <c r="C279" s="12"/>
      <c r="D279" s="12"/>
      <c r="E279" s="12"/>
      <c r="F279" s="12"/>
      <c r="G279" s="1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15.75" customHeight="1">
      <c r="A280" s="3"/>
      <c r="B280" s="12"/>
      <c r="C280" s="12"/>
      <c r="D280" s="12"/>
      <c r="E280" s="12"/>
      <c r="F280" s="12"/>
      <c r="G280" s="1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15.75" customHeight="1">
      <c r="A281" s="3"/>
      <c r="B281" s="12"/>
      <c r="C281" s="12"/>
      <c r="D281" s="12"/>
      <c r="E281" s="12"/>
      <c r="F281" s="12"/>
      <c r="G281" s="1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15.75" customHeight="1">
      <c r="A282" s="3"/>
      <c r="B282" s="12"/>
      <c r="C282" s="12"/>
      <c r="D282" s="12"/>
      <c r="E282" s="12"/>
      <c r="F282" s="12"/>
      <c r="G282" s="1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15.75" customHeight="1">
      <c r="A283" s="3"/>
      <c r="B283" s="12"/>
      <c r="C283" s="12"/>
      <c r="D283" s="12"/>
      <c r="E283" s="12"/>
      <c r="F283" s="12"/>
      <c r="G283" s="1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15.75" customHeight="1">
      <c r="A284" s="3"/>
      <c r="B284" s="12"/>
      <c r="C284" s="12"/>
      <c r="D284" s="12"/>
      <c r="E284" s="12"/>
      <c r="F284" s="12"/>
      <c r="G284" s="1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15.75" customHeight="1">
      <c r="A285" s="3"/>
      <c r="B285" s="12"/>
      <c r="C285" s="12"/>
      <c r="D285" s="12"/>
      <c r="E285" s="12"/>
      <c r="F285" s="12"/>
      <c r="G285" s="1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15.75" customHeight="1">
      <c r="A286" s="3"/>
      <c r="B286" s="12"/>
      <c r="C286" s="12"/>
      <c r="D286" s="12"/>
      <c r="E286" s="12"/>
      <c r="F286" s="12"/>
      <c r="G286" s="1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15.75" customHeight="1">
      <c r="A287" s="3"/>
      <c r="B287" s="12"/>
      <c r="C287" s="12"/>
      <c r="D287" s="12"/>
      <c r="E287" s="12"/>
      <c r="F287" s="12"/>
      <c r="G287" s="1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15.75" customHeight="1">
      <c r="A288" s="3"/>
      <c r="B288" s="12"/>
      <c r="C288" s="12"/>
      <c r="D288" s="12"/>
      <c r="E288" s="12"/>
      <c r="F288" s="12"/>
      <c r="G288" s="1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15.75" customHeight="1">
      <c r="A289" s="3"/>
      <c r="B289" s="12"/>
      <c r="C289" s="12"/>
      <c r="D289" s="12"/>
      <c r="E289" s="12"/>
      <c r="F289" s="12"/>
      <c r="G289" s="1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A2:A11"/>
    <mergeCell ref="B2:B11"/>
    <mergeCell ref="C2:C11"/>
    <mergeCell ref="D2:D11"/>
    <mergeCell ref="B13:B22"/>
    <mergeCell ref="C13:C22"/>
    <mergeCell ref="D13:D22"/>
    <mergeCell ref="C35:C44"/>
    <mergeCell ref="D35:D44"/>
    <mergeCell ref="A13:A22"/>
    <mergeCell ref="A24:A33"/>
    <mergeCell ref="B24:B33"/>
    <mergeCell ref="C24:C33"/>
    <mergeCell ref="D24:D33"/>
    <mergeCell ref="A35:A44"/>
    <mergeCell ref="B35:B44"/>
    <mergeCell ref="A46:A55"/>
    <mergeCell ref="B46:B55"/>
    <mergeCell ref="C46:C55"/>
    <mergeCell ref="D46:D55"/>
    <mergeCell ref="B57:B66"/>
    <mergeCell ref="C57:C66"/>
    <mergeCell ref="D57:D66"/>
    <mergeCell ref="C79:C88"/>
    <mergeCell ref="D79:D88"/>
    <mergeCell ref="A57:A66"/>
    <mergeCell ref="A68:A77"/>
    <mergeCell ref="B68:B77"/>
    <mergeCell ref="C68:C77"/>
    <mergeCell ref="D68:D77"/>
    <mergeCell ref="A79:A88"/>
    <mergeCell ref="B79:B8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25"/>
    <col customWidth="1" min="2" max="4" width="10.88"/>
    <col customWidth="1" min="5" max="5" width="19.38"/>
    <col customWidth="1" min="6" max="26" width="10.88"/>
  </cols>
  <sheetData>
    <row r="1" ht="12.75" customHeight="1">
      <c r="A1" s="1" t="s">
        <v>21</v>
      </c>
      <c r="B1" s="1" t="s">
        <v>1</v>
      </c>
      <c r="C1" s="1" t="s">
        <v>22</v>
      </c>
      <c r="D1" s="1" t="s">
        <v>23</v>
      </c>
      <c r="E1" s="1" t="s">
        <v>2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2.75" customHeight="1">
      <c r="A2" s="14" t="s">
        <v>30</v>
      </c>
      <c r="B2" s="15" t="s">
        <v>31</v>
      </c>
      <c r="C2" s="15" t="s">
        <v>32</v>
      </c>
      <c r="D2" s="15" t="s">
        <v>18</v>
      </c>
      <c r="E2" s="15" t="s">
        <v>33</v>
      </c>
      <c r="F2" s="15">
        <v>14.276299476623535</v>
      </c>
      <c r="G2" s="15">
        <v>0.3046410381793976</v>
      </c>
      <c r="H2" s="15">
        <v>23.796236038208008</v>
      </c>
      <c r="I2" s="15">
        <v>0.21170485019683838</v>
      </c>
      <c r="J2" s="15">
        <f t="shared" ref="J2:J12" si="1">H2-F2</f>
        <v>9.519936562</v>
      </c>
      <c r="K2" s="15">
        <f t="shared" ref="K2:K12" si="2">2^(-J2)</f>
        <v>0.001362114255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2.75" customHeight="1">
      <c r="A3" s="7"/>
      <c r="B3" s="15" t="s">
        <v>34</v>
      </c>
      <c r="C3" s="15" t="s">
        <v>32</v>
      </c>
      <c r="D3" s="15" t="s">
        <v>18</v>
      </c>
      <c r="E3" s="15" t="s">
        <v>33</v>
      </c>
      <c r="F3" s="15">
        <v>14.587315559387207</v>
      </c>
      <c r="G3" s="15">
        <v>0.09107863157987595</v>
      </c>
      <c r="H3" s="15">
        <v>24.524839401245117</v>
      </c>
      <c r="I3" s="15">
        <v>0.13007031381130219</v>
      </c>
      <c r="J3" s="15">
        <f t="shared" si="1"/>
        <v>9.937523842</v>
      </c>
      <c r="K3" s="15">
        <f t="shared" si="2"/>
        <v>0.001019781763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2.75" customHeight="1">
      <c r="A4" s="7"/>
      <c r="B4" s="15" t="s">
        <v>35</v>
      </c>
      <c r="C4" s="15" t="s">
        <v>36</v>
      </c>
      <c r="D4" s="15" t="s">
        <v>18</v>
      </c>
      <c r="E4" s="15" t="s">
        <v>33</v>
      </c>
      <c r="F4" s="15">
        <v>14.253807067871094</v>
      </c>
      <c r="G4" s="15">
        <v>0.056194547563791275</v>
      </c>
      <c r="H4" s="15">
        <v>24.686464309692383</v>
      </c>
      <c r="I4" s="15">
        <v>0.0991898849606514</v>
      </c>
      <c r="J4" s="15">
        <f t="shared" si="1"/>
        <v>10.43265724</v>
      </c>
      <c r="K4" s="15">
        <f t="shared" si="2"/>
        <v>0.0007235311538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2.75" customHeight="1">
      <c r="A5" s="7"/>
      <c r="B5" s="15" t="s">
        <v>37</v>
      </c>
      <c r="C5" s="15" t="s">
        <v>36</v>
      </c>
      <c r="D5" s="15" t="s">
        <v>18</v>
      </c>
      <c r="E5" s="15" t="s">
        <v>33</v>
      </c>
      <c r="F5" s="15">
        <v>14.632118225097656</v>
      </c>
      <c r="G5" s="15">
        <v>0.2907831072807312</v>
      </c>
      <c r="H5" s="15">
        <v>24.51873779296875</v>
      </c>
      <c r="I5" s="15">
        <v>0.10847172886133194</v>
      </c>
      <c r="J5" s="15">
        <f t="shared" si="1"/>
        <v>9.886619568</v>
      </c>
      <c r="K5" s="15">
        <f t="shared" si="2"/>
        <v>0.001056406232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2.75" customHeight="1">
      <c r="A6" s="7"/>
      <c r="B6" s="15" t="s">
        <v>38</v>
      </c>
      <c r="C6" s="15" t="s">
        <v>36</v>
      </c>
      <c r="D6" s="15" t="s">
        <v>18</v>
      </c>
      <c r="E6" s="15" t="s">
        <v>33</v>
      </c>
      <c r="F6" s="15">
        <v>14.101506233215332</v>
      </c>
      <c r="G6" s="15">
        <v>0.06738553941249847</v>
      </c>
      <c r="H6" s="15">
        <v>24.404321670532227</v>
      </c>
      <c r="I6" s="15">
        <v>0.1929268091917038</v>
      </c>
      <c r="J6" s="15">
        <f t="shared" si="1"/>
        <v>10.30281544</v>
      </c>
      <c r="K6" s="15">
        <f t="shared" si="2"/>
        <v>0.0007916687709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2.75" customHeight="1">
      <c r="A7" s="7"/>
      <c r="B7" s="15" t="s">
        <v>39</v>
      </c>
      <c r="C7" s="15" t="s">
        <v>36</v>
      </c>
      <c r="D7" s="15" t="s">
        <v>18</v>
      </c>
      <c r="E7" s="15" t="s">
        <v>33</v>
      </c>
      <c r="F7" s="15">
        <v>14.974705696105957</v>
      </c>
      <c r="G7" s="15">
        <v>0.33891561627388</v>
      </c>
      <c r="H7" s="15">
        <v>26.024446487426758</v>
      </c>
      <c r="I7" s="15">
        <v>0.1472388356924057</v>
      </c>
      <c r="J7" s="15">
        <f t="shared" si="1"/>
        <v>11.04974079</v>
      </c>
      <c r="K7" s="15">
        <f t="shared" si="2"/>
        <v>0.0004717333467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2.75" customHeight="1">
      <c r="A8" s="7"/>
      <c r="B8" s="15" t="s">
        <v>40</v>
      </c>
      <c r="C8" s="15" t="s">
        <v>36</v>
      </c>
      <c r="D8" s="15" t="s">
        <v>18</v>
      </c>
      <c r="E8" s="15" t="s">
        <v>33</v>
      </c>
      <c r="F8" s="15">
        <v>14.051791191101074</v>
      </c>
      <c r="G8" s="15">
        <v>0.3227933347225189</v>
      </c>
      <c r="H8" s="15">
        <v>24.894498825073242</v>
      </c>
      <c r="I8" s="15">
        <v>0.1287192553281784</v>
      </c>
      <c r="J8" s="15">
        <f t="shared" si="1"/>
        <v>10.84270763</v>
      </c>
      <c r="K8" s="15">
        <f t="shared" si="2"/>
        <v>0.0005445274378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2.75" customHeight="1">
      <c r="A9" s="7"/>
      <c r="B9" s="15" t="s">
        <v>41</v>
      </c>
      <c r="C9" s="15" t="s">
        <v>36</v>
      </c>
      <c r="D9" s="15" t="s">
        <v>18</v>
      </c>
      <c r="E9" s="15" t="s">
        <v>33</v>
      </c>
      <c r="F9" s="15">
        <v>13.86672592163086</v>
      </c>
      <c r="G9" s="15">
        <v>0.1020297035574913</v>
      </c>
      <c r="H9" s="15">
        <v>24.398191452026367</v>
      </c>
      <c r="I9" s="15">
        <v>0.030341243371367455</v>
      </c>
      <c r="J9" s="15">
        <f t="shared" si="1"/>
        <v>10.53146553</v>
      </c>
      <c r="K9" s="15">
        <f t="shared" si="2"/>
        <v>0.0006756363033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2.75" customHeight="1">
      <c r="A10" s="7"/>
      <c r="B10" s="15" t="s">
        <v>42</v>
      </c>
      <c r="C10" s="15" t="s">
        <v>36</v>
      </c>
      <c r="D10" s="15" t="s">
        <v>18</v>
      </c>
      <c r="E10" s="15" t="s">
        <v>33</v>
      </c>
      <c r="F10" s="15">
        <v>14.091765403747559</v>
      </c>
      <c r="G10" s="15">
        <v>0.07815028727054596</v>
      </c>
      <c r="H10" s="15">
        <v>24.823781967163086</v>
      </c>
      <c r="I10" s="15">
        <v>0.7448456883430481</v>
      </c>
      <c r="J10" s="15">
        <f t="shared" si="1"/>
        <v>10.73201656</v>
      </c>
      <c r="K10" s="15">
        <f t="shared" si="2"/>
        <v>0.0005879509554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2.75" customHeight="1">
      <c r="A11" s="7"/>
      <c r="B11" s="15" t="s">
        <v>43</v>
      </c>
      <c r="C11" s="15" t="s">
        <v>32</v>
      </c>
      <c r="D11" s="15" t="s">
        <v>18</v>
      </c>
      <c r="E11" s="15" t="s">
        <v>33</v>
      </c>
      <c r="F11" s="15">
        <v>13.996623039245605</v>
      </c>
      <c r="G11" s="15">
        <v>0.1612100452184677</v>
      </c>
      <c r="H11" s="15">
        <v>23.822824478149414</v>
      </c>
      <c r="I11" s="15">
        <v>0.512852132320404</v>
      </c>
      <c r="J11" s="15">
        <f t="shared" si="1"/>
        <v>9.826201439</v>
      </c>
      <c r="K11" s="15">
        <f t="shared" si="2"/>
        <v>0.001101586547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2.75" customHeight="1">
      <c r="A12" s="8"/>
      <c r="B12" s="15" t="s">
        <v>44</v>
      </c>
      <c r="C12" s="15" t="s">
        <v>32</v>
      </c>
      <c r="D12" s="15" t="s">
        <v>18</v>
      </c>
      <c r="E12" s="15" t="s">
        <v>33</v>
      </c>
      <c r="F12" s="15">
        <v>14.293344497680664</v>
      </c>
      <c r="G12" s="15">
        <v>0.1297300159931183</v>
      </c>
      <c r="H12" s="15">
        <v>24.046964645385742</v>
      </c>
      <c r="I12" s="15">
        <v>0.11326645314693451</v>
      </c>
      <c r="J12" s="15">
        <f t="shared" si="1"/>
        <v>9.753620148</v>
      </c>
      <c r="K12" s="15">
        <f t="shared" si="2"/>
        <v>0.001158424594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2.7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2.7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2.7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2.7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2.7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2.7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2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2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2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2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2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2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2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2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2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2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2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2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2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2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2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2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2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2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2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2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2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2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2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2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2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2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2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2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2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2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2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2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2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2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2:A1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" width="12.75"/>
    <col customWidth="1" min="3" max="3" width="20.13"/>
    <col customWidth="1" min="4" max="49" width="12.75"/>
  </cols>
  <sheetData>
    <row r="1" ht="15.75" customHeight="1">
      <c r="A1" s="1" t="s">
        <v>0</v>
      </c>
      <c r="B1" s="1" t="s">
        <v>1</v>
      </c>
      <c r="C1" s="1" t="s">
        <v>3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6"/>
      <c r="J1" s="1" t="s">
        <v>0</v>
      </c>
      <c r="K1" s="1" t="s">
        <v>1</v>
      </c>
      <c r="L1" s="1" t="s">
        <v>3</v>
      </c>
      <c r="M1" s="1" t="s">
        <v>45</v>
      </c>
      <c r="N1" s="1" t="s">
        <v>4</v>
      </c>
      <c r="O1" s="1" t="s">
        <v>50</v>
      </c>
      <c r="P1" s="16"/>
      <c r="Q1" s="1" t="s">
        <v>0</v>
      </c>
      <c r="R1" s="1" t="s">
        <v>1</v>
      </c>
      <c r="S1" s="1" t="s">
        <v>3</v>
      </c>
      <c r="T1" s="1" t="s">
        <v>45</v>
      </c>
      <c r="U1" s="1" t="s">
        <v>4</v>
      </c>
      <c r="V1" s="1" t="s">
        <v>51</v>
      </c>
      <c r="W1" s="1" t="s">
        <v>52</v>
      </c>
      <c r="X1" s="17"/>
      <c r="Y1" s="18"/>
      <c r="Z1" s="1" t="s">
        <v>0</v>
      </c>
      <c r="AA1" s="1" t="s">
        <v>1</v>
      </c>
      <c r="AB1" s="1" t="s">
        <v>3</v>
      </c>
      <c r="AC1" s="1" t="s">
        <v>45</v>
      </c>
      <c r="AD1" s="1" t="s">
        <v>4</v>
      </c>
      <c r="AE1" s="1" t="s">
        <v>53</v>
      </c>
      <c r="AF1" s="1" t="s">
        <v>54</v>
      </c>
      <c r="AG1" s="1" t="s">
        <v>55</v>
      </c>
      <c r="AH1" s="1" t="s">
        <v>56</v>
      </c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ht="13.5" customHeight="1">
      <c r="A2" s="5" t="s">
        <v>57</v>
      </c>
      <c r="B2" s="6" t="s">
        <v>58</v>
      </c>
      <c r="C2" s="6" t="s">
        <v>15</v>
      </c>
      <c r="D2" s="6" t="s">
        <v>36</v>
      </c>
      <c r="E2" s="5" t="s">
        <v>59</v>
      </c>
      <c r="F2" s="6">
        <v>50.0</v>
      </c>
      <c r="G2" s="6">
        <v>96.0</v>
      </c>
      <c r="H2" s="6">
        <f t="shared" ref="H2:H10" si="1">G2/F2</f>
        <v>1.92</v>
      </c>
      <c r="I2" s="16"/>
      <c r="J2" s="5" t="s">
        <v>60</v>
      </c>
      <c r="K2" s="5" t="s">
        <v>61</v>
      </c>
      <c r="L2" s="5" t="s">
        <v>62</v>
      </c>
      <c r="M2" s="5" t="s">
        <v>32</v>
      </c>
      <c r="N2" s="15">
        <v>1.0</v>
      </c>
      <c r="O2" s="6">
        <v>20.57</v>
      </c>
      <c r="P2" s="16"/>
      <c r="Q2" s="5" t="s">
        <v>63</v>
      </c>
      <c r="R2" s="5" t="s">
        <v>64</v>
      </c>
      <c r="S2" s="5" t="s">
        <v>15</v>
      </c>
      <c r="T2" s="5" t="s">
        <v>36</v>
      </c>
      <c r="U2" s="6">
        <v>1.0</v>
      </c>
      <c r="V2" s="6">
        <v>1.0</v>
      </c>
      <c r="W2" s="6">
        <v>15.0</v>
      </c>
      <c r="X2" s="18"/>
      <c r="Y2" s="18"/>
      <c r="Z2" s="5" t="s">
        <v>65</v>
      </c>
      <c r="AA2" s="5" t="s">
        <v>66</v>
      </c>
      <c r="AB2" s="5" t="s">
        <v>15</v>
      </c>
      <c r="AC2" s="5" t="s">
        <v>32</v>
      </c>
      <c r="AD2" s="6">
        <v>1.0</v>
      </c>
      <c r="AE2" s="6">
        <v>6.0</v>
      </c>
      <c r="AF2" s="6">
        <v>5.0</v>
      </c>
      <c r="AG2" s="6">
        <v>13.0</v>
      </c>
      <c r="AH2" s="6">
        <v>9.0</v>
      </c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3" ht="15.75" customHeight="1">
      <c r="A3" s="7"/>
      <c r="B3" s="6" t="s">
        <v>67</v>
      </c>
      <c r="C3" s="6" t="s">
        <v>15</v>
      </c>
      <c r="D3" s="6" t="s">
        <v>32</v>
      </c>
      <c r="E3" s="7"/>
      <c r="F3" s="6">
        <v>50.0</v>
      </c>
      <c r="G3" s="6">
        <v>115.0</v>
      </c>
      <c r="H3" s="6">
        <f t="shared" si="1"/>
        <v>2.3</v>
      </c>
      <c r="I3" s="16"/>
      <c r="J3" s="7"/>
      <c r="K3" s="7"/>
      <c r="L3" s="7"/>
      <c r="M3" s="7"/>
      <c r="N3" s="15">
        <v>2.0</v>
      </c>
      <c r="O3" s="6">
        <v>16.05</v>
      </c>
      <c r="P3" s="16"/>
      <c r="Q3" s="7"/>
      <c r="R3" s="7"/>
      <c r="S3" s="7"/>
      <c r="T3" s="7"/>
      <c r="U3" s="5">
        <v>2.0</v>
      </c>
      <c r="V3" s="5">
        <v>2.0</v>
      </c>
      <c r="W3" s="6">
        <v>13.0</v>
      </c>
      <c r="X3" s="18"/>
      <c r="Y3" s="18"/>
      <c r="Z3" s="7"/>
      <c r="AA3" s="7"/>
      <c r="AB3" s="7"/>
      <c r="AC3" s="7"/>
      <c r="AD3" s="6">
        <v>2.0</v>
      </c>
      <c r="AE3" s="6">
        <v>4.0</v>
      </c>
      <c r="AF3" s="6">
        <v>2.0</v>
      </c>
      <c r="AG3" s="6">
        <v>12.0</v>
      </c>
      <c r="AH3" s="6">
        <v>6.0</v>
      </c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</row>
    <row r="4" ht="15.75" customHeight="1">
      <c r="A4" s="7"/>
      <c r="B4" s="6" t="s">
        <v>68</v>
      </c>
      <c r="C4" s="6" t="s">
        <v>15</v>
      </c>
      <c r="D4" s="6" t="s">
        <v>32</v>
      </c>
      <c r="E4" s="7"/>
      <c r="F4" s="6">
        <v>50.0</v>
      </c>
      <c r="G4" s="6">
        <v>79.0</v>
      </c>
      <c r="H4" s="6">
        <f t="shared" si="1"/>
        <v>1.58</v>
      </c>
      <c r="I4" s="16"/>
      <c r="J4" s="7"/>
      <c r="K4" s="7"/>
      <c r="L4" s="7"/>
      <c r="M4" s="7"/>
      <c r="N4" s="15">
        <v>3.0</v>
      </c>
      <c r="O4" s="6">
        <v>58.546</v>
      </c>
      <c r="P4" s="16"/>
      <c r="Q4" s="7"/>
      <c r="R4" s="7"/>
      <c r="S4" s="7"/>
      <c r="T4" s="7"/>
      <c r="U4" s="8"/>
      <c r="V4" s="8"/>
      <c r="W4" s="6">
        <v>14.0</v>
      </c>
      <c r="X4" s="18"/>
      <c r="Y4" s="18"/>
      <c r="Z4" s="7"/>
      <c r="AA4" s="7"/>
      <c r="AB4" s="7"/>
      <c r="AC4" s="7"/>
      <c r="AD4" s="6">
        <v>3.0</v>
      </c>
      <c r="AE4" s="6">
        <v>2.0</v>
      </c>
      <c r="AF4" s="6">
        <v>1.0</v>
      </c>
      <c r="AG4" s="6">
        <v>7.0</v>
      </c>
      <c r="AH4" s="6">
        <v>5.0</v>
      </c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</row>
    <row r="5" ht="15.75" customHeight="1">
      <c r="A5" s="7"/>
      <c r="B5" s="6" t="s">
        <v>69</v>
      </c>
      <c r="C5" s="6" t="s">
        <v>15</v>
      </c>
      <c r="D5" s="6" t="s">
        <v>36</v>
      </c>
      <c r="E5" s="7"/>
      <c r="F5" s="6">
        <v>50.0</v>
      </c>
      <c r="G5" s="6">
        <v>143.0</v>
      </c>
      <c r="H5" s="6">
        <f t="shared" si="1"/>
        <v>2.86</v>
      </c>
      <c r="I5" s="16"/>
      <c r="J5" s="7"/>
      <c r="K5" s="7"/>
      <c r="L5" s="7"/>
      <c r="M5" s="7"/>
      <c r="N5" s="15">
        <v>4.0</v>
      </c>
      <c r="O5" s="6">
        <v>55.522</v>
      </c>
      <c r="P5" s="16"/>
      <c r="Q5" s="7"/>
      <c r="R5" s="7"/>
      <c r="S5" s="7"/>
      <c r="T5" s="7"/>
      <c r="U5" s="6">
        <v>3.0</v>
      </c>
      <c r="V5" s="6">
        <v>1.0</v>
      </c>
      <c r="W5" s="6">
        <v>8.0</v>
      </c>
      <c r="X5" s="18"/>
      <c r="Y5" s="18"/>
      <c r="Z5" s="7"/>
      <c r="AA5" s="7"/>
      <c r="AB5" s="7"/>
      <c r="AC5" s="7"/>
      <c r="AD5" s="6">
        <v>4.0</v>
      </c>
      <c r="AE5" s="6">
        <v>5.0</v>
      </c>
      <c r="AF5" s="6">
        <v>4.0</v>
      </c>
      <c r="AG5" s="6">
        <v>9.0</v>
      </c>
      <c r="AH5" s="6">
        <v>4.0</v>
      </c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</row>
    <row r="6" ht="15.75" customHeight="1">
      <c r="A6" s="7"/>
      <c r="B6" s="6" t="s">
        <v>70</v>
      </c>
      <c r="C6" s="6" t="s">
        <v>15</v>
      </c>
      <c r="D6" s="6" t="s">
        <v>32</v>
      </c>
      <c r="E6" s="7"/>
      <c r="F6" s="6">
        <v>50.0</v>
      </c>
      <c r="G6" s="6">
        <v>185.0</v>
      </c>
      <c r="H6" s="6">
        <f t="shared" si="1"/>
        <v>3.7</v>
      </c>
      <c r="I6" s="16"/>
      <c r="J6" s="7"/>
      <c r="K6" s="7"/>
      <c r="L6" s="7"/>
      <c r="M6" s="7"/>
      <c r="N6" s="15">
        <v>5.0</v>
      </c>
      <c r="O6" s="6">
        <v>12.41</v>
      </c>
      <c r="P6" s="16"/>
      <c r="Q6" s="7"/>
      <c r="R6" s="7"/>
      <c r="S6" s="7"/>
      <c r="T6" s="7"/>
      <c r="U6" s="5">
        <v>4.0</v>
      </c>
      <c r="V6" s="5">
        <v>2.0</v>
      </c>
      <c r="W6" s="6">
        <v>14.0</v>
      </c>
      <c r="X6" s="18"/>
      <c r="Y6" s="18"/>
      <c r="Z6" s="7"/>
      <c r="AA6" s="7"/>
      <c r="AB6" s="7"/>
      <c r="AC6" s="7"/>
      <c r="AD6" s="6">
        <v>5.0</v>
      </c>
      <c r="AE6" s="6">
        <v>1.0</v>
      </c>
      <c r="AF6" s="6">
        <v>0.0</v>
      </c>
      <c r="AG6" s="6">
        <v>3.0</v>
      </c>
      <c r="AH6" s="6">
        <v>3.0</v>
      </c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</row>
    <row r="7" ht="15.75" customHeight="1">
      <c r="A7" s="7"/>
      <c r="B7" s="6" t="s">
        <v>71</v>
      </c>
      <c r="C7" s="6" t="s">
        <v>15</v>
      </c>
      <c r="D7" s="6" t="s">
        <v>36</v>
      </c>
      <c r="E7" s="7"/>
      <c r="F7" s="6">
        <v>50.0</v>
      </c>
      <c r="G7" s="6">
        <v>155.0</v>
      </c>
      <c r="H7" s="6">
        <f t="shared" si="1"/>
        <v>3.1</v>
      </c>
      <c r="I7" s="16"/>
      <c r="J7" s="8"/>
      <c r="K7" s="8"/>
      <c r="L7" s="8"/>
      <c r="M7" s="8"/>
      <c r="N7" s="15">
        <v>6.0</v>
      </c>
      <c r="O7" s="6">
        <v>73.324</v>
      </c>
      <c r="P7" s="16"/>
      <c r="Q7" s="7"/>
      <c r="R7" s="7"/>
      <c r="S7" s="7"/>
      <c r="T7" s="7"/>
      <c r="U7" s="8"/>
      <c r="V7" s="8"/>
      <c r="W7" s="6">
        <v>10.0</v>
      </c>
      <c r="X7" s="18"/>
      <c r="Y7" s="18"/>
      <c r="Z7" s="7"/>
      <c r="AA7" s="7"/>
      <c r="AB7" s="7"/>
      <c r="AC7" s="7"/>
      <c r="AD7" s="6">
        <v>6.0</v>
      </c>
      <c r="AE7" s="6">
        <v>5.0</v>
      </c>
      <c r="AF7" s="6">
        <v>6.0</v>
      </c>
      <c r="AG7" s="6">
        <v>13.0</v>
      </c>
      <c r="AH7" s="6">
        <v>12.0</v>
      </c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ht="15.75" customHeight="1">
      <c r="A8" s="7"/>
      <c r="B8" s="6" t="s">
        <v>72</v>
      </c>
      <c r="C8" s="6" t="s">
        <v>62</v>
      </c>
      <c r="D8" s="6" t="s">
        <v>32</v>
      </c>
      <c r="E8" s="7"/>
      <c r="F8" s="6">
        <v>50.0</v>
      </c>
      <c r="G8" s="6">
        <v>157.0</v>
      </c>
      <c r="H8" s="6">
        <f t="shared" si="1"/>
        <v>3.14</v>
      </c>
      <c r="I8" s="16"/>
      <c r="J8" s="9"/>
      <c r="K8" s="9"/>
      <c r="L8" s="9"/>
      <c r="M8" s="9"/>
      <c r="N8" s="9"/>
      <c r="O8" s="9">
        <f>AVERAGE(O2:O7)</f>
        <v>39.40366667</v>
      </c>
      <c r="P8" s="16"/>
      <c r="Q8" s="7"/>
      <c r="R8" s="7"/>
      <c r="S8" s="7"/>
      <c r="T8" s="7"/>
      <c r="U8" s="5">
        <v>5.0</v>
      </c>
      <c r="V8" s="5">
        <v>2.0</v>
      </c>
      <c r="W8" s="6">
        <v>16.0</v>
      </c>
      <c r="X8" s="18"/>
      <c r="Y8" s="18"/>
      <c r="Z8" s="7"/>
      <c r="AA8" s="7"/>
      <c r="AB8" s="7"/>
      <c r="AC8" s="7"/>
      <c r="AD8" s="6">
        <v>7.0</v>
      </c>
      <c r="AE8" s="6">
        <v>1.0</v>
      </c>
      <c r="AF8" s="6">
        <v>0.0</v>
      </c>
      <c r="AG8" s="6">
        <v>3.0</v>
      </c>
      <c r="AH8" s="6">
        <v>4.0</v>
      </c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</row>
    <row r="9" ht="13.5" customHeight="1">
      <c r="A9" s="7"/>
      <c r="B9" s="6" t="s">
        <v>73</v>
      </c>
      <c r="C9" s="6" t="s">
        <v>62</v>
      </c>
      <c r="D9" s="6" t="s">
        <v>32</v>
      </c>
      <c r="E9" s="7"/>
      <c r="F9" s="6">
        <v>50.0</v>
      </c>
      <c r="G9" s="6">
        <v>103.0</v>
      </c>
      <c r="H9" s="6">
        <f t="shared" si="1"/>
        <v>2.06</v>
      </c>
      <c r="I9" s="16"/>
      <c r="J9" s="5" t="s">
        <v>60</v>
      </c>
      <c r="K9" s="5" t="s">
        <v>74</v>
      </c>
      <c r="L9" s="5" t="s">
        <v>62</v>
      </c>
      <c r="M9" s="5" t="s">
        <v>36</v>
      </c>
      <c r="N9" s="15">
        <v>1.0</v>
      </c>
      <c r="O9" s="6">
        <v>28.18</v>
      </c>
      <c r="P9" s="16"/>
      <c r="Q9" s="7"/>
      <c r="R9" s="7"/>
      <c r="S9" s="7"/>
      <c r="T9" s="7"/>
      <c r="U9" s="8"/>
      <c r="V9" s="8"/>
      <c r="W9" s="6">
        <v>18.0</v>
      </c>
      <c r="X9" s="18"/>
      <c r="Y9" s="18"/>
      <c r="Z9" s="7"/>
      <c r="AA9" s="7"/>
      <c r="AB9" s="7"/>
      <c r="AC9" s="7"/>
      <c r="AD9" s="6">
        <v>8.0</v>
      </c>
      <c r="AE9" s="6">
        <v>3.0</v>
      </c>
      <c r="AF9" s="6">
        <v>4.0</v>
      </c>
      <c r="AG9" s="6">
        <v>10.0</v>
      </c>
      <c r="AH9" s="6">
        <v>6.0</v>
      </c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</row>
    <row r="10" ht="15.75" customHeight="1">
      <c r="A10" s="8"/>
      <c r="B10" s="6" t="s">
        <v>75</v>
      </c>
      <c r="C10" s="6" t="s">
        <v>62</v>
      </c>
      <c r="D10" s="6" t="s">
        <v>36</v>
      </c>
      <c r="E10" s="8"/>
      <c r="F10" s="6">
        <v>50.0</v>
      </c>
      <c r="G10" s="6">
        <v>119.0</v>
      </c>
      <c r="H10" s="6">
        <f t="shared" si="1"/>
        <v>2.38</v>
      </c>
      <c r="I10" s="16"/>
      <c r="J10" s="7"/>
      <c r="K10" s="7"/>
      <c r="L10" s="7"/>
      <c r="M10" s="7"/>
      <c r="N10" s="15">
        <v>2.0</v>
      </c>
      <c r="O10" s="6">
        <v>41.276</v>
      </c>
      <c r="P10" s="16"/>
      <c r="Q10" s="7"/>
      <c r="R10" s="7"/>
      <c r="S10" s="7"/>
      <c r="T10" s="7"/>
      <c r="U10" s="6">
        <v>6.0</v>
      </c>
      <c r="V10" s="6">
        <v>1.0</v>
      </c>
      <c r="W10" s="6">
        <v>11.0</v>
      </c>
      <c r="X10" s="18"/>
      <c r="Y10" s="18"/>
      <c r="Z10" s="7"/>
      <c r="AA10" s="7"/>
      <c r="AB10" s="7"/>
      <c r="AC10" s="7"/>
      <c r="AD10" s="6">
        <v>9.0</v>
      </c>
      <c r="AE10" s="6">
        <v>4.0</v>
      </c>
      <c r="AF10" s="6">
        <v>10.0</v>
      </c>
      <c r="AG10" s="6">
        <v>9.0</v>
      </c>
      <c r="AH10" s="6">
        <v>7.0</v>
      </c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ht="15.75" customHeight="1">
      <c r="A11" s="18"/>
      <c r="B11" s="18"/>
      <c r="C11" s="18"/>
      <c r="D11" s="18"/>
      <c r="E11" s="18"/>
      <c r="F11" s="18"/>
      <c r="G11" s="18"/>
      <c r="H11" s="18"/>
      <c r="I11" s="16"/>
      <c r="J11" s="7"/>
      <c r="K11" s="7"/>
      <c r="L11" s="7"/>
      <c r="M11" s="7"/>
      <c r="N11" s="15">
        <v>3.0</v>
      </c>
      <c r="O11" s="6">
        <v>19.72</v>
      </c>
      <c r="P11" s="16"/>
      <c r="Q11" s="7"/>
      <c r="R11" s="7"/>
      <c r="S11" s="7"/>
      <c r="T11" s="7"/>
      <c r="U11" s="6">
        <v>7.0</v>
      </c>
      <c r="V11" s="6">
        <v>1.0</v>
      </c>
      <c r="W11" s="6">
        <v>16.0</v>
      </c>
      <c r="X11" s="18"/>
      <c r="Y11" s="18"/>
      <c r="Z11" s="7"/>
      <c r="AA11" s="7"/>
      <c r="AB11" s="7"/>
      <c r="AC11" s="7"/>
      <c r="AD11" s="6">
        <v>10.0</v>
      </c>
      <c r="AE11" s="6">
        <v>2.0</v>
      </c>
      <c r="AF11" s="6">
        <v>3.0</v>
      </c>
      <c r="AG11" s="6">
        <v>5.0</v>
      </c>
      <c r="AH11" s="6">
        <v>2.0</v>
      </c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ht="15.75" customHeight="1">
      <c r="A12" s="18"/>
      <c r="B12" s="18"/>
      <c r="C12" s="18"/>
      <c r="D12" s="18"/>
      <c r="E12" s="18"/>
      <c r="F12" s="18"/>
      <c r="G12" s="18"/>
      <c r="H12" s="18"/>
      <c r="I12" s="16"/>
      <c r="J12" s="7"/>
      <c r="K12" s="7"/>
      <c r="L12" s="7"/>
      <c r="M12" s="7"/>
      <c r="N12" s="15">
        <v>4.0</v>
      </c>
      <c r="O12" s="6">
        <v>17.225</v>
      </c>
      <c r="P12" s="16"/>
      <c r="Q12" s="7"/>
      <c r="R12" s="7"/>
      <c r="S12" s="7"/>
      <c r="T12" s="7"/>
      <c r="U12" s="5">
        <v>8.0</v>
      </c>
      <c r="V12" s="5">
        <v>2.0</v>
      </c>
      <c r="W12" s="6">
        <v>14.0</v>
      </c>
      <c r="X12" s="18"/>
      <c r="Y12" s="18"/>
      <c r="Z12" s="7"/>
      <c r="AA12" s="7"/>
      <c r="AB12" s="7"/>
      <c r="AC12" s="7"/>
      <c r="AD12" s="6">
        <v>11.0</v>
      </c>
      <c r="AE12" s="6">
        <v>2.0</v>
      </c>
      <c r="AF12" s="6">
        <v>6.0</v>
      </c>
      <c r="AG12" s="6">
        <v>6.0</v>
      </c>
      <c r="AH12" s="6">
        <v>6.0</v>
      </c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ht="15.75" customHeight="1">
      <c r="A13" s="18"/>
      <c r="B13" s="18"/>
      <c r="C13" s="18"/>
      <c r="D13" s="18"/>
      <c r="E13" s="18"/>
      <c r="F13" s="18"/>
      <c r="G13" s="18"/>
      <c r="H13" s="18"/>
      <c r="I13" s="16"/>
      <c r="J13" s="7"/>
      <c r="K13" s="7"/>
      <c r="L13" s="7"/>
      <c r="M13" s="7"/>
      <c r="N13" s="15">
        <v>5.0</v>
      </c>
      <c r="O13" s="6">
        <v>19.132</v>
      </c>
      <c r="P13" s="16"/>
      <c r="Q13" s="7"/>
      <c r="R13" s="7"/>
      <c r="S13" s="7"/>
      <c r="T13" s="7"/>
      <c r="U13" s="8"/>
      <c r="V13" s="8"/>
      <c r="W13" s="6">
        <v>12.0</v>
      </c>
      <c r="X13" s="18"/>
      <c r="Y13" s="18"/>
      <c r="Z13" s="7"/>
      <c r="AA13" s="7"/>
      <c r="AB13" s="7"/>
      <c r="AC13" s="7"/>
      <c r="AD13" s="6">
        <v>12.0</v>
      </c>
      <c r="AE13" s="6">
        <v>1.0</v>
      </c>
      <c r="AF13" s="6">
        <v>0.0</v>
      </c>
      <c r="AG13" s="6">
        <v>3.0</v>
      </c>
      <c r="AH13" s="6">
        <v>3.0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ht="15.0" customHeight="1">
      <c r="A14" s="16"/>
      <c r="B14" s="16"/>
      <c r="C14" s="16"/>
      <c r="D14" s="16"/>
      <c r="E14" s="16"/>
      <c r="F14" s="16"/>
      <c r="G14" s="16"/>
      <c r="H14" s="18"/>
      <c r="I14" s="18"/>
      <c r="J14" s="7"/>
      <c r="K14" s="7"/>
      <c r="L14" s="7"/>
      <c r="M14" s="7"/>
      <c r="N14" s="15">
        <v>6.0</v>
      </c>
      <c r="O14" s="6">
        <v>26.993</v>
      </c>
      <c r="P14" s="18"/>
      <c r="Q14" s="7"/>
      <c r="R14" s="7"/>
      <c r="S14" s="7"/>
      <c r="T14" s="7"/>
      <c r="U14" s="6">
        <v>9.0</v>
      </c>
      <c r="V14" s="6">
        <v>1.0</v>
      </c>
      <c r="W14" s="6">
        <v>12.0</v>
      </c>
      <c r="X14" s="18"/>
      <c r="Y14" s="18"/>
      <c r="Z14" s="7"/>
      <c r="AA14" s="7"/>
      <c r="AB14" s="7"/>
      <c r="AC14" s="7"/>
      <c r="AD14" s="6">
        <v>13.0</v>
      </c>
      <c r="AE14" s="6">
        <v>3.0</v>
      </c>
      <c r="AF14" s="6">
        <v>2.0</v>
      </c>
      <c r="AG14" s="6">
        <v>6.0</v>
      </c>
      <c r="AH14" s="6">
        <v>8.0</v>
      </c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</row>
    <row r="15" ht="13.5" customHeight="1">
      <c r="A15" s="16"/>
      <c r="B15" s="16"/>
      <c r="C15" s="16"/>
      <c r="D15" s="16"/>
      <c r="E15" s="16"/>
      <c r="F15" s="16"/>
      <c r="G15" s="16"/>
      <c r="H15" s="18"/>
      <c r="I15" s="18"/>
      <c r="J15" s="8"/>
      <c r="K15" s="8"/>
      <c r="L15" s="8"/>
      <c r="M15" s="8"/>
      <c r="N15" s="15">
        <v>7.0</v>
      </c>
      <c r="O15" s="15">
        <v>29.542</v>
      </c>
      <c r="P15" s="18"/>
      <c r="Q15" s="7"/>
      <c r="R15" s="7"/>
      <c r="S15" s="7"/>
      <c r="T15" s="7"/>
      <c r="U15" s="5">
        <v>10.0</v>
      </c>
      <c r="V15" s="5">
        <v>2.0</v>
      </c>
      <c r="W15" s="6">
        <v>12.0</v>
      </c>
      <c r="X15" s="18"/>
      <c r="Y15" s="18"/>
      <c r="Z15" s="7"/>
      <c r="AA15" s="7"/>
      <c r="AB15" s="8"/>
      <c r="AC15" s="7"/>
      <c r="AD15" s="6">
        <v>14.0</v>
      </c>
      <c r="AE15" s="6">
        <v>3.0</v>
      </c>
      <c r="AF15" s="6">
        <v>2.0</v>
      </c>
      <c r="AG15" s="6">
        <v>5.0</v>
      </c>
      <c r="AH15" s="6">
        <v>3.0</v>
      </c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</row>
    <row r="16" ht="15.75" customHeight="1">
      <c r="A16" s="16"/>
      <c r="B16" s="16"/>
      <c r="C16" s="16"/>
      <c r="D16" s="16"/>
      <c r="E16" s="16"/>
      <c r="F16" s="16"/>
      <c r="G16" s="16"/>
      <c r="H16" s="18"/>
      <c r="I16" s="18"/>
      <c r="J16" s="9"/>
      <c r="K16" s="9"/>
      <c r="L16" s="9"/>
      <c r="M16" s="9"/>
      <c r="N16" s="9"/>
      <c r="O16" s="9">
        <f>AVERAGE(O9:O15)</f>
        <v>26.00971429</v>
      </c>
      <c r="P16" s="18"/>
      <c r="Q16" s="7"/>
      <c r="R16" s="7"/>
      <c r="S16" s="7"/>
      <c r="T16" s="7"/>
      <c r="U16" s="8"/>
      <c r="V16" s="8"/>
      <c r="W16" s="6">
        <v>15.0</v>
      </c>
      <c r="X16" s="18"/>
      <c r="Y16" s="18"/>
      <c r="Z16" s="9"/>
      <c r="AA16" s="9"/>
      <c r="AB16" s="9"/>
      <c r="AC16" s="9"/>
      <c r="AD16" s="9"/>
      <c r="AE16" s="9">
        <f t="shared" ref="AE16:AH16" si="2">SUM(AE2:AE15)</f>
        <v>42</v>
      </c>
      <c r="AF16" s="9">
        <f t="shared" si="2"/>
        <v>45</v>
      </c>
      <c r="AG16" s="9">
        <f t="shared" si="2"/>
        <v>104</v>
      </c>
      <c r="AH16" s="9">
        <f t="shared" si="2"/>
        <v>78</v>
      </c>
      <c r="AI16" s="9">
        <f>AF16/AE16+AH16/AG16</f>
        <v>1.821428571</v>
      </c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ht="13.5" customHeight="1">
      <c r="A17" s="16"/>
      <c r="B17" s="16"/>
      <c r="C17" s="16"/>
      <c r="D17" s="16"/>
      <c r="E17" s="16"/>
      <c r="F17" s="16"/>
      <c r="G17" s="16"/>
      <c r="H17" s="18"/>
      <c r="I17" s="18"/>
      <c r="J17" s="5" t="s">
        <v>60</v>
      </c>
      <c r="K17" s="5" t="s">
        <v>76</v>
      </c>
      <c r="L17" s="5" t="s">
        <v>15</v>
      </c>
      <c r="M17" s="5" t="s">
        <v>36</v>
      </c>
      <c r="N17" s="15">
        <v>1.0</v>
      </c>
      <c r="O17" s="6">
        <v>46.078</v>
      </c>
      <c r="P17" s="18"/>
      <c r="Q17" s="7"/>
      <c r="R17" s="7"/>
      <c r="S17" s="7"/>
      <c r="T17" s="7"/>
      <c r="U17" s="6">
        <v>11.0</v>
      </c>
      <c r="V17" s="6">
        <v>1.0</v>
      </c>
      <c r="W17" s="6">
        <v>11.0</v>
      </c>
      <c r="X17" s="18"/>
      <c r="Y17" s="18"/>
      <c r="Z17" s="5" t="s">
        <v>65</v>
      </c>
      <c r="AA17" s="5" t="s">
        <v>77</v>
      </c>
      <c r="AB17" s="5" t="s">
        <v>15</v>
      </c>
      <c r="AC17" s="5" t="s">
        <v>36</v>
      </c>
      <c r="AD17" s="6">
        <v>1.0</v>
      </c>
      <c r="AE17" s="6">
        <v>2.0</v>
      </c>
      <c r="AF17" s="6">
        <v>5.0</v>
      </c>
      <c r="AG17" s="6">
        <v>6.0</v>
      </c>
      <c r="AH17" s="6">
        <v>2.0</v>
      </c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</row>
    <row r="18" ht="15.75" customHeight="1">
      <c r="A18" s="16"/>
      <c r="B18" s="16"/>
      <c r="C18" s="16"/>
      <c r="D18" s="16"/>
      <c r="E18" s="16"/>
      <c r="F18" s="16"/>
      <c r="G18" s="16"/>
      <c r="H18" s="18"/>
      <c r="I18" s="18"/>
      <c r="J18" s="7"/>
      <c r="K18" s="7"/>
      <c r="L18" s="7"/>
      <c r="M18" s="7"/>
      <c r="N18" s="15">
        <v>2.0</v>
      </c>
      <c r="O18" s="6">
        <v>45.527</v>
      </c>
      <c r="P18" s="18"/>
      <c r="Q18" s="7"/>
      <c r="R18" s="7"/>
      <c r="S18" s="7"/>
      <c r="T18" s="7"/>
      <c r="U18" s="6">
        <v>12.0</v>
      </c>
      <c r="V18" s="6">
        <v>1.0</v>
      </c>
      <c r="W18" s="6">
        <v>17.0</v>
      </c>
      <c r="X18" s="18"/>
      <c r="Y18" s="18"/>
      <c r="Z18" s="7"/>
      <c r="AA18" s="7"/>
      <c r="AB18" s="7"/>
      <c r="AC18" s="7"/>
      <c r="AD18" s="6">
        <v>2.0</v>
      </c>
      <c r="AE18" s="6">
        <v>2.0</v>
      </c>
      <c r="AF18" s="6">
        <v>3.0</v>
      </c>
      <c r="AG18" s="6">
        <v>5.0</v>
      </c>
      <c r="AH18" s="6">
        <v>4.0</v>
      </c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ht="15.75" customHeight="1">
      <c r="A19" s="16"/>
      <c r="B19" s="16"/>
      <c r="C19" s="16"/>
      <c r="D19" s="16"/>
      <c r="E19" s="16"/>
      <c r="F19" s="16"/>
      <c r="G19" s="16"/>
      <c r="H19" s="18"/>
      <c r="I19" s="18"/>
      <c r="J19" s="7"/>
      <c r="K19" s="7"/>
      <c r="L19" s="7"/>
      <c r="M19" s="7"/>
      <c r="N19" s="15">
        <v>3.0</v>
      </c>
      <c r="O19" s="6">
        <v>55.082</v>
      </c>
      <c r="P19" s="18"/>
      <c r="Q19" s="7"/>
      <c r="R19" s="7"/>
      <c r="S19" s="7"/>
      <c r="T19" s="7"/>
      <c r="U19" s="6">
        <v>13.0</v>
      </c>
      <c r="V19" s="6">
        <v>1.0</v>
      </c>
      <c r="W19" s="6">
        <v>12.0</v>
      </c>
      <c r="X19" s="18"/>
      <c r="Y19" s="18"/>
      <c r="Z19" s="7"/>
      <c r="AA19" s="7"/>
      <c r="AB19" s="7"/>
      <c r="AC19" s="7"/>
      <c r="AD19" s="6">
        <v>3.0</v>
      </c>
      <c r="AE19" s="6">
        <v>2.0</v>
      </c>
      <c r="AF19" s="6">
        <v>3.0</v>
      </c>
      <c r="AG19" s="6">
        <v>4.0</v>
      </c>
      <c r="AH19" s="6">
        <v>4.0</v>
      </c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ht="15.75" customHeight="1">
      <c r="A20" s="16"/>
      <c r="B20" s="16"/>
      <c r="C20" s="16"/>
      <c r="D20" s="16"/>
      <c r="E20" s="16"/>
      <c r="F20" s="16"/>
      <c r="G20" s="16"/>
      <c r="H20" s="18"/>
      <c r="I20" s="18"/>
      <c r="J20" s="7"/>
      <c r="K20" s="7"/>
      <c r="L20" s="7"/>
      <c r="M20" s="7"/>
      <c r="N20" s="15">
        <v>4.0</v>
      </c>
      <c r="O20" s="6">
        <v>23.585</v>
      </c>
      <c r="P20" s="18"/>
      <c r="Q20" s="7"/>
      <c r="R20" s="7"/>
      <c r="S20" s="7"/>
      <c r="T20" s="7"/>
      <c r="U20" s="6">
        <v>14.0</v>
      </c>
      <c r="V20" s="6">
        <v>1.0</v>
      </c>
      <c r="W20" s="6">
        <v>13.0</v>
      </c>
      <c r="X20" s="18"/>
      <c r="Y20" s="18"/>
      <c r="Z20" s="7"/>
      <c r="AA20" s="7"/>
      <c r="AB20" s="7"/>
      <c r="AC20" s="7"/>
      <c r="AD20" s="6">
        <v>4.0</v>
      </c>
      <c r="AE20" s="6">
        <v>5.0</v>
      </c>
      <c r="AF20" s="6">
        <v>4.0</v>
      </c>
      <c r="AG20" s="6">
        <v>11.0</v>
      </c>
      <c r="AH20" s="6">
        <v>11.0</v>
      </c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</row>
    <row r="21" ht="15.75" customHeight="1">
      <c r="A21" s="16"/>
      <c r="B21" s="16"/>
      <c r="C21" s="16"/>
      <c r="D21" s="16"/>
      <c r="E21" s="16"/>
      <c r="F21" s="16"/>
      <c r="G21" s="18"/>
      <c r="H21" s="16"/>
      <c r="I21" s="16"/>
      <c r="J21" s="7"/>
      <c r="K21" s="7"/>
      <c r="L21" s="7"/>
      <c r="M21" s="7"/>
      <c r="N21" s="15">
        <v>5.0</v>
      </c>
      <c r="O21" s="6">
        <v>62.304</v>
      </c>
      <c r="P21" s="16"/>
      <c r="Q21" s="7"/>
      <c r="R21" s="7"/>
      <c r="S21" s="7"/>
      <c r="T21" s="7"/>
      <c r="U21" s="5">
        <v>15.0</v>
      </c>
      <c r="V21" s="5">
        <v>2.0</v>
      </c>
      <c r="W21" s="6">
        <v>17.0</v>
      </c>
      <c r="X21" s="18"/>
      <c r="Y21" s="18"/>
      <c r="Z21" s="7"/>
      <c r="AA21" s="7"/>
      <c r="AB21" s="7"/>
      <c r="AC21" s="7"/>
      <c r="AD21" s="6">
        <v>5.0</v>
      </c>
      <c r="AE21" s="6">
        <v>2.0</v>
      </c>
      <c r="AF21" s="6">
        <v>8.0</v>
      </c>
      <c r="AG21" s="6">
        <v>8.0</v>
      </c>
      <c r="AH21" s="6">
        <v>10.0</v>
      </c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</row>
    <row r="22" ht="15.75" customHeight="1">
      <c r="A22" s="16"/>
      <c r="B22" s="16"/>
      <c r="C22" s="16"/>
      <c r="D22" s="16"/>
      <c r="E22" s="16"/>
      <c r="F22" s="16"/>
      <c r="G22" s="18"/>
      <c r="H22" s="18"/>
      <c r="I22" s="16"/>
      <c r="J22" s="8"/>
      <c r="K22" s="8"/>
      <c r="L22" s="8"/>
      <c r="M22" s="8"/>
      <c r="N22" s="15">
        <v>6.0</v>
      </c>
      <c r="O22" s="6">
        <v>47.847</v>
      </c>
      <c r="P22" s="16"/>
      <c r="Q22" s="7"/>
      <c r="R22" s="7"/>
      <c r="S22" s="7"/>
      <c r="T22" s="7"/>
      <c r="U22" s="8"/>
      <c r="V22" s="8"/>
      <c r="W22" s="6">
        <v>7.0</v>
      </c>
      <c r="X22" s="18"/>
      <c r="Y22" s="18"/>
      <c r="Z22" s="7"/>
      <c r="AA22" s="7"/>
      <c r="AB22" s="7"/>
      <c r="AC22" s="7"/>
      <c r="AD22" s="6">
        <v>6.0</v>
      </c>
      <c r="AE22" s="6">
        <v>7.0</v>
      </c>
      <c r="AF22" s="6">
        <v>7.0</v>
      </c>
      <c r="AG22" s="6">
        <v>19.0</v>
      </c>
      <c r="AH22" s="6">
        <v>19.0</v>
      </c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ht="15.75" customHeight="1">
      <c r="A23" s="16"/>
      <c r="B23" s="16"/>
      <c r="C23" s="16"/>
      <c r="D23" s="16"/>
      <c r="E23" s="16"/>
      <c r="F23" s="16"/>
      <c r="G23" s="18"/>
      <c r="H23" s="18"/>
      <c r="I23" s="16"/>
      <c r="J23" s="9"/>
      <c r="K23" s="9"/>
      <c r="L23" s="9"/>
      <c r="M23" s="9"/>
      <c r="N23" s="9"/>
      <c r="O23" s="9">
        <f>AVERAGE(O17:O22)</f>
        <v>46.73716667</v>
      </c>
      <c r="P23" s="16"/>
      <c r="Q23" s="7"/>
      <c r="R23" s="7"/>
      <c r="S23" s="7"/>
      <c r="T23" s="7"/>
      <c r="U23" s="6">
        <v>16.0</v>
      </c>
      <c r="V23" s="6">
        <v>1.0</v>
      </c>
      <c r="W23" s="6">
        <v>13.0</v>
      </c>
      <c r="X23" s="18"/>
      <c r="Y23" s="18"/>
      <c r="Z23" s="7"/>
      <c r="AA23" s="7"/>
      <c r="AB23" s="7"/>
      <c r="AC23" s="7"/>
      <c r="AD23" s="6">
        <v>7.0</v>
      </c>
      <c r="AE23" s="6">
        <v>6.0</v>
      </c>
      <c r="AF23" s="6">
        <v>12.0</v>
      </c>
      <c r="AG23" s="6">
        <v>21.0</v>
      </c>
      <c r="AH23" s="6">
        <v>21.0</v>
      </c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</row>
    <row r="24" ht="12.75" customHeight="1">
      <c r="A24" s="16"/>
      <c r="B24" s="16"/>
      <c r="C24" s="16"/>
      <c r="D24" s="16"/>
      <c r="E24" s="16"/>
      <c r="F24" s="16"/>
      <c r="G24" s="18"/>
      <c r="H24" s="18"/>
      <c r="I24" s="16"/>
      <c r="J24" s="5" t="s">
        <v>60</v>
      </c>
      <c r="K24" s="5" t="s">
        <v>64</v>
      </c>
      <c r="L24" s="5" t="s">
        <v>15</v>
      </c>
      <c r="M24" s="5" t="s">
        <v>32</v>
      </c>
      <c r="N24" s="15">
        <v>1.0</v>
      </c>
      <c r="O24" s="15">
        <v>43.808</v>
      </c>
      <c r="P24" s="16"/>
      <c r="Q24" s="8"/>
      <c r="R24" s="8"/>
      <c r="S24" s="8"/>
      <c r="T24" s="8"/>
      <c r="U24" s="6">
        <v>17.0</v>
      </c>
      <c r="V24" s="6">
        <v>1.0</v>
      </c>
      <c r="W24" s="6">
        <v>15.0</v>
      </c>
      <c r="X24" s="18"/>
      <c r="Y24" s="18"/>
      <c r="Z24" s="7"/>
      <c r="AA24" s="7"/>
      <c r="AB24" s="7"/>
      <c r="AC24" s="7"/>
      <c r="AD24" s="6">
        <v>8.0</v>
      </c>
      <c r="AE24" s="6">
        <v>4.0</v>
      </c>
      <c r="AF24" s="6">
        <v>6.0</v>
      </c>
      <c r="AG24" s="6">
        <v>12.0</v>
      </c>
      <c r="AH24" s="6">
        <v>9.0</v>
      </c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</row>
    <row r="25" ht="15.75" customHeight="1">
      <c r="A25" s="16"/>
      <c r="B25" s="16"/>
      <c r="C25" s="16"/>
      <c r="D25" s="16"/>
      <c r="E25" s="16"/>
      <c r="F25" s="16"/>
      <c r="G25" s="16"/>
      <c r="H25" s="16"/>
      <c r="I25" s="16"/>
      <c r="J25" s="7"/>
      <c r="K25" s="7"/>
      <c r="L25" s="7"/>
      <c r="M25" s="7"/>
      <c r="N25" s="15">
        <v>2.0</v>
      </c>
      <c r="O25" s="15">
        <v>52.928</v>
      </c>
      <c r="P25" s="16"/>
      <c r="Q25" s="9"/>
      <c r="R25" s="9"/>
      <c r="S25" s="9"/>
      <c r="T25" s="9"/>
      <c r="U25" s="9"/>
      <c r="V25" s="9">
        <f t="shared" ref="V25:W25" si="3">SUM(V2:V24)</f>
        <v>23</v>
      </c>
      <c r="W25" s="9">
        <f t="shared" si="3"/>
        <v>305</v>
      </c>
      <c r="X25" s="9">
        <f>W25/V25</f>
        <v>13.26086957</v>
      </c>
      <c r="Y25" s="18"/>
      <c r="Z25" s="7"/>
      <c r="AA25" s="7"/>
      <c r="AB25" s="7"/>
      <c r="AC25" s="7"/>
      <c r="AD25" s="6">
        <v>9.0</v>
      </c>
      <c r="AE25" s="6">
        <v>4.0</v>
      </c>
      <c r="AF25" s="6">
        <v>8.0</v>
      </c>
      <c r="AG25" s="6">
        <v>8.0</v>
      </c>
      <c r="AH25" s="6">
        <v>6.0</v>
      </c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</row>
    <row r="26" ht="15.75" customHeight="1">
      <c r="A26" s="16"/>
      <c r="B26" s="16"/>
      <c r="C26" s="16"/>
      <c r="D26" s="16"/>
      <c r="E26" s="16"/>
      <c r="F26" s="16"/>
      <c r="G26" s="16"/>
      <c r="H26" s="16"/>
      <c r="I26" s="16"/>
      <c r="J26" s="7"/>
      <c r="K26" s="7"/>
      <c r="L26" s="7"/>
      <c r="M26" s="7"/>
      <c r="N26" s="15">
        <v>3.0</v>
      </c>
      <c r="O26" s="15">
        <v>67.624</v>
      </c>
      <c r="P26" s="16"/>
      <c r="Q26" s="5" t="s">
        <v>63</v>
      </c>
      <c r="R26" s="5" t="s">
        <v>78</v>
      </c>
      <c r="S26" s="5" t="s">
        <v>15</v>
      </c>
      <c r="T26" s="5" t="s">
        <v>32</v>
      </c>
      <c r="U26" s="6">
        <v>1.0</v>
      </c>
      <c r="V26" s="6">
        <v>1.0</v>
      </c>
      <c r="W26" s="15">
        <v>12.0</v>
      </c>
      <c r="X26" s="18"/>
      <c r="Y26" s="18"/>
      <c r="Z26" s="7"/>
      <c r="AA26" s="7"/>
      <c r="AB26" s="7"/>
      <c r="AC26" s="7"/>
      <c r="AD26" s="6">
        <v>10.0</v>
      </c>
      <c r="AE26" s="6">
        <v>7.0</v>
      </c>
      <c r="AF26" s="6">
        <v>14.0</v>
      </c>
      <c r="AG26" s="6">
        <v>13.0</v>
      </c>
      <c r="AH26" s="6">
        <v>17.0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</row>
    <row r="27" ht="12.75" customHeight="1">
      <c r="A27" s="16"/>
      <c r="B27" s="16"/>
      <c r="C27" s="16"/>
      <c r="D27" s="16"/>
      <c r="E27" s="16"/>
      <c r="F27" s="16"/>
      <c r="G27" s="16"/>
      <c r="H27" s="16"/>
      <c r="I27" s="16"/>
      <c r="J27" s="7"/>
      <c r="K27" s="7"/>
      <c r="L27" s="7"/>
      <c r="M27" s="7"/>
      <c r="N27" s="15">
        <v>4.0</v>
      </c>
      <c r="O27" s="15">
        <v>60.976</v>
      </c>
      <c r="P27" s="16"/>
      <c r="Q27" s="7"/>
      <c r="R27" s="7"/>
      <c r="S27" s="7"/>
      <c r="T27" s="7"/>
      <c r="U27" s="5">
        <v>2.0</v>
      </c>
      <c r="V27" s="5">
        <v>2.0</v>
      </c>
      <c r="W27" s="15">
        <v>12.0</v>
      </c>
      <c r="X27" s="18"/>
      <c r="Y27" s="18"/>
      <c r="Z27" s="7"/>
      <c r="AA27" s="7"/>
      <c r="AB27" s="7"/>
      <c r="AC27" s="7"/>
      <c r="AD27" s="6">
        <v>11.0</v>
      </c>
      <c r="AE27" s="6">
        <v>4.0</v>
      </c>
      <c r="AF27" s="6">
        <v>9.0</v>
      </c>
      <c r="AG27" s="6">
        <v>9.0</v>
      </c>
      <c r="AH27" s="6">
        <v>15.0</v>
      </c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ht="12.75" customHeight="1">
      <c r="A28" s="16"/>
      <c r="B28" s="16"/>
      <c r="C28" s="16"/>
      <c r="D28" s="16"/>
      <c r="E28" s="16"/>
      <c r="F28" s="16"/>
      <c r="G28" s="16"/>
      <c r="H28" s="16"/>
      <c r="I28" s="16"/>
      <c r="J28" s="7"/>
      <c r="K28" s="7"/>
      <c r="L28" s="7"/>
      <c r="M28" s="7"/>
      <c r="N28" s="15">
        <v>5.0</v>
      </c>
      <c r="O28" s="15">
        <v>34.284</v>
      </c>
      <c r="P28" s="16"/>
      <c r="Q28" s="7"/>
      <c r="R28" s="7"/>
      <c r="S28" s="7"/>
      <c r="T28" s="7"/>
      <c r="U28" s="8"/>
      <c r="V28" s="8"/>
      <c r="W28" s="15">
        <v>18.0</v>
      </c>
      <c r="X28" s="18"/>
      <c r="Y28" s="18"/>
      <c r="Z28" s="7"/>
      <c r="AA28" s="7"/>
      <c r="AB28" s="7"/>
      <c r="AC28" s="7"/>
      <c r="AD28" s="6">
        <v>12.0</v>
      </c>
      <c r="AE28" s="6">
        <v>8.0</v>
      </c>
      <c r="AF28" s="6">
        <v>12.0</v>
      </c>
      <c r="AG28" s="6">
        <v>20.0</v>
      </c>
      <c r="AH28" s="6">
        <v>30.0</v>
      </c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ht="15.75" customHeight="1">
      <c r="A29" s="16"/>
      <c r="B29" s="16"/>
      <c r="C29" s="16"/>
      <c r="D29" s="16"/>
      <c r="E29" s="16"/>
      <c r="F29" s="16"/>
      <c r="G29" s="16"/>
      <c r="H29" s="16"/>
      <c r="I29" s="16"/>
      <c r="J29" s="7"/>
      <c r="K29" s="7"/>
      <c r="L29" s="7"/>
      <c r="M29" s="7"/>
      <c r="N29" s="15">
        <v>6.0</v>
      </c>
      <c r="O29" s="15">
        <v>61.976</v>
      </c>
      <c r="P29" s="16"/>
      <c r="Q29" s="7"/>
      <c r="R29" s="7"/>
      <c r="S29" s="7"/>
      <c r="T29" s="7"/>
      <c r="U29" s="6">
        <v>3.0</v>
      </c>
      <c r="V29" s="6">
        <v>1.0</v>
      </c>
      <c r="W29" s="15">
        <v>21.0</v>
      </c>
      <c r="X29" s="18"/>
      <c r="Y29" s="18"/>
      <c r="Z29" s="7"/>
      <c r="AA29" s="7"/>
      <c r="AB29" s="7"/>
      <c r="AC29" s="7"/>
      <c r="AD29" s="6">
        <v>13.0</v>
      </c>
      <c r="AE29" s="6">
        <v>2.0</v>
      </c>
      <c r="AF29" s="6">
        <v>3.0</v>
      </c>
      <c r="AG29" s="6">
        <v>5.0</v>
      </c>
      <c r="AH29" s="6">
        <v>6.0</v>
      </c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</row>
    <row r="30" ht="12.75" customHeight="1">
      <c r="A30" s="16"/>
      <c r="B30" s="16"/>
      <c r="C30" s="16"/>
      <c r="D30" s="16"/>
      <c r="E30" s="16"/>
      <c r="F30" s="16"/>
      <c r="G30" s="16"/>
      <c r="H30" s="16"/>
      <c r="I30" s="16"/>
      <c r="J30" s="7"/>
      <c r="K30" s="7"/>
      <c r="L30" s="7"/>
      <c r="M30" s="7"/>
      <c r="N30" s="15">
        <v>7.0</v>
      </c>
      <c r="O30" s="15">
        <v>60.504</v>
      </c>
      <c r="P30" s="16"/>
      <c r="Q30" s="7"/>
      <c r="R30" s="7"/>
      <c r="S30" s="7"/>
      <c r="T30" s="7"/>
      <c r="U30" s="5">
        <v>4.0</v>
      </c>
      <c r="V30" s="5">
        <v>2.0</v>
      </c>
      <c r="W30" s="15">
        <v>23.0</v>
      </c>
      <c r="X30" s="18"/>
      <c r="Y30" s="18"/>
      <c r="Z30" s="7"/>
      <c r="AA30" s="7"/>
      <c r="AB30" s="7"/>
      <c r="AC30" s="7"/>
      <c r="AD30" s="6">
        <v>14.0</v>
      </c>
      <c r="AE30" s="6">
        <v>2.0</v>
      </c>
      <c r="AF30" s="6">
        <v>2.0</v>
      </c>
      <c r="AG30" s="6">
        <v>5.0</v>
      </c>
      <c r="AH30" s="6">
        <v>4.0</v>
      </c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</row>
    <row r="31" ht="12.75" customHeight="1">
      <c r="A31" s="16"/>
      <c r="B31" s="16"/>
      <c r="C31" s="16"/>
      <c r="D31" s="16"/>
      <c r="E31" s="16"/>
      <c r="F31" s="16"/>
      <c r="G31" s="16"/>
      <c r="H31" s="16"/>
      <c r="I31" s="16"/>
      <c r="J31" s="7"/>
      <c r="K31" s="7"/>
      <c r="L31" s="7"/>
      <c r="M31" s="7"/>
      <c r="N31" s="15">
        <v>8.0</v>
      </c>
      <c r="O31" s="15">
        <v>44.749</v>
      </c>
      <c r="P31" s="16"/>
      <c r="Q31" s="7"/>
      <c r="R31" s="7"/>
      <c r="S31" s="7"/>
      <c r="T31" s="7"/>
      <c r="U31" s="8"/>
      <c r="V31" s="8"/>
      <c r="W31" s="15">
        <v>17.0</v>
      </c>
      <c r="X31" s="18"/>
      <c r="Y31" s="18"/>
      <c r="Z31" s="7"/>
      <c r="AA31" s="7"/>
      <c r="AB31" s="7"/>
      <c r="AC31" s="7"/>
      <c r="AD31" s="6">
        <v>15.0</v>
      </c>
      <c r="AE31" s="15">
        <v>3.0</v>
      </c>
      <c r="AF31" s="15">
        <v>5.0</v>
      </c>
      <c r="AG31" s="15">
        <v>7.0</v>
      </c>
      <c r="AH31" s="15">
        <v>12.0</v>
      </c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</row>
    <row r="32" ht="12.75" customHeight="1">
      <c r="A32" s="16"/>
      <c r="B32" s="16"/>
      <c r="C32" s="16"/>
      <c r="D32" s="16"/>
      <c r="E32" s="16"/>
      <c r="F32" s="16"/>
      <c r="G32" s="16"/>
      <c r="H32" s="16"/>
      <c r="I32" s="16"/>
      <c r="J32" s="8"/>
      <c r="K32" s="8"/>
      <c r="L32" s="8"/>
      <c r="M32" s="8"/>
      <c r="N32" s="15">
        <v>9.0</v>
      </c>
      <c r="O32" s="15">
        <v>54.829</v>
      </c>
      <c r="P32" s="16"/>
      <c r="Q32" s="7"/>
      <c r="R32" s="7"/>
      <c r="S32" s="7"/>
      <c r="T32" s="7"/>
      <c r="U32" s="5">
        <v>5.0</v>
      </c>
      <c r="V32" s="5">
        <v>2.0</v>
      </c>
      <c r="W32" s="15">
        <v>9.0</v>
      </c>
      <c r="X32" s="18"/>
      <c r="Y32" s="18"/>
      <c r="Z32" s="8"/>
      <c r="AA32" s="8"/>
      <c r="AB32" s="8"/>
      <c r="AC32" s="8"/>
      <c r="AD32" s="6">
        <v>16.0</v>
      </c>
      <c r="AE32" s="6">
        <v>3.0</v>
      </c>
      <c r="AF32" s="6">
        <v>8.0</v>
      </c>
      <c r="AG32" s="6">
        <v>7.0</v>
      </c>
      <c r="AH32" s="6">
        <v>8.0</v>
      </c>
      <c r="AI32" s="18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</row>
    <row r="33" ht="12.75" customHeight="1">
      <c r="A33" s="16"/>
      <c r="B33" s="16"/>
      <c r="C33" s="16"/>
      <c r="D33" s="16"/>
      <c r="E33" s="16"/>
      <c r="F33" s="16"/>
      <c r="G33" s="16"/>
      <c r="H33" s="16"/>
      <c r="I33" s="16"/>
      <c r="J33" s="9"/>
      <c r="K33" s="9"/>
      <c r="L33" s="9"/>
      <c r="M33" s="9"/>
      <c r="N33" s="9"/>
      <c r="O33" s="9">
        <f>AVERAGE(O24:O32)</f>
        <v>53.51977778</v>
      </c>
      <c r="P33" s="16"/>
      <c r="Q33" s="7"/>
      <c r="R33" s="7"/>
      <c r="S33" s="7"/>
      <c r="T33" s="7"/>
      <c r="U33" s="8"/>
      <c r="V33" s="8"/>
      <c r="W33" s="15">
        <v>14.0</v>
      </c>
      <c r="X33" s="18"/>
      <c r="Y33" s="18"/>
      <c r="Z33" s="9"/>
      <c r="AA33" s="9"/>
      <c r="AB33" s="9"/>
      <c r="AC33" s="9"/>
      <c r="AD33" s="9"/>
      <c r="AE33" s="9">
        <f t="shared" ref="AE33:AH33" si="4">SUM(AE17:AE32)</f>
        <v>63</v>
      </c>
      <c r="AF33" s="9">
        <f t="shared" si="4"/>
        <v>109</v>
      </c>
      <c r="AG33" s="9">
        <f t="shared" si="4"/>
        <v>160</v>
      </c>
      <c r="AH33" s="9">
        <f t="shared" si="4"/>
        <v>178</v>
      </c>
      <c r="AI33" s="9">
        <f>AF33/AE33+AH33/AG33</f>
        <v>2.84265873</v>
      </c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</row>
    <row r="34" ht="13.5" customHeight="1">
      <c r="A34" s="16"/>
      <c r="B34" s="16"/>
      <c r="C34" s="16"/>
      <c r="D34" s="16"/>
      <c r="E34" s="16"/>
      <c r="F34" s="16"/>
      <c r="G34" s="16"/>
      <c r="H34" s="16"/>
      <c r="I34" s="16"/>
      <c r="J34" s="5" t="s">
        <v>60</v>
      </c>
      <c r="K34" s="5" t="s">
        <v>79</v>
      </c>
      <c r="L34" s="5" t="s">
        <v>15</v>
      </c>
      <c r="M34" s="5" t="s">
        <v>32</v>
      </c>
      <c r="N34" s="15">
        <v>1.0</v>
      </c>
      <c r="O34" s="6">
        <v>32.302</v>
      </c>
      <c r="P34" s="16"/>
      <c r="Q34" s="7"/>
      <c r="R34" s="7"/>
      <c r="S34" s="7"/>
      <c r="T34" s="7"/>
      <c r="U34" s="6">
        <v>6.0</v>
      </c>
      <c r="V34" s="6">
        <v>1.0</v>
      </c>
      <c r="W34" s="15">
        <v>16.0</v>
      </c>
      <c r="X34" s="18"/>
      <c r="Y34" s="18"/>
      <c r="Z34" s="5" t="s">
        <v>65</v>
      </c>
      <c r="AA34" s="5" t="s">
        <v>80</v>
      </c>
      <c r="AB34" s="5" t="s">
        <v>15</v>
      </c>
      <c r="AC34" s="5" t="s">
        <v>32</v>
      </c>
      <c r="AD34" s="6">
        <v>1.0</v>
      </c>
      <c r="AE34" s="6">
        <v>4.0</v>
      </c>
      <c r="AF34" s="6">
        <v>5.0</v>
      </c>
      <c r="AG34" s="6">
        <v>8.0</v>
      </c>
      <c r="AH34" s="6">
        <v>5.0</v>
      </c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</row>
    <row r="35" ht="12.75" customHeight="1">
      <c r="A35" s="16"/>
      <c r="B35" s="16"/>
      <c r="C35" s="16"/>
      <c r="D35" s="16"/>
      <c r="E35" s="16"/>
      <c r="F35" s="16"/>
      <c r="G35" s="16"/>
      <c r="H35" s="16"/>
      <c r="I35" s="16"/>
      <c r="J35" s="7"/>
      <c r="K35" s="7"/>
      <c r="L35" s="7"/>
      <c r="M35" s="7"/>
      <c r="N35" s="15">
        <v>2.0</v>
      </c>
      <c r="O35" s="6">
        <v>88.624</v>
      </c>
      <c r="P35" s="16"/>
      <c r="Q35" s="7"/>
      <c r="R35" s="7"/>
      <c r="S35" s="7"/>
      <c r="T35" s="7"/>
      <c r="U35" s="5">
        <v>7.0</v>
      </c>
      <c r="V35" s="5">
        <v>2.0</v>
      </c>
      <c r="W35" s="15">
        <v>17.0</v>
      </c>
      <c r="X35" s="18"/>
      <c r="Y35" s="18"/>
      <c r="Z35" s="7"/>
      <c r="AA35" s="7"/>
      <c r="AB35" s="7"/>
      <c r="AC35" s="7"/>
      <c r="AD35" s="6">
        <v>2.0</v>
      </c>
      <c r="AE35" s="6">
        <v>4.0</v>
      </c>
      <c r="AF35" s="6">
        <v>1.0</v>
      </c>
      <c r="AG35" s="6">
        <v>14.0</v>
      </c>
      <c r="AH35" s="6">
        <v>16.0</v>
      </c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</row>
    <row r="36" ht="12.75" customHeight="1">
      <c r="A36" s="16"/>
      <c r="B36" s="16"/>
      <c r="C36" s="16"/>
      <c r="D36" s="16"/>
      <c r="E36" s="16"/>
      <c r="F36" s="16"/>
      <c r="G36" s="16"/>
      <c r="H36" s="16"/>
      <c r="I36" s="16"/>
      <c r="J36" s="7"/>
      <c r="K36" s="7"/>
      <c r="L36" s="7"/>
      <c r="M36" s="7"/>
      <c r="N36" s="15">
        <v>3.0</v>
      </c>
      <c r="O36" s="6">
        <v>61.637</v>
      </c>
      <c r="P36" s="16"/>
      <c r="Q36" s="7"/>
      <c r="R36" s="7"/>
      <c r="S36" s="7"/>
      <c r="T36" s="7"/>
      <c r="U36" s="8"/>
      <c r="V36" s="8"/>
      <c r="W36" s="15">
        <v>18.0</v>
      </c>
      <c r="X36" s="18"/>
      <c r="Y36" s="18"/>
      <c r="Z36" s="7"/>
      <c r="AA36" s="7"/>
      <c r="AB36" s="7"/>
      <c r="AC36" s="7"/>
      <c r="AD36" s="6">
        <v>3.0</v>
      </c>
      <c r="AE36" s="6">
        <v>2.0</v>
      </c>
      <c r="AF36" s="6">
        <v>2.0</v>
      </c>
      <c r="AG36" s="6">
        <v>3.0</v>
      </c>
      <c r="AH36" s="6">
        <v>6.0</v>
      </c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</row>
    <row r="37" ht="13.5" customHeight="1">
      <c r="A37" s="16"/>
      <c r="B37" s="16"/>
      <c r="C37" s="16"/>
      <c r="D37" s="16"/>
      <c r="E37" s="16"/>
      <c r="F37" s="16"/>
      <c r="G37" s="16"/>
      <c r="H37" s="16"/>
      <c r="I37" s="16"/>
      <c r="J37" s="7"/>
      <c r="K37" s="7"/>
      <c r="L37" s="7"/>
      <c r="M37" s="7"/>
      <c r="N37" s="15">
        <v>4.0</v>
      </c>
      <c r="O37" s="6">
        <v>69.044</v>
      </c>
      <c r="P37" s="16"/>
      <c r="Q37" s="7"/>
      <c r="R37" s="7"/>
      <c r="S37" s="7"/>
      <c r="T37" s="7"/>
      <c r="U37" s="6">
        <v>8.0</v>
      </c>
      <c r="V37" s="6">
        <v>1.0</v>
      </c>
      <c r="W37" s="15">
        <v>15.0</v>
      </c>
      <c r="X37" s="18"/>
      <c r="Y37" s="18"/>
      <c r="Z37" s="7"/>
      <c r="AA37" s="7"/>
      <c r="AB37" s="7"/>
      <c r="AC37" s="7"/>
      <c r="AD37" s="6">
        <v>4.0</v>
      </c>
      <c r="AE37" s="6">
        <v>2.0</v>
      </c>
      <c r="AF37" s="6">
        <v>2.0</v>
      </c>
      <c r="AG37" s="6">
        <v>2.0</v>
      </c>
      <c r="AH37" s="6">
        <v>4.0</v>
      </c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</row>
    <row r="38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7"/>
      <c r="K38" s="7"/>
      <c r="L38" s="7"/>
      <c r="M38" s="7"/>
      <c r="N38" s="15">
        <v>5.0</v>
      </c>
      <c r="O38" s="6">
        <v>76.996</v>
      </c>
      <c r="P38" s="16"/>
      <c r="Q38" s="7"/>
      <c r="R38" s="7"/>
      <c r="S38" s="7"/>
      <c r="T38" s="7"/>
      <c r="U38" s="6">
        <v>9.0</v>
      </c>
      <c r="V38" s="6">
        <v>1.0</v>
      </c>
      <c r="W38" s="15">
        <v>15.0</v>
      </c>
      <c r="X38" s="18"/>
      <c r="Y38" s="18"/>
      <c r="Z38" s="7"/>
      <c r="AA38" s="7"/>
      <c r="AB38" s="7"/>
      <c r="AC38" s="7"/>
      <c r="AD38" s="6">
        <v>5.0</v>
      </c>
      <c r="AE38" s="6">
        <v>3.0</v>
      </c>
      <c r="AF38" s="6">
        <v>3.0</v>
      </c>
      <c r="AG38" s="6">
        <v>7.0</v>
      </c>
      <c r="AH38" s="6">
        <v>2.0</v>
      </c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</row>
    <row r="39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7"/>
      <c r="K39" s="7"/>
      <c r="L39" s="7"/>
      <c r="M39" s="7"/>
      <c r="N39" s="15">
        <v>6.0</v>
      </c>
      <c r="O39" s="6">
        <v>83.881</v>
      </c>
      <c r="P39" s="16"/>
      <c r="Q39" s="7"/>
      <c r="R39" s="7"/>
      <c r="S39" s="7"/>
      <c r="T39" s="7"/>
      <c r="U39" s="6">
        <v>10.0</v>
      </c>
      <c r="V39" s="6">
        <v>1.0</v>
      </c>
      <c r="W39" s="15">
        <v>12.0</v>
      </c>
      <c r="X39" s="18"/>
      <c r="Y39" s="18"/>
      <c r="Z39" s="7"/>
      <c r="AA39" s="7"/>
      <c r="AB39" s="7"/>
      <c r="AC39" s="7"/>
      <c r="AD39" s="6">
        <v>6.0</v>
      </c>
      <c r="AE39" s="6">
        <v>4.0</v>
      </c>
      <c r="AF39" s="6">
        <v>4.0</v>
      </c>
      <c r="AG39" s="6">
        <v>7.0</v>
      </c>
      <c r="AH39" s="6">
        <v>3.0</v>
      </c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</row>
    <row r="40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8"/>
      <c r="K40" s="8"/>
      <c r="L40" s="8"/>
      <c r="M40" s="8"/>
      <c r="N40" s="15">
        <v>7.0</v>
      </c>
      <c r="O40" s="15">
        <v>86.339</v>
      </c>
      <c r="P40" s="16"/>
      <c r="Q40" s="7"/>
      <c r="R40" s="7"/>
      <c r="S40" s="7"/>
      <c r="T40" s="7"/>
      <c r="U40" s="6">
        <v>11.0</v>
      </c>
      <c r="V40" s="6">
        <v>1.0</v>
      </c>
      <c r="W40" s="15">
        <v>17.0</v>
      </c>
      <c r="X40" s="18"/>
      <c r="Y40" s="18"/>
      <c r="Z40" s="7"/>
      <c r="AA40" s="7"/>
      <c r="AB40" s="7"/>
      <c r="AC40" s="7"/>
      <c r="AD40" s="6">
        <v>7.0</v>
      </c>
      <c r="AE40" s="6">
        <v>1.0</v>
      </c>
      <c r="AF40" s="6">
        <v>1.0</v>
      </c>
      <c r="AG40" s="6">
        <v>4.0</v>
      </c>
      <c r="AH40" s="6">
        <v>2.0</v>
      </c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</row>
    <row r="41" ht="15.75" customHeight="1">
      <c r="A41" s="16"/>
      <c r="B41" s="16"/>
      <c r="C41" s="16"/>
      <c r="D41" s="16"/>
      <c r="E41" s="16"/>
      <c r="F41" s="16"/>
      <c r="G41" s="16"/>
      <c r="H41" s="16"/>
      <c r="I41" s="16"/>
      <c r="J41" s="9"/>
      <c r="K41" s="9"/>
      <c r="L41" s="9"/>
      <c r="M41" s="9"/>
      <c r="N41" s="9"/>
      <c r="O41" s="9">
        <f>AVERAGE(O34:O40)</f>
        <v>71.26042857</v>
      </c>
      <c r="P41" s="16"/>
      <c r="Q41" s="7"/>
      <c r="R41" s="7"/>
      <c r="S41" s="7"/>
      <c r="T41" s="7"/>
      <c r="U41" s="6">
        <v>12.0</v>
      </c>
      <c r="V41" s="6">
        <v>1.0</v>
      </c>
      <c r="W41" s="15">
        <v>13.0</v>
      </c>
      <c r="X41" s="18"/>
      <c r="Y41" s="18"/>
      <c r="Z41" s="7"/>
      <c r="AA41" s="7"/>
      <c r="AB41" s="7"/>
      <c r="AC41" s="7"/>
      <c r="AD41" s="6">
        <v>8.0</v>
      </c>
      <c r="AE41" s="6">
        <v>3.0</v>
      </c>
      <c r="AF41" s="6">
        <v>6.0</v>
      </c>
      <c r="AG41" s="6">
        <v>10.0</v>
      </c>
      <c r="AH41" s="6">
        <v>7.0</v>
      </c>
      <c r="AI41" s="16"/>
      <c r="AJ41" s="16"/>
      <c r="AK41" s="16"/>
      <c r="AL41" s="16"/>
      <c r="AM41" s="16"/>
      <c r="AN41" s="18"/>
      <c r="AO41" s="18"/>
      <c r="AP41" s="18"/>
      <c r="AQ41" s="18"/>
      <c r="AR41" s="18"/>
      <c r="AS41" s="18"/>
      <c r="AT41" s="18"/>
      <c r="AU41" s="18"/>
      <c r="AV41" s="18"/>
      <c r="AW41" s="18"/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5" t="s">
        <v>60</v>
      </c>
      <c r="K42" s="5" t="s">
        <v>78</v>
      </c>
      <c r="L42" s="5" t="s">
        <v>15</v>
      </c>
      <c r="M42" s="5" t="s">
        <v>32</v>
      </c>
      <c r="N42" s="15">
        <v>1.0</v>
      </c>
      <c r="O42" s="6">
        <v>74.82</v>
      </c>
      <c r="P42" s="16"/>
      <c r="Q42" s="7"/>
      <c r="R42" s="7"/>
      <c r="S42" s="7"/>
      <c r="T42" s="7"/>
      <c r="U42" s="5">
        <v>13.0</v>
      </c>
      <c r="V42" s="5">
        <v>2.0</v>
      </c>
      <c r="W42" s="15">
        <v>11.0</v>
      </c>
      <c r="X42" s="18"/>
      <c r="Y42" s="18"/>
      <c r="Z42" s="7"/>
      <c r="AA42" s="7"/>
      <c r="AB42" s="7"/>
      <c r="AC42" s="7"/>
      <c r="AD42" s="6">
        <v>9.0</v>
      </c>
      <c r="AE42" s="6">
        <v>3.0</v>
      </c>
      <c r="AF42" s="6">
        <v>3.0</v>
      </c>
      <c r="AG42" s="6">
        <v>7.0</v>
      </c>
      <c r="AH42" s="6">
        <v>4.0</v>
      </c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</row>
    <row r="43" ht="12.75" customHeight="1">
      <c r="A43" s="16"/>
      <c r="B43" s="16"/>
      <c r="C43" s="16"/>
      <c r="D43" s="16"/>
      <c r="E43" s="16"/>
      <c r="F43" s="16"/>
      <c r="G43" s="16"/>
      <c r="H43" s="16"/>
      <c r="I43" s="16"/>
      <c r="J43" s="7"/>
      <c r="K43" s="7"/>
      <c r="L43" s="7"/>
      <c r="M43" s="7"/>
      <c r="N43" s="15">
        <v>2.0</v>
      </c>
      <c r="O43" s="6">
        <v>74.477</v>
      </c>
      <c r="P43" s="16"/>
      <c r="Q43" s="7"/>
      <c r="R43" s="7"/>
      <c r="S43" s="7"/>
      <c r="T43" s="7"/>
      <c r="U43" s="8"/>
      <c r="V43" s="8"/>
      <c r="W43" s="15">
        <v>18.0</v>
      </c>
      <c r="X43" s="18"/>
      <c r="Y43" s="18"/>
      <c r="Z43" s="7"/>
      <c r="AA43" s="8"/>
      <c r="AB43" s="8"/>
      <c r="AC43" s="8"/>
      <c r="AD43" s="6">
        <v>10.0</v>
      </c>
      <c r="AE43" s="6">
        <v>1.0</v>
      </c>
      <c r="AF43" s="6">
        <v>3.0</v>
      </c>
      <c r="AG43" s="6">
        <v>2.0</v>
      </c>
      <c r="AH43" s="6">
        <v>2.0</v>
      </c>
      <c r="AI43" s="16"/>
      <c r="AJ43" s="16"/>
      <c r="AK43" s="16"/>
      <c r="AL43" s="16"/>
      <c r="AM43" s="16"/>
      <c r="AN43" s="18"/>
      <c r="AO43" s="18"/>
      <c r="AP43" s="18"/>
      <c r="AQ43" s="18"/>
      <c r="AR43" s="18"/>
      <c r="AS43" s="18"/>
      <c r="AT43" s="18"/>
      <c r="AU43" s="18"/>
      <c r="AV43" s="18"/>
      <c r="AW43" s="18"/>
    </row>
    <row r="44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7"/>
      <c r="K44" s="7"/>
      <c r="L44" s="7"/>
      <c r="M44" s="7"/>
      <c r="N44" s="15">
        <v>3.0</v>
      </c>
      <c r="O44" s="6">
        <v>68.684</v>
      </c>
      <c r="P44" s="16"/>
      <c r="Q44" s="7"/>
      <c r="R44" s="7"/>
      <c r="S44" s="7"/>
      <c r="T44" s="7"/>
      <c r="U44" s="6">
        <v>14.0</v>
      </c>
      <c r="V44" s="6">
        <v>1.0</v>
      </c>
      <c r="W44" s="15">
        <v>15.0</v>
      </c>
      <c r="X44" s="18"/>
      <c r="Y44" s="18"/>
      <c r="Z44" s="9"/>
      <c r="AA44" s="9"/>
      <c r="AB44" s="9"/>
      <c r="AC44" s="9"/>
      <c r="AD44" s="9"/>
      <c r="AE44" s="9">
        <f t="shared" ref="AE44:AH44" si="5">SUM(AE34:AE43)</f>
        <v>27</v>
      </c>
      <c r="AF44" s="9">
        <f t="shared" si="5"/>
        <v>30</v>
      </c>
      <c r="AG44" s="9">
        <f t="shared" si="5"/>
        <v>64</v>
      </c>
      <c r="AH44" s="9">
        <f t="shared" si="5"/>
        <v>51</v>
      </c>
      <c r="AI44" s="9">
        <f>AF44/AE44+AH44/AG44</f>
        <v>1.907986111</v>
      </c>
      <c r="AJ44" s="16"/>
      <c r="AK44" s="16"/>
      <c r="AL44" s="16"/>
      <c r="AM44" s="16"/>
      <c r="AN44" s="18"/>
      <c r="AO44" s="18"/>
      <c r="AP44" s="16"/>
      <c r="AQ44" s="18"/>
      <c r="AR44" s="18"/>
      <c r="AS44" s="18"/>
      <c r="AT44" s="18"/>
      <c r="AU44" s="18"/>
      <c r="AV44" s="18"/>
      <c r="AW44" s="18"/>
    </row>
    <row r="45" ht="12.75" customHeight="1">
      <c r="A45" s="16"/>
      <c r="B45" s="16"/>
      <c r="C45" s="16"/>
      <c r="D45" s="16"/>
      <c r="E45" s="16"/>
      <c r="F45" s="16"/>
      <c r="G45" s="16"/>
      <c r="H45" s="16"/>
      <c r="I45" s="16"/>
      <c r="J45" s="7"/>
      <c r="K45" s="7"/>
      <c r="L45" s="7"/>
      <c r="M45" s="7"/>
      <c r="N45" s="15">
        <v>4.0</v>
      </c>
      <c r="O45" s="6">
        <v>65.966</v>
      </c>
      <c r="P45" s="16"/>
      <c r="Q45" s="7"/>
      <c r="R45" s="7"/>
      <c r="S45" s="7"/>
      <c r="T45" s="7"/>
      <c r="U45" s="6">
        <v>15.0</v>
      </c>
      <c r="V45" s="6">
        <v>1.0</v>
      </c>
      <c r="W45" s="15">
        <v>20.0</v>
      </c>
      <c r="X45" s="18"/>
      <c r="Y45" s="18"/>
      <c r="Z45" s="5" t="s">
        <v>65</v>
      </c>
      <c r="AA45" s="5" t="s">
        <v>81</v>
      </c>
      <c r="AB45" s="5" t="s">
        <v>18</v>
      </c>
      <c r="AC45" s="5" t="s">
        <v>32</v>
      </c>
      <c r="AD45" s="6">
        <v>1.0</v>
      </c>
      <c r="AE45" s="6">
        <v>2.0</v>
      </c>
      <c r="AF45" s="6">
        <v>6.0</v>
      </c>
      <c r="AG45" s="6">
        <v>6.0</v>
      </c>
      <c r="AH45" s="6">
        <v>5.0</v>
      </c>
      <c r="AI45" s="16"/>
      <c r="AJ45" s="16"/>
      <c r="AK45" s="16"/>
      <c r="AL45" s="16"/>
      <c r="AM45" s="16"/>
      <c r="AN45" s="18"/>
      <c r="AO45" s="18"/>
      <c r="AP45" s="18"/>
      <c r="AQ45" s="18"/>
      <c r="AR45" s="18"/>
      <c r="AS45" s="18"/>
      <c r="AT45" s="18"/>
      <c r="AU45" s="18"/>
      <c r="AV45" s="18"/>
      <c r="AW45" s="18"/>
    </row>
    <row r="46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7"/>
      <c r="K46" s="7"/>
      <c r="L46" s="7"/>
      <c r="M46" s="7"/>
      <c r="N46" s="15">
        <v>5.0</v>
      </c>
      <c r="O46" s="6">
        <v>43.431</v>
      </c>
      <c r="P46" s="16"/>
      <c r="Q46" s="7"/>
      <c r="R46" s="7"/>
      <c r="S46" s="7"/>
      <c r="T46" s="7"/>
      <c r="U46" s="6">
        <v>16.0</v>
      </c>
      <c r="V46" s="6">
        <v>1.0</v>
      </c>
      <c r="W46" s="15">
        <v>21.0</v>
      </c>
      <c r="X46" s="18"/>
      <c r="Y46" s="18"/>
      <c r="Z46" s="7"/>
      <c r="AA46" s="7"/>
      <c r="AB46" s="7"/>
      <c r="AC46" s="7"/>
      <c r="AD46" s="6">
        <v>2.0</v>
      </c>
      <c r="AE46" s="6">
        <v>2.0</v>
      </c>
      <c r="AF46" s="6">
        <v>2.0</v>
      </c>
      <c r="AG46" s="6">
        <v>6.0</v>
      </c>
      <c r="AH46" s="6">
        <v>7.0</v>
      </c>
      <c r="AI46" s="16"/>
      <c r="AJ46" s="16"/>
      <c r="AK46" s="16"/>
      <c r="AL46" s="16"/>
      <c r="AM46" s="16"/>
      <c r="AN46" s="18"/>
      <c r="AO46" s="18"/>
      <c r="AP46" s="18"/>
      <c r="AQ46" s="18"/>
      <c r="AR46" s="18"/>
      <c r="AS46" s="18"/>
      <c r="AT46" s="18"/>
      <c r="AU46" s="18"/>
      <c r="AV46" s="18"/>
      <c r="AW46" s="18"/>
    </row>
    <row r="47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8"/>
      <c r="K47" s="8"/>
      <c r="L47" s="8"/>
      <c r="M47" s="8"/>
      <c r="N47" s="15">
        <v>6.0</v>
      </c>
      <c r="O47" s="6">
        <v>41.97</v>
      </c>
      <c r="P47" s="16"/>
      <c r="Q47" s="8"/>
      <c r="R47" s="8"/>
      <c r="S47" s="8"/>
      <c r="T47" s="8"/>
      <c r="U47" s="6">
        <v>17.0</v>
      </c>
      <c r="V47" s="6">
        <v>1.0</v>
      </c>
      <c r="W47" s="15">
        <v>20.0</v>
      </c>
      <c r="X47" s="18"/>
      <c r="Y47" s="18"/>
      <c r="Z47" s="7"/>
      <c r="AA47" s="7"/>
      <c r="AB47" s="7"/>
      <c r="AC47" s="7"/>
      <c r="AD47" s="6">
        <v>3.0</v>
      </c>
      <c r="AE47" s="6">
        <v>4.0</v>
      </c>
      <c r="AF47" s="6">
        <v>9.0</v>
      </c>
      <c r="AG47" s="6">
        <v>9.0</v>
      </c>
      <c r="AH47" s="6">
        <v>11.0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9"/>
      <c r="K48" s="9"/>
      <c r="L48" s="9"/>
      <c r="M48" s="9"/>
      <c r="N48" s="9"/>
      <c r="O48" s="9">
        <f>AVERAGE(O42:O47)</f>
        <v>61.558</v>
      </c>
      <c r="P48" s="16"/>
      <c r="Q48" s="9"/>
      <c r="R48" s="9"/>
      <c r="S48" s="9"/>
      <c r="T48" s="9"/>
      <c r="U48" s="9"/>
      <c r="V48" s="9">
        <f t="shared" ref="V48:W48" si="6">SUM(V26:V47)</f>
        <v>22</v>
      </c>
      <c r="W48" s="9">
        <f t="shared" si="6"/>
        <v>354</v>
      </c>
      <c r="X48" s="9">
        <f>W48/V48</f>
        <v>16.09090909</v>
      </c>
      <c r="Y48" s="18"/>
      <c r="Z48" s="7"/>
      <c r="AA48" s="7"/>
      <c r="AB48" s="7"/>
      <c r="AC48" s="7"/>
      <c r="AD48" s="6">
        <v>4.0</v>
      </c>
      <c r="AE48" s="6">
        <v>3.0</v>
      </c>
      <c r="AF48" s="6">
        <v>2.0</v>
      </c>
      <c r="AG48" s="6">
        <v>7.0</v>
      </c>
      <c r="AH48" s="6">
        <v>7.0</v>
      </c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</row>
    <row r="49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5" t="s">
        <v>60</v>
      </c>
      <c r="K49" s="5" t="s">
        <v>82</v>
      </c>
      <c r="L49" s="5" t="s">
        <v>15</v>
      </c>
      <c r="M49" s="5" t="s">
        <v>36</v>
      </c>
      <c r="N49" s="15">
        <v>1.0</v>
      </c>
      <c r="O49" s="6">
        <v>50.186</v>
      </c>
      <c r="P49" s="16"/>
      <c r="Q49" s="5" t="s">
        <v>63</v>
      </c>
      <c r="R49" s="5" t="s">
        <v>83</v>
      </c>
      <c r="S49" s="5" t="s">
        <v>18</v>
      </c>
      <c r="T49" s="5" t="s">
        <v>36</v>
      </c>
      <c r="U49" s="6">
        <v>1.0</v>
      </c>
      <c r="V49" s="15">
        <v>1.0</v>
      </c>
      <c r="W49" s="15">
        <v>11.0</v>
      </c>
      <c r="X49" s="18"/>
      <c r="Y49" s="16"/>
      <c r="Z49" s="7"/>
      <c r="AA49" s="7"/>
      <c r="AB49" s="7"/>
      <c r="AC49" s="7"/>
      <c r="AD49" s="6">
        <v>5.0</v>
      </c>
      <c r="AE49" s="6">
        <v>2.0</v>
      </c>
      <c r="AF49" s="6">
        <v>8.0</v>
      </c>
      <c r="AG49" s="6">
        <v>6.0</v>
      </c>
      <c r="AH49" s="6">
        <v>8.0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</row>
    <row r="50" ht="12.75" customHeight="1">
      <c r="A50" s="16"/>
      <c r="B50" s="16"/>
      <c r="C50" s="16"/>
      <c r="D50" s="16"/>
      <c r="E50" s="16"/>
      <c r="F50" s="16"/>
      <c r="G50" s="16"/>
      <c r="H50" s="16"/>
      <c r="I50" s="16"/>
      <c r="J50" s="7"/>
      <c r="K50" s="7"/>
      <c r="L50" s="7"/>
      <c r="M50" s="7"/>
      <c r="N50" s="15">
        <v>2.0</v>
      </c>
      <c r="O50" s="6">
        <v>75.405</v>
      </c>
      <c r="P50" s="16"/>
      <c r="Q50" s="7"/>
      <c r="R50" s="7"/>
      <c r="S50" s="7"/>
      <c r="T50" s="7"/>
      <c r="U50" s="6">
        <v>2.0</v>
      </c>
      <c r="V50" s="15">
        <v>1.0</v>
      </c>
      <c r="W50" s="15">
        <v>15.0</v>
      </c>
      <c r="X50" s="18"/>
      <c r="Y50" s="18"/>
      <c r="Z50" s="7"/>
      <c r="AA50" s="7"/>
      <c r="AB50" s="7"/>
      <c r="AC50" s="7"/>
      <c r="AD50" s="6">
        <v>6.0</v>
      </c>
      <c r="AE50" s="6">
        <v>3.0</v>
      </c>
      <c r="AF50" s="6">
        <v>5.0</v>
      </c>
      <c r="AG50" s="6">
        <v>6.0</v>
      </c>
      <c r="AH50" s="6">
        <v>5.0</v>
      </c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ht="12.75" customHeight="1">
      <c r="A51" s="16"/>
      <c r="B51" s="16"/>
      <c r="C51" s="16"/>
      <c r="D51" s="16"/>
      <c r="E51" s="16"/>
      <c r="F51" s="16"/>
      <c r="G51" s="16"/>
      <c r="H51" s="16"/>
      <c r="I51" s="16"/>
      <c r="J51" s="7"/>
      <c r="K51" s="7"/>
      <c r="L51" s="7"/>
      <c r="M51" s="7"/>
      <c r="N51" s="15">
        <v>3.0</v>
      </c>
      <c r="O51" s="6">
        <v>63.395</v>
      </c>
      <c r="P51" s="16"/>
      <c r="Q51" s="7"/>
      <c r="R51" s="7"/>
      <c r="S51" s="7"/>
      <c r="T51" s="7"/>
      <c r="U51" s="6">
        <v>3.0</v>
      </c>
      <c r="V51" s="15">
        <v>1.0</v>
      </c>
      <c r="W51" s="15">
        <v>15.0</v>
      </c>
      <c r="X51" s="18"/>
      <c r="Y51" s="18"/>
      <c r="Z51" s="7"/>
      <c r="AA51" s="7"/>
      <c r="AB51" s="7"/>
      <c r="AC51" s="7"/>
      <c r="AD51" s="6">
        <v>7.0</v>
      </c>
      <c r="AE51" s="6">
        <v>3.0</v>
      </c>
      <c r="AF51" s="6">
        <v>4.0</v>
      </c>
      <c r="AG51" s="6">
        <v>5.0</v>
      </c>
      <c r="AH51" s="6">
        <v>6.0</v>
      </c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</row>
    <row r="52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7"/>
      <c r="K52" s="7"/>
      <c r="L52" s="7"/>
      <c r="M52" s="7"/>
      <c r="N52" s="15">
        <v>4.0</v>
      </c>
      <c r="O52" s="6">
        <v>55.06</v>
      </c>
      <c r="P52" s="16"/>
      <c r="Q52" s="7"/>
      <c r="R52" s="7"/>
      <c r="S52" s="7"/>
      <c r="T52" s="7"/>
      <c r="U52" s="6">
        <v>4.0</v>
      </c>
      <c r="V52" s="15">
        <v>1.0</v>
      </c>
      <c r="W52" s="15">
        <v>11.0</v>
      </c>
      <c r="X52" s="18"/>
      <c r="Y52" s="18"/>
      <c r="Z52" s="7"/>
      <c r="AA52" s="7"/>
      <c r="AB52" s="7"/>
      <c r="AC52" s="7"/>
      <c r="AD52" s="6">
        <v>8.0</v>
      </c>
      <c r="AE52" s="6">
        <v>3.0</v>
      </c>
      <c r="AF52" s="6">
        <v>4.0</v>
      </c>
      <c r="AG52" s="6">
        <v>8.0</v>
      </c>
      <c r="AH52" s="6">
        <v>9.0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</row>
    <row r="53" ht="12.75" customHeight="1">
      <c r="A53" s="16"/>
      <c r="B53" s="16"/>
      <c r="C53" s="16"/>
      <c r="D53" s="16"/>
      <c r="E53" s="16"/>
      <c r="F53" s="16"/>
      <c r="G53" s="16"/>
      <c r="H53" s="16"/>
      <c r="I53" s="16"/>
      <c r="J53" s="8"/>
      <c r="K53" s="8"/>
      <c r="L53" s="8"/>
      <c r="M53" s="8"/>
      <c r="N53" s="15">
        <v>5.0</v>
      </c>
      <c r="O53" s="6">
        <v>68.413</v>
      </c>
      <c r="P53" s="16"/>
      <c r="Q53" s="7"/>
      <c r="R53" s="7"/>
      <c r="S53" s="7"/>
      <c r="T53" s="7"/>
      <c r="U53" s="6">
        <v>5.0</v>
      </c>
      <c r="V53" s="15">
        <v>1.0</v>
      </c>
      <c r="W53" s="15">
        <v>20.0</v>
      </c>
      <c r="X53" s="18"/>
      <c r="Y53" s="18"/>
      <c r="Z53" s="7"/>
      <c r="AA53" s="7"/>
      <c r="AB53" s="7"/>
      <c r="AC53" s="7"/>
      <c r="AD53" s="6">
        <v>9.0</v>
      </c>
      <c r="AE53" s="6">
        <v>3.0</v>
      </c>
      <c r="AF53" s="6">
        <v>7.0</v>
      </c>
      <c r="AG53" s="6">
        <v>8.0</v>
      </c>
      <c r="AH53" s="6">
        <v>8.0</v>
      </c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</row>
    <row r="54" ht="12.75" customHeight="1">
      <c r="A54" s="16"/>
      <c r="B54" s="16"/>
      <c r="C54" s="16"/>
      <c r="D54" s="16"/>
      <c r="E54" s="16"/>
      <c r="F54" s="16"/>
      <c r="G54" s="16"/>
      <c r="H54" s="16"/>
      <c r="I54" s="16"/>
      <c r="J54" s="9"/>
      <c r="K54" s="9"/>
      <c r="L54" s="9"/>
      <c r="M54" s="9"/>
      <c r="N54" s="9"/>
      <c r="O54" s="9">
        <f>AVERAGE(O49:O53)</f>
        <v>62.4918</v>
      </c>
      <c r="P54" s="16"/>
      <c r="Q54" s="7"/>
      <c r="R54" s="7"/>
      <c r="S54" s="7"/>
      <c r="T54" s="7"/>
      <c r="U54" s="6">
        <v>6.0</v>
      </c>
      <c r="V54" s="15">
        <v>1.0</v>
      </c>
      <c r="W54" s="15">
        <v>13.0</v>
      </c>
      <c r="X54" s="18"/>
      <c r="Y54" s="18"/>
      <c r="Z54" s="7"/>
      <c r="AA54" s="7"/>
      <c r="AB54" s="7"/>
      <c r="AC54" s="7"/>
      <c r="AD54" s="6">
        <v>10.0</v>
      </c>
      <c r="AE54" s="6">
        <v>4.0</v>
      </c>
      <c r="AF54" s="6">
        <v>6.0</v>
      </c>
      <c r="AG54" s="6">
        <v>7.0</v>
      </c>
      <c r="AH54" s="6">
        <v>8.0</v>
      </c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</row>
    <row r="55" ht="12.75" customHeight="1">
      <c r="A55" s="16"/>
      <c r="B55" s="16"/>
      <c r="C55" s="16"/>
      <c r="D55" s="16"/>
      <c r="E55" s="16"/>
      <c r="F55" s="16"/>
      <c r="G55" s="16"/>
      <c r="H55" s="16"/>
      <c r="I55" s="16"/>
      <c r="J55" s="5" t="s">
        <v>60</v>
      </c>
      <c r="K55" s="5" t="s">
        <v>84</v>
      </c>
      <c r="L55" s="5" t="s">
        <v>15</v>
      </c>
      <c r="M55" s="5" t="s">
        <v>36</v>
      </c>
      <c r="N55" s="15">
        <v>1.0</v>
      </c>
      <c r="O55" s="6">
        <v>57.569</v>
      </c>
      <c r="P55" s="16"/>
      <c r="Q55" s="7"/>
      <c r="R55" s="7"/>
      <c r="S55" s="7"/>
      <c r="T55" s="7"/>
      <c r="U55" s="6">
        <v>7.0</v>
      </c>
      <c r="V55" s="15">
        <v>1.0</v>
      </c>
      <c r="W55" s="15">
        <v>14.0</v>
      </c>
      <c r="X55" s="18"/>
      <c r="Y55" s="18"/>
      <c r="Z55" s="7"/>
      <c r="AA55" s="7"/>
      <c r="AB55" s="7"/>
      <c r="AC55" s="7"/>
      <c r="AD55" s="6">
        <v>11.0</v>
      </c>
      <c r="AE55" s="6">
        <v>4.0</v>
      </c>
      <c r="AF55" s="6">
        <v>4.0</v>
      </c>
      <c r="AG55" s="6">
        <v>10.0</v>
      </c>
      <c r="AH55" s="6">
        <v>9.0</v>
      </c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</row>
    <row r="56" ht="12.75" customHeight="1">
      <c r="A56" s="16"/>
      <c r="B56" s="16"/>
      <c r="C56" s="16"/>
      <c r="D56" s="16"/>
      <c r="E56" s="16"/>
      <c r="F56" s="16"/>
      <c r="G56" s="16"/>
      <c r="H56" s="16"/>
      <c r="I56" s="16"/>
      <c r="J56" s="7"/>
      <c r="K56" s="7"/>
      <c r="L56" s="7"/>
      <c r="M56" s="7"/>
      <c r="N56" s="15">
        <v>2.0</v>
      </c>
      <c r="O56" s="6">
        <v>79.391</v>
      </c>
      <c r="P56" s="16"/>
      <c r="Q56" s="7"/>
      <c r="R56" s="7"/>
      <c r="S56" s="7"/>
      <c r="T56" s="7"/>
      <c r="U56" s="6">
        <v>8.0</v>
      </c>
      <c r="V56" s="15">
        <v>1.0</v>
      </c>
      <c r="W56" s="15">
        <v>14.0</v>
      </c>
      <c r="X56" s="18"/>
      <c r="Y56" s="18"/>
      <c r="Z56" s="7"/>
      <c r="AA56" s="7"/>
      <c r="AB56" s="7"/>
      <c r="AC56" s="7"/>
      <c r="AD56" s="6">
        <v>12.0</v>
      </c>
      <c r="AE56" s="6">
        <v>1.0</v>
      </c>
      <c r="AF56" s="6">
        <v>2.0</v>
      </c>
      <c r="AG56" s="6">
        <v>2.0</v>
      </c>
      <c r="AH56" s="6">
        <v>4.0</v>
      </c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</row>
    <row r="57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7"/>
      <c r="K57" s="7"/>
      <c r="L57" s="7"/>
      <c r="M57" s="7"/>
      <c r="N57" s="15">
        <v>3.0</v>
      </c>
      <c r="O57" s="6">
        <v>61.627</v>
      </c>
      <c r="P57" s="16"/>
      <c r="Q57" s="7"/>
      <c r="R57" s="7"/>
      <c r="S57" s="7"/>
      <c r="T57" s="7"/>
      <c r="U57" s="6">
        <v>9.0</v>
      </c>
      <c r="V57" s="15">
        <v>1.0</v>
      </c>
      <c r="W57" s="15">
        <v>15.0</v>
      </c>
      <c r="X57" s="18"/>
      <c r="Y57" s="18"/>
      <c r="Z57" s="7"/>
      <c r="AA57" s="7"/>
      <c r="AB57" s="7"/>
      <c r="AC57" s="7"/>
      <c r="AD57" s="6">
        <v>13.0</v>
      </c>
      <c r="AE57" s="6">
        <v>4.0</v>
      </c>
      <c r="AF57" s="6">
        <v>4.0</v>
      </c>
      <c r="AG57" s="6">
        <v>7.0</v>
      </c>
      <c r="AH57" s="6">
        <v>3.0</v>
      </c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</row>
    <row r="58" ht="12.75" customHeight="1">
      <c r="A58" s="16"/>
      <c r="B58" s="16"/>
      <c r="C58" s="16"/>
      <c r="D58" s="16"/>
      <c r="E58" s="16"/>
      <c r="F58" s="16"/>
      <c r="G58" s="16"/>
      <c r="H58" s="16"/>
      <c r="I58" s="16"/>
      <c r="J58" s="7"/>
      <c r="K58" s="7"/>
      <c r="L58" s="7"/>
      <c r="M58" s="7"/>
      <c r="N58" s="15">
        <v>4.0</v>
      </c>
      <c r="O58" s="6">
        <v>63.643</v>
      </c>
      <c r="P58" s="16"/>
      <c r="Q58" s="7"/>
      <c r="R58" s="7"/>
      <c r="S58" s="7"/>
      <c r="T58" s="7"/>
      <c r="U58" s="6">
        <v>10.0</v>
      </c>
      <c r="V58" s="15">
        <v>1.0</v>
      </c>
      <c r="W58" s="15">
        <v>18.0</v>
      </c>
      <c r="X58" s="18"/>
      <c r="Y58" s="18"/>
      <c r="Z58" s="8"/>
      <c r="AA58" s="8"/>
      <c r="AB58" s="8"/>
      <c r="AC58" s="8"/>
      <c r="AD58" s="6">
        <v>14.0</v>
      </c>
      <c r="AE58" s="6">
        <v>7.0</v>
      </c>
      <c r="AF58" s="6">
        <v>7.0</v>
      </c>
      <c r="AG58" s="6">
        <v>13.0</v>
      </c>
      <c r="AH58" s="6">
        <v>16.0</v>
      </c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</row>
    <row r="59" ht="12.75" customHeight="1">
      <c r="A59" s="16"/>
      <c r="B59" s="16"/>
      <c r="C59" s="16"/>
      <c r="D59" s="16"/>
      <c r="E59" s="16"/>
      <c r="F59" s="16"/>
      <c r="G59" s="16"/>
      <c r="H59" s="16"/>
      <c r="I59" s="16"/>
      <c r="J59" s="7"/>
      <c r="K59" s="7"/>
      <c r="L59" s="7"/>
      <c r="M59" s="7"/>
      <c r="N59" s="15">
        <v>5.0</v>
      </c>
      <c r="O59" s="6">
        <v>64.465</v>
      </c>
      <c r="P59" s="16"/>
      <c r="Q59" s="7"/>
      <c r="R59" s="7"/>
      <c r="S59" s="7"/>
      <c r="T59" s="7"/>
      <c r="U59" s="6">
        <v>11.0</v>
      </c>
      <c r="V59" s="15">
        <v>1.0</v>
      </c>
      <c r="W59" s="15">
        <v>16.0</v>
      </c>
      <c r="X59" s="18"/>
      <c r="Y59" s="18"/>
      <c r="Z59" s="9"/>
      <c r="AA59" s="9"/>
      <c r="AB59" s="9"/>
      <c r="AC59" s="9"/>
      <c r="AD59" s="9"/>
      <c r="AE59" s="9">
        <f t="shared" ref="AE59:AH59" si="7">SUM(AE45:AE58)</f>
        <v>45</v>
      </c>
      <c r="AF59" s="9">
        <f t="shared" si="7"/>
        <v>70</v>
      </c>
      <c r="AG59" s="9">
        <f t="shared" si="7"/>
        <v>100</v>
      </c>
      <c r="AH59" s="9">
        <f t="shared" si="7"/>
        <v>106</v>
      </c>
      <c r="AI59" s="9">
        <f>AF59/AE59+AH59/AG59</f>
        <v>2.615555556</v>
      </c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</row>
    <row r="60" ht="13.5" customHeight="1">
      <c r="A60" s="16"/>
      <c r="B60" s="16"/>
      <c r="C60" s="16"/>
      <c r="D60" s="16"/>
      <c r="E60" s="16"/>
      <c r="F60" s="16"/>
      <c r="G60" s="16"/>
      <c r="H60" s="16"/>
      <c r="I60" s="16"/>
      <c r="J60" s="8"/>
      <c r="K60" s="8"/>
      <c r="L60" s="8"/>
      <c r="M60" s="8"/>
      <c r="N60" s="15">
        <v>6.0</v>
      </c>
      <c r="O60" s="6">
        <v>68.472</v>
      </c>
      <c r="P60" s="16"/>
      <c r="Q60" s="7"/>
      <c r="R60" s="7"/>
      <c r="S60" s="7"/>
      <c r="T60" s="7"/>
      <c r="U60" s="6">
        <v>12.0</v>
      </c>
      <c r="V60" s="15">
        <v>1.0</v>
      </c>
      <c r="W60" s="15">
        <v>13.0</v>
      </c>
      <c r="X60" s="18"/>
      <c r="Y60" s="18"/>
      <c r="Z60" s="5" t="s">
        <v>65</v>
      </c>
      <c r="AA60" s="5" t="s">
        <v>85</v>
      </c>
      <c r="AB60" s="5" t="s">
        <v>18</v>
      </c>
      <c r="AC60" s="5" t="s">
        <v>36</v>
      </c>
      <c r="AD60" s="6">
        <v>1.0</v>
      </c>
      <c r="AE60" s="6">
        <v>4.0</v>
      </c>
      <c r="AF60" s="6">
        <v>5.0</v>
      </c>
      <c r="AG60" s="6">
        <v>12.0</v>
      </c>
      <c r="AH60" s="6">
        <v>8.0</v>
      </c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</row>
    <row r="61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9"/>
      <c r="K61" s="9"/>
      <c r="L61" s="9"/>
      <c r="M61" s="9"/>
      <c r="N61" s="9"/>
      <c r="O61" s="9">
        <f>AVERAGE(O55:O60)</f>
        <v>65.86116667</v>
      </c>
      <c r="P61" s="16"/>
      <c r="Q61" s="7"/>
      <c r="R61" s="7"/>
      <c r="S61" s="7"/>
      <c r="T61" s="7"/>
      <c r="U61" s="6">
        <v>13.0</v>
      </c>
      <c r="V61" s="15">
        <v>1.0</v>
      </c>
      <c r="W61" s="15">
        <v>19.0</v>
      </c>
      <c r="X61" s="18"/>
      <c r="Y61" s="18"/>
      <c r="Z61" s="7"/>
      <c r="AA61" s="7"/>
      <c r="AB61" s="7"/>
      <c r="AC61" s="7"/>
      <c r="AD61" s="6">
        <v>2.0</v>
      </c>
      <c r="AE61" s="6">
        <v>3.0</v>
      </c>
      <c r="AF61" s="6">
        <v>2.0</v>
      </c>
      <c r="AG61" s="6">
        <v>6.0</v>
      </c>
      <c r="AH61" s="6">
        <v>7.0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</row>
    <row r="62" ht="13.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7"/>
      <c r="R62" s="7"/>
      <c r="S62" s="7"/>
      <c r="T62" s="7"/>
      <c r="U62" s="6">
        <v>14.0</v>
      </c>
      <c r="V62" s="15">
        <v>1.0</v>
      </c>
      <c r="W62" s="15">
        <v>16.0</v>
      </c>
      <c r="X62" s="18"/>
      <c r="Y62" s="18"/>
      <c r="Z62" s="7"/>
      <c r="AA62" s="7"/>
      <c r="AB62" s="7"/>
      <c r="AC62" s="7"/>
      <c r="AD62" s="6">
        <v>3.0</v>
      </c>
      <c r="AE62" s="6">
        <v>4.0</v>
      </c>
      <c r="AF62" s="6">
        <v>3.0</v>
      </c>
      <c r="AG62" s="6">
        <v>9.0</v>
      </c>
      <c r="AH62" s="6">
        <v>9.0</v>
      </c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</row>
    <row r="63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7"/>
      <c r="R63" s="7"/>
      <c r="S63" s="7"/>
      <c r="T63" s="7"/>
      <c r="U63" s="6">
        <v>15.0</v>
      </c>
      <c r="V63" s="15">
        <v>1.0</v>
      </c>
      <c r="W63" s="15">
        <v>8.0</v>
      </c>
      <c r="X63" s="18"/>
      <c r="Y63" s="18"/>
      <c r="Z63" s="7"/>
      <c r="AA63" s="7"/>
      <c r="AB63" s="7"/>
      <c r="AC63" s="7"/>
      <c r="AD63" s="6">
        <v>4.0</v>
      </c>
      <c r="AE63" s="6">
        <v>2.0</v>
      </c>
      <c r="AF63" s="6">
        <v>3.0</v>
      </c>
      <c r="AG63" s="6">
        <v>3.0</v>
      </c>
      <c r="AH63" s="6">
        <v>3.0</v>
      </c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</row>
    <row r="64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7"/>
      <c r="R64" s="7"/>
      <c r="S64" s="7"/>
      <c r="T64" s="7"/>
      <c r="U64" s="6">
        <v>16.0</v>
      </c>
      <c r="V64" s="15">
        <v>1.0</v>
      </c>
      <c r="W64" s="15">
        <v>12.0</v>
      </c>
      <c r="X64" s="18"/>
      <c r="Y64" s="18"/>
      <c r="Z64" s="7"/>
      <c r="AA64" s="7"/>
      <c r="AB64" s="7"/>
      <c r="AC64" s="7"/>
      <c r="AD64" s="6">
        <v>5.0</v>
      </c>
      <c r="AE64" s="6">
        <v>2.0</v>
      </c>
      <c r="AF64" s="6">
        <v>1.0</v>
      </c>
      <c r="AG64" s="6">
        <v>6.0</v>
      </c>
      <c r="AH64" s="6">
        <v>4.0</v>
      </c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ht="12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7"/>
      <c r="R65" s="7"/>
      <c r="S65" s="7"/>
      <c r="T65" s="7"/>
      <c r="U65" s="6">
        <v>17.0</v>
      </c>
      <c r="V65" s="15">
        <v>1.0</v>
      </c>
      <c r="W65" s="15">
        <v>17.0</v>
      </c>
      <c r="X65" s="18"/>
      <c r="Y65" s="18"/>
      <c r="Z65" s="7"/>
      <c r="AA65" s="7"/>
      <c r="AB65" s="7"/>
      <c r="AC65" s="7"/>
      <c r="AD65" s="6">
        <v>6.0</v>
      </c>
      <c r="AE65" s="6">
        <v>3.0</v>
      </c>
      <c r="AF65" s="6">
        <v>4.0</v>
      </c>
      <c r="AG65" s="6">
        <v>8.0</v>
      </c>
      <c r="AH65" s="6">
        <v>11.0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</row>
    <row r="66" ht="12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7"/>
      <c r="R66" s="7"/>
      <c r="S66" s="7"/>
      <c r="T66" s="7"/>
      <c r="U66" s="6">
        <v>18.0</v>
      </c>
      <c r="V66" s="15">
        <v>1.0</v>
      </c>
      <c r="W66" s="15">
        <v>15.0</v>
      </c>
      <c r="X66" s="18"/>
      <c r="Y66" s="18"/>
      <c r="Z66" s="7"/>
      <c r="AA66" s="7"/>
      <c r="AB66" s="7"/>
      <c r="AC66" s="7"/>
      <c r="AD66" s="6">
        <v>7.0</v>
      </c>
      <c r="AE66" s="6">
        <v>2.0</v>
      </c>
      <c r="AF66" s="6">
        <v>3.0</v>
      </c>
      <c r="AG66" s="6">
        <v>5.0</v>
      </c>
      <c r="AH66" s="6">
        <v>6.0</v>
      </c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</row>
    <row r="67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8"/>
      <c r="R67" s="8"/>
      <c r="S67" s="8"/>
      <c r="T67" s="8"/>
      <c r="U67" s="6">
        <v>19.0</v>
      </c>
      <c r="V67" s="15">
        <v>1.0</v>
      </c>
      <c r="W67" s="15">
        <v>15.0</v>
      </c>
      <c r="X67" s="18"/>
      <c r="Y67" s="18"/>
      <c r="Z67" s="7"/>
      <c r="AA67" s="7"/>
      <c r="AB67" s="7"/>
      <c r="AC67" s="7"/>
      <c r="AD67" s="6">
        <v>8.0</v>
      </c>
      <c r="AE67" s="6">
        <v>5.0</v>
      </c>
      <c r="AF67" s="6">
        <v>5.0</v>
      </c>
      <c r="AG67" s="6">
        <v>12.0</v>
      </c>
      <c r="AH67" s="6">
        <v>15.0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</row>
    <row r="68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9"/>
      <c r="R68" s="9"/>
      <c r="S68" s="9"/>
      <c r="T68" s="9"/>
      <c r="U68" s="9"/>
      <c r="V68" s="9">
        <f t="shared" ref="V68:W68" si="8">SUM(V49:V67)</f>
        <v>19</v>
      </c>
      <c r="W68" s="9">
        <f t="shared" si="8"/>
        <v>277</v>
      </c>
      <c r="X68" s="9">
        <f>W68/V68</f>
        <v>14.57894737</v>
      </c>
      <c r="Y68" s="18"/>
      <c r="Z68" s="7"/>
      <c r="AA68" s="7"/>
      <c r="AB68" s="7"/>
      <c r="AC68" s="7"/>
      <c r="AD68" s="6">
        <v>9.0</v>
      </c>
      <c r="AE68" s="6">
        <v>2.0</v>
      </c>
      <c r="AF68" s="6">
        <v>4.0</v>
      </c>
      <c r="AG68" s="6">
        <v>6.0</v>
      </c>
      <c r="AH68" s="6">
        <v>6.0</v>
      </c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</row>
    <row r="69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5" t="s">
        <v>63</v>
      </c>
      <c r="R69" s="5" t="s">
        <v>86</v>
      </c>
      <c r="S69" s="5" t="s">
        <v>18</v>
      </c>
      <c r="T69" s="5" t="s">
        <v>32</v>
      </c>
      <c r="U69" s="6">
        <v>1.0</v>
      </c>
      <c r="V69" s="6">
        <v>1.0</v>
      </c>
      <c r="W69" s="6">
        <v>16.0</v>
      </c>
      <c r="X69" s="18"/>
      <c r="Y69" s="18"/>
      <c r="Z69" s="7"/>
      <c r="AA69" s="7"/>
      <c r="AB69" s="7"/>
      <c r="AC69" s="7"/>
      <c r="AD69" s="6">
        <v>10.0</v>
      </c>
      <c r="AE69" s="6">
        <v>1.0</v>
      </c>
      <c r="AF69" s="6">
        <v>1.0</v>
      </c>
      <c r="AG69" s="6">
        <v>4.0</v>
      </c>
      <c r="AH69" s="6">
        <v>4.0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</row>
    <row r="70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7"/>
      <c r="R70" s="7"/>
      <c r="S70" s="7"/>
      <c r="T70" s="7"/>
      <c r="U70" s="5">
        <v>2.0</v>
      </c>
      <c r="V70" s="5">
        <v>2.0</v>
      </c>
      <c r="W70" s="6">
        <v>10.0</v>
      </c>
      <c r="X70" s="18"/>
      <c r="Y70" s="18"/>
      <c r="Z70" s="7"/>
      <c r="AA70" s="7"/>
      <c r="AB70" s="7"/>
      <c r="AC70" s="7"/>
      <c r="AD70" s="6">
        <v>11.0</v>
      </c>
      <c r="AE70" s="6">
        <v>2.0</v>
      </c>
      <c r="AF70" s="6">
        <v>1.0</v>
      </c>
      <c r="AG70" s="6">
        <v>6.0</v>
      </c>
      <c r="AH70" s="6">
        <v>8.0</v>
      </c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</row>
    <row r="71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7"/>
      <c r="R71" s="7"/>
      <c r="S71" s="7"/>
      <c r="T71" s="7"/>
      <c r="U71" s="8"/>
      <c r="V71" s="8"/>
      <c r="W71" s="6">
        <v>13.0</v>
      </c>
      <c r="X71" s="18"/>
      <c r="Y71" s="18"/>
      <c r="Z71" s="7"/>
      <c r="AA71" s="7"/>
      <c r="AB71" s="7"/>
      <c r="AC71" s="7"/>
      <c r="AD71" s="6">
        <v>12.0</v>
      </c>
      <c r="AE71" s="6">
        <v>2.0</v>
      </c>
      <c r="AF71" s="6">
        <v>3.0</v>
      </c>
      <c r="AG71" s="6">
        <v>7.0</v>
      </c>
      <c r="AH71" s="6">
        <v>8.0</v>
      </c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</row>
    <row r="72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7"/>
      <c r="R72" s="7"/>
      <c r="S72" s="7"/>
      <c r="T72" s="7"/>
      <c r="U72" s="5">
        <v>3.0</v>
      </c>
      <c r="V72" s="5">
        <v>3.0</v>
      </c>
      <c r="W72" s="6">
        <v>11.0</v>
      </c>
      <c r="X72" s="18"/>
      <c r="Y72" s="18"/>
      <c r="Z72" s="7"/>
      <c r="AA72" s="7"/>
      <c r="AB72" s="7"/>
      <c r="AC72" s="7"/>
      <c r="AD72" s="6">
        <v>13.0</v>
      </c>
      <c r="AE72" s="6">
        <v>3.0</v>
      </c>
      <c r="AF72" s="6">
        <v>4.0</v>
      </c>
      <c r="AG72" s="6">
        <v>11.0</v>
      </c>
      <c r="AH72" s="6">
        <v>17.0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</row>
    <row r="73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7"/>
      <c r="R73" s="7"/>
      <c r="S73" s="7"/>
      <c r="T73" s="7"/>
      <c r="U73" s="7"/>
      <c r="V73" s="7"/>
      <c r="W73" s="6">
        <v>10.0</v>
      </c>
      <c r="X73" s="18"/>
      <c r="Y73" s="18"/>
      <c r="Z73" s="7"/>
      <c r="AA73" s="7"/>
      <c r="AB73" s="7"/>
      <c r="AC73" s="7"/>
      <c r="AD73" s="6">
        <v>14.0</v>
      </c>
      <c r="AE73" s="6">
        <v>2.0</v>
      </c>
      <c r="AF73" s="6">
        <v>3.0</v>
      </c>
      <c r="AG73" s="6">
        <v>6.0</v>
      </c>
      <c r="AH73" s="6">
        <v>5.0</v>
      </c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</row>
    <row r="74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7"/>
      <c r="R74" s="7"/>
      <c r="S74" s="7"/>
      <c r="T74" s="7"/>
      <c r="U74" s="8"/>
      <c r="V74" s="8"/>
      <c r="W74" s="6">
        <v>12.0</v>
      </c>
      <c r="X74" s="18"/>
      <c r="Y74" s="18"/>
      <c r="Z74" s="7"/>
      <c r="AA74" s="7"/>
      <c r="AB74" s="7"/>
      <c r="AC74" s="7"/>
      <c r="AD74" s="6">
        <v>15.0</v>
      </c>
      <c r="AE74" s="15">
        <v>5.0</v>
      </c>
      <c r="AF74" s="15">
        <v>10.0</v>
      </c>
      <c r="AG74" s="15">
        <v>10.0</v>
      </c>
      <c r="AH74" s="15">
        <v>10.0</v>
      </c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</row>
    <row r="75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7"/>
      <c r="R75" s="7"/>
      <c r="S75" s="7"/>
      <c r="T75" s="7"/>
      <c r="U75" s="5">
        <v>4.0</v>
      </c>
      <c r="V75" s="5">
        <v>2.0</v>
      </c>
      <c r="W75" s="6">
        <v>9.0</v>
      </c>
      <c r="X75" s="18"/>
      <c r="Y75" s="18"/>
      <c r="Z75" s="7"/>
      <c r="AA75" s="7"/>
      <c r="AB75" s="7"/>
      <c r="AC75" s="7"/>
      <c r="AD75" s="6">
        <v>16.0</v>
      </c>
      <c r="AE75" s="6">
        <v>6.0</v>
      </c>
      <c r="AF75" s="6">
        <v>9.0</v>
      </c>
      <c r="AG75" s="6">
        <v>13.0</v>
      </c>
      <c r="AH75" s="6">
        <v>17.0</v>
      </c>
      <c r="AI75" s="18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</row>
    <row r="76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7"/>
      <c r="R76" s="7"/>
      <c r="S76" s="7"/>
      <c r="T76" s="7"/>
      <c r="U76" s="8"/>
      <c r="V76" s="8"/>
      <c r="W76" s="6">
        <v>14.0</v>
      </c>
      <c r="X76" s="18"/>
      <c r="Y76" s="18"/>
      <c r="Z76" s="8"/>
      <c r="AA76" s="8"/>
      <c r="AB76" s="8"/>
      <c r="AC76" s="8"/>
      <c r="AD76" s="6">
        <v>17.0</v>
      </c>
      <c r="AE76" s="15">
        <v>4.0</v>
      </c>
      <c r="AF76" s="15">
        <v>3.0</v>
      </c>
      <c r="AG76" s="15">
        <v>8.0</v>
      </c>
      <c r="AH76" s="15">
        <v>9.0</v>
      </c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</row>
    <row r="77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7"/>
      <c r="R77" s="7"/>
      <c r="S77" s="7"/>
      <c r="T77" s="7"/>
      <c r="U77" s="6">
        <v>5.0</v>
      </c>
      <c r="V77" s="6">
        <v>1.0</v>
      </c>
      <c r="W77" s="6">
        <v>16.0</v>
      </c>
      <c r="X77" s="18"/>
      <c r="Y77" s="18"/>
      <c r="Z77" s="9"/>
      <c r="AA77" s="9"/>
      <c r="AB77" s="9"/>
      <c r="AC77" s="9"/>
      <c r="AD77" s="9"/>
      <c r="AE77" s="9">
        <f t="shared" ref="AE77:AH77" si="9">SUM(AE60:AE76)</f>
        <v>52</v>
      </c>
      <c r="AF77" s="9">
        <f t="shared" si="9"/>
        <v>64</v>
      </c>
      <c r="AG77" s="9">
        <f t="shared" si="9"/>
        <v>132</v>
      </c>
      <c r="AH77" s="9">
        <f t="shared" si="9"/>
        <v>147</v>
      </c>
      <c r="AI77" s="9">
        <f>AF77/AE77+AH77/AG77</f>
        <v>2.344405594</v>
      </c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  <row r="78" ht="13.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7"/>
      <c r="R78" s="7"/>
      <c r="S78" s="7"/>
      <c r="T78" s="7"/>
      <c r="U78" s="6">
        <v>6.0</v>
      </c>
      <c r="V78" s="6">
        <v>1.0</v>
      </c>
      <c r="W78" s="6">
        <v>14.0</v>
      </c>
      <c r="X78" s="18"/>
      <c r="Y78" s="18"/>
      <c r="Z78" s="5" t="s">
        <v>65</v>
      </c>
      <c r="AA78" s="5" t="s">
        <v>87</v>
      </c>
      <c r="AB78" s="5" t="s">
        <v>15</v>
      </c>
      <c r="AC78" s="5" t="s">
        <v>36</v>
      </c>
      <c r="AD78" s="6">
        <v>1.0</v>
      </c>
      <c r="AE78" s="6">
        <v>5.0</v>
      </c>
      <c r="AF78" s="6">
        <v>8.0</v>
      </c>
      <c r="AG78" s="6">
        <v>14.0</v>
      </c>
      <c r="AH78" s="6">
        <v>10.0</v>
      </c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</row>
    <row r="79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7"/>
      <c r="R79" s="7"/>
      <c r="S79" s="7"/>
      <c r="T79" s="7"/>
      <c r="U79" s="6">
        <v>7.0</v>
      </c>
      <c r="V79" s="6">
        <v>1.0</v>
      </c>
      <c r="W79" s="6">
        <v>18.0</v>
      </c>
      <c r="X79" s="18"/>
      <c r="Y79" s="18"/>
      <c r="Z79" s="7"/>
      <c r="AA79" s="7"/>
      <c r="AB79" s="7"/>
      <c r="AC79" s="7"/>
      <c r="AD79" s="6">
        <v>2.0</v>
      </c>
      <c r="AE79" s="6">
        <v>2.0</v>
      </c>
      <c r="AF79" s="6">
        <v>3.0</v>
      </c>
      <c r="AG79" s="6">
        <v>3.0</v>
      </c>
      <c r="AH79" s="6">
        <v>2.0</v>
      </c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</row>
    <row r="80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7"/>
      <c r="R80" s="7"/>
      <c r="S80" s="7"/>
      <c r="T80" s="7"/>
      <c r="U80" s="6">
        <v>8.0</v>
      </c>
      <c r="V80" s="6">
        <v>1.0</v>
      </c>
      <c r="W80" s="6">
        <v>11.0</v>
      </c>
      <c r="X80" s="18"/>
      <c r="Y80" s="18"/>
      <c r="Z80" s="7"/>
      <c r="AA80" s="7"/>
      <c r="AB80" s="7"/>
      <c r="AC80" s="7"/>
      <c r="AD80" s="6">
        <v>3.0</v>
      </c>
      <c r="AE80" s="6">
        <v>5.0</v>
      </c>
      <c r="AF80" s="6">
        <v>8.0</v>
      </c>
      <c r="AG80" s="6">
        <v>13.0</v>
      </c>
      <c r="AH80" s="6">
        <v>18.0</v>
      </c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</row>
    <row r="8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7"/>
      <c r="R81" s="7"/>
      <c r="S81" s="7"/>
      <c r="T81" s="7"/>
      <c r="U81" s="6">
        <v>9.0</v>
      </c>
      <c r="V81" s="6">
        <v>1.0</v>
      </c>
      <c r="W81" s="6">
        <v>9.0</v>
      </c>
      <c r="X81" s="18"/>
      <c r="Y81" s="18"/>
      <c r="Z81" s="7"/>
      <c r="AA81" s="7"/>
      <c r="AB81" s="7"/>
      <c r="AC81" s="7"/>
      <c r="AD81" s="6">
        <v>4.0</v>
      </c>
      <c r="AE81" s="6">
        <v>2.0</v>
      </c>
      <c r="AF81" s="6">
        <v>0.0</v>
      </c>
      <c r="AG81" s="6">
        <v>5.0</v>
      </c>
      <c r="AH81" s="6">
        <v>5.0</v>
      </c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</row>
    <row r="82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9"/>
      <c r="R82" s="9"/>
      <c r="S82" s="9"/>
      <c r="T82" s="9"/>
      <c r="U82" s="9"/>
      <c r="V82" s="9">
        <f t="shared" ref="V82:W82" si="10">SUM(V69:V81)</f>
        <v>13</v>
      </c>
      <c r="W82" s="9">
        <f t="shared" si="10"/>
        <v>163</v>
      </c>
      <c r="X82" s="9">
        <f>W82/V82</f>
        <v>12.53846154</v>
      </c>
      <c r="Y82" s="18"/>
      <c r="Z82" s="7"/>
      <c r="AA82" s="7"/>
      <c r="AB82" s="7"/>
      <c r="AC82" s="7"/>
      <c r="AD82" s="6">
        <v>5.0</v>
      </c>
      <c r="AE82" s="6">
        <v>3.0</v>
      </c>
      <c r="AF82" s="6">
        <v>3.0</v>
      </c>
      <c r="AG82" s="6">
        <v>9.0</v>
      </c>
      <c r="AH82" s="6">
        <v>1.0</v>
      </c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</row>
    <row r="83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5" t="s">
        <v>63</v>
      </c>
      <c r="R83" s="5" t="s">
        <v>88</v>
      </c>
      <c r="S83" s="5" t="s">
        <v>18</v>
      </c>
      <c r="T83" s="5" t="s">
        <v>36</v>
      </c>
      <c r="U83" s="6">
        <v>1.0</v>
      </c>
      <c r="V83" s="6">
        <v>1.0</v>
      </c>
      <c r="W83" s="6">
        <v>16.0</v>
      </c>
      <c r="X83" s="18"/>
      <c r="Y83" s="18"/>
      <c r="Z83" s="7"/>
      <c r="AA83" s="7"/>
      <c r="AB83" s="7"/>
      <c r="AC83" s="7"/>
      <c r="AD83" s="6">
        <v>6.0</v>
      </c>
      <c r="AE83" s="6">
        <v>4.0</v>
      </c>
      <c r="AF83" s="6">
        <v>6.0</v>
      </c>
      <c r="AG83" s="6">
        <v>13.0</v>
      </c>
      <c r="AH83" s="6">
        <v>10.0</v>
      </c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</row>
    <row r="84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7"/>
      <c r="R84" s="7"/>
      <c r="S84" s="7"/>
      <c r="T84" s="7"/>
      <c r="U84" s="6">
        <v>2.0</v>
      </c>
      <c r="V84" s="6">
        <v>1.0</v>
      </c>
      <c r="W84" s="6">
        <v>15.0</v>
      </c>
      <c r="X84" s="18"/>
      <c r="Y84" s="18"/>
      <c r="Z84" s="7"/>
      <c r="AA84" s="7"/>
      <c r="AB84" s="7"/>
      <c r="AC84" s="7"/>
      <c r="AD84" s="6">
        <v>7.0</v>
      </c>
      <c r="AE84" s="6">
        <v>2.0</v>
      </c>
      <c r="AF84" s="6">
        <v>6.0</v>
      </c>
      <c r="AG84" s="6">
        <v>7.0</v>
      </c>
      <c r="AH84" s="6">
        <v>7.0</v>
      </c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</row>
    <row r="85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7"/>
      <c r="R85" s="7"/>
      <c r="S85" s="7"/>
      <c r="T85" s="7"/>
      <c r="U85" s="6">
        <v>3.0</v>
      </c>
      <c r="V85" s="6">
        <v>1.0</v>
      </c>
      <c r="W85" s="6">
        <v>13.0</v>
      </c>
      <c r="X85" s="18"/>
      <c r="Y85" s="18"/>
      <c r="Z85" s="7"/>
      <c r="AA85" s="7"/>
      <c r="AB85" s="7"/>
      <c r="AC85" s="7"/>
      <c r="AD85" s="6">
        <v>8.0</v>
      </c>
      <c r="AE85" s="6">
        <v>5.0</v>
      </c>
      <c r="AF85" s="6">
        <v>3.0</v>
      </c>
      <c r="AG85" s="6">
        <v>10.0</v>
      </c>
      <c r="AH85" s="6">
        <v>12.0</v>
      </c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</row>
    <row r="86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7"/>
      <c r="R86" s="7"/>
      <c r="S86" s="7"/>
      <c r="T86" s="7"/>
      <c r="U86" s="6">
        <v>4.0</v>
      </c>
      <c r="V86" s="6">
        <v>1.0</v>
      </c>
      <c r="W86" s="6">
        <v>19.0</v>
      </c>
      <c r="X86" s="18"/>
      <c r="Y86" s="18"/>
      <c r="Z86" s="7"/>
      <c r="AA86" s="7"/>
      <c r="AB86" s="7"/>
      <c r="AC86" s="7"/>
      <c r="AD86" s="6">
        <v>9.0</v>
      </c>
      <c r="AE86" s="6">
        <v>4.0</v>
      </c>
      <c r="AF86" s="6">
        <v>4.0</v>
      </c>
      <c r="AG86" s="6">
        <v>12.0</v>
      </c>
      <c r="AH86" s="6">
        <v>12.0</v>
      </c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</row>
    <row r="87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7"/>
      <c r="R87" s="7"/>
      <c r="S87" s="7"/>
      <c r="T87" s="7"/>
      <c r="U87" s="6">
        <v>5.0</v>
      </c>
      <c r="V87" s="6">
        <v>1.0</v>
      </c>
      <c r="W87" s="6">
        <v>22.0</v>
      </c>
      <c r="X87" s="18"/>
      <c r="Y87" s="18"/>
      <c r="Z87" s="7"/>
      <c r="AA87" s="7"/>
      <c r="AB87" s="7"/>
      <c r="AC87" s="7"/>
      <c r="AD87" s="6">
        <v>10.0</v>
      </c>
      <c r="AE87" s="6">
        <v>3.0</v>
      </c>
      <c r="AF87" s="6">
        <v>0.0</v>
      </c>
      <c r="AG87" s="6">
        <v>8.0</v>
      </c>
      <c r="AH87" s="6">
        <v>7.0</v>
      </c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</row>
    <row r="88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7"/>
      <c r="R88" s="7"/>
      <c r="S88" s="7"/>
      <c r="T88" s="7"/>
      <c r="U88" s="6">
        <v>6.0</v>
      </c>
      <c r="V88" s="6">
        <v>1.0</v>
      </c>
      <c r="W88" s="6">
        <v>10.0</v>
      </c>
      <c r="X88" s="18"/>
      <c r="Y88" s="18"/>
      <c r="Z88" s="7"/>
      <c r="AA88" s="7"/>
      <c r="AB88" s="7"/>
      <c r="AC88" s="7"/>
      <c r="AD88" s="6">
        <v>11.0</v>
      </c>
      <c r="AE88" s="6">
        <v>2.0</v>
      </c>
      <c r="AF88" s="6">
        <v>4.0</v>
      </c>
      <c r="AG88" s="6">
        <v>6.0</v>
      </c>
      <c r="AH88" s="6">
        <v>8.0</v>
      </c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</row>
    <row r="89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7"/>
      <c r="R89" s="7"/>
      <c r="S89" s="7"/>
      <c r="T89" s="7"/>
      <c r="U89" s="6">
        <v>7.0</v>
      </c>
      <c r="V89" s="6">
        <v>1.0</v>
      </c>
      <c r="W89" s="6">
        <v>18.0</v>
      </c>
      <c r="X89" s="18"/>
      <c r="Y89" s="18"/>
      <c r="Z89" s="7"/>
      <c r="AA89" s="7"/>
      <c r="AB89" s="7"/>
      <c r="AC89" s="7"/>
      <c r="AD89" s="6">
        <v>12.0</v>
      </c>
      <c r="AE89" s="6">
        <v>4.0</v>
      </c>
      <c r="AF89" s="6">
        <v>4.0</v>
      </c>
      <c r="AG89" s="6">
        <v>8.0</v>
      </c>
      <c r="AH89" s="6">
        <v>10.0</v>
      </c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</row>
    <row r="90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7"/>
      <c r="R90" s="7"/>
      <c r="S90" s="7"/>
      <c r="T90" s="7"/>
      <c r="U90" s="6">
        <v>8.0</v>
      </c>
      <c r="V90" s="6">
        <v>1.0</v>
      </c>
      <c r="W90" s="6">
        <v>14.0</v>
      </c>
      <c r="X90" s="18"/>
      <c r="Y90" s="18"/>
      <c r="Z90" s="7"/>
      <c r="AA90" s="7"/>
      <c r="AB90" s="7"/>
      <c r="AC90" s="7"/>
      <c r="AD90" s="6">
        <v>13.0</v>
      </c>
      <c r="AE90" s="6">
        <v>2.0</v>
      </c>
      <c r="AF90" s="6">
        <v>2.0</v>
      </c>
      <c r="AG90" s="6">
        <v>6.0</v>
      </c>
      <c r="AH90" s="6">
        <v>3.0</v>
      </c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</row>
    <row r="9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7"/>
      <c r="R91" s="7"/>
      <c r="S91" s="7"/>
      <c r="T91" s="7"/>
      <c r="U91" s="6">
        <v>9.0</v>
      </c>
      <c r="V91" s="6">
        <v>1.0</v>
      </c>
      <c r="W91" s="6">
        <v>12.0</v>
      </c>
      <c r="X91" s="18"/>
      <c r="Y91" s="18"/>
      <c r="Z91" s="7"/>
      <c r="AA91" s="7"/>
      <c r="AB91" s="7"/>
      <c r="AC91" s="7"/>
      <c r="AD91" s="6">
        <v>14.0</v>
      </c>
      <c r="AE91" s="6">
        <v>4.0</v>
      </c>
      <c r="AF91" s="6">
        <v>5.0</v>
      </c>
      <c r="AG91" s="6">
        <v>9.0</v>
      </c>
      <c r="AH91" s="6">
        <v>8.0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</row>
    <row r="92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7"/>
      <c r="R92" s="7"/>
      <c r="S92" s="7"/>
      <c r="T92" s="7"/>
      <c r="U92" s="6">
        <v>10.0</v>
      </c>
      <c r="V92" s="6">
        <v>1.0</v>
      </c>
      <c r="W92" s="6">
        <v>15.0</v>
      </c>
      <c r="X92" s="18"/>
      <c r="Y92" s="18"/>
      <c r="Z92" s="8"/>
      <c r="AA92" s="8"/>
      <c r="AB92" s="8"/>
      <c r="AC92" s="8"/>
      <c r="AD92" s="6">
        <v>15.0</v>
      </c>
      <c r="AE92" s="15">
        <v>6.0</v>
      </c>
      <c r="AF92" s="15">
        <v>6.0</v>
      </c>
      <c r="AG92" s="15">
        <v>13.0</v>
      </c>
      <c r="AH92" s="15">
        <v>10.0</v>
      </c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</row>
    <row r="93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7"/>
      <c r="R93" s="7"/>
      <c r="S93" s="7"/>
      <c r="T93" s="7"/>
      <c r="U93" s="6">
        <v>11.0</v>
      </c>
      <c r="V93" s="6">
        <v>1.0</v>
      </c>
      <c r="W93" s="6">
        <v>20.0</v>
      </c>
      <c r="X93" s="18"/>
      <c r="Y93" s="18"/>
      <c r="Z93" s="9"/>
      <c r="AA93" s="9"/>
      <c r="AB93" s="9"/>
      <c r="AC93" s="9"/>
      <c r="AD93" s="9"/>
      <c r="AE93" s="9">
        <f t="shared" ref="AE93:AH93" si="11">SUM(AE78:AE92)</f>
        <v>53</v>
      </c>
      <c r="AF93" s="9">
        <f t="shared" si="11"/>
        <v>62</v>
      </c>
      <c r="AG93" s="9">
        <f t="shared" si="11"/>
        <v>136</v>
      </c>
      <c r="AH93" s="9">
        <f t="shared" si="11"/>
        <v>123</v>
      </c>
      <c r="AI93" s="9">
        <f>AF93/AE93+AH93/AG93</f>
        <v>2.074223085</v>
      </c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</row>
    <row r="94" ht="13.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7"/>
      <c r="R94" s="7"/>
      <c r="S94" s="7"/>
      <c r="T94" s="7"/>
      <c r="U94" s="6">
        <v>12.0</v>
      </c>
      <c r="V94" s="6">
        <v>1.0</v>
      </c>
      <c r="W94" s="6">
        <v>11.0</v>
      </c>
      <c r="X94" s="18"/>
      <c r="Y94" s="18"/>
      <c r="Z94" s="5" t="s">
        <v>65</v>
      </c>
      <c r="AA94" s="5" t="s">
        <v>89</v>
      </c>
      <c r="AB94" s="5" t="s">
        <v>15</v>
      </c>
      <c r="AC94" s="5" t="s">
        <v>32</v>
      </c>
      <c r="AD94" s="6">
        <v>1.0</v>
      </c>
      <c r="AE94" s="6">
        <v>3.0</v>
      </c>
      <c r="AF94" s="6">
        <v>5.0</v>
      </c>
      <c r="AG94" s="6">
        <v>5.0</v>
      </c>
      <c r="AH94" s="6">
        <v>2.0</v>
      </c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</row>
    <row r="95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7"/>
      <c r="R95" s="7"/>
      <c r="S95" s="7"/>
      <c r="T95" s="7"/>
      <c r="U95" s="6">
        <v>13.0</v>
      </c>
      <c r="V95" s="6">
        <v>1.0</v>
      </c>
      <c r="W95" s="6">
        <v>16.0</v>
      </c>
      <c r="X95" s="18"/>
      <c r="Y95" s="18"/>
      <c r="Z95" s="7"/>
      <c r="AA95" s="7"/>
      <c r="AB95" s="7"/>
      <c r="AC95" s="7"/>
      <c r="AD95" s="6">
        <v>2.0</v>
      </c>
      <c r="AE95" s="6">
        <v>4.0</v>
      </c>
      <c r="AF95" s="6">
        <v>5.0</v>
      </c>
      <c r="AG95" s="6">
        <v>12.0</v>
      </c>
      <c r="AH95" s="6">
        <v>8.0</v>
      </c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</row>
    <row r="96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7"/>
      <c r="R96" s="7"/>
      <c r="S96" s="7"/>
      <c r="T96" s="7"/>
      <c r="U96" s="6">
        <v>14.0</v>
      </c>
      <c r="V96" s="6">
        <v>1.0</v>
      </c>
      <c r="W96" s="6">
        <v>13.0</v>
      </c>
      <c r="X96" s="18"/>
      <c r="Y96" s="18"/>
      <c r="Z96" s="7"/>
      <c r="AA96" s="7"/>
      <c r="AB96" s="7"/>
      <c r="AC96" s="7"/>
      <c r="AD96" s="6">
        <v>3.0</v>
      </c>
      <c r="AE96" s="6">
        <v>6.0</v>
      </c>
      <c r="AF96" s="6">
        <v>7.0</v>
      </c>
      <c r="AG96" s="6">
        <v>8.0</v>
      </c>
      <c r="AH96" s="6">
        <v>3.0</v>
      </c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</row>
    <row r="97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7"/>
      <c r="R97" s="7"/>
      <c r="S97" s="7"/>
      <c r="T97" s="7"/>
      <c r="U97" s="5">
        <v>15.0</v>
      </c>
      <c r="V97" s="5">
        <v>2.0</v>
      </c>
      <c r="W97" s="6">
        <v>11.0</v>
      </c>
      <c r="X97" s="18"/>
      <c r="Y97" s="18"/>
      <c r="Z97" s="7"/>
      <c r="AA97" s="7"/>
      <c r="AB97" s="7"/>
      <c r="AC97" s="7"/>
      <c r="AD97" s="6">
        <v>4.0</v>
      </c>
      <c r="AE97" s="6">
        <v>2.0</v>
      </c>
      <c r="AF97" s="6">
        <v>5.0</v>
      </c>
      <c r="AG97" s="6">
        <v>4.0</v>
      </c>
      <c r="AH97" s="6">
        <v>2.0</v>
      </c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</row>
    <row r="98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7"/>
      <c r="R98" s="7"/>
      <c r="S98" s="7"/>
      <c r="T98" s="7"/>
      <c r="U98" s="8"/>
      <c r="V98" s="8"/>
      <c r="W98" s="6">
        <v>14.0</v>
      </c>
      <c r="X98" s="18"/>
      <c r="Y98" s="18"/>
      <c r="Z98" s="7"/>
      <c r="AA98" s="7"/>
      <c r="AB98" s="7"/>
      <c r="AC98" s="7"/>
      <c r="AD98" s="6">
        <v>5.0</v>
      </c>
      <c r="AE98" s="6">
        <v>4.0</v>
      </c>
      <c r="AF98" s="6">
        <v>4.0</v>
      </c>
      <c r="AG98" s="6">
        <v>9.0</v>
      </c>
      <c r="AH98" s="6">
        <v>4.0</v>
      </c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</row>
    <row r="99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7"/>
      <c r="R99" s="7"/>
      <c r="S99" s="7"/>
      <c r="T99" s="7"/>
      <c r="U99" s="6">
        <v>16.0</v>
      </c>
      <c r="V99" s="6">
        <v>1.0</v>
      </c>
      <c r="W99" s="6">
        <v>11.0</v>
      </c>
      <c r="X99" s="18"/>
      <c r="Y99" s="18"/>
      <c r="Z99" s="7"/>
      <c r="AA99" s="7"/>
      <c r="AB99" s="7"/>
      <c r="AC99" s="7"/>
      <c r="AD99" s="6">
        <v>6.0</v>
      </c>
      <c r="AE99" s="6">
        <v>3.0</v>
      </c>
      <c r="AF99" s="6">
        <v>5.0</v>
      </c>
      <c r="AG99" s="6">
        <v>6.0</v>
      </c>
      <c r="AH99" s="6">
        <v>5.0</v>
      </c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</row>
    <row r="100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7"/>
      <c r="R100" s="7"/>
      <c r="S100" s="7"/>
      <c r="T100" s="7"/>
      <c r="U100" s="6">
        <v>17.0</v>
      </c>
      <c r="V100" s="6">
        <v>1.0</v>
      </c>
      <c r="W100" s="6">
        <v>20.0</v>
      </c>
      <c r="X100" s="18"/>
      <c r="Y100" s="18"/>
      <c r="Z100" s="7"/>
      <c r="AA100" s="7"/>
      <c r="AB100" s="7"/>
      <c r="AC100" s="7"/>
      <c r="AD100" s="6">
        <v>7.0</v>
      </c>
      <c r="AE100" s="6">
        <v>3.0</v>
      </c>
      <c r="AF100" s="6">
        <v>1.0</v>
      </c>
      <c r="AG100" s="6">
        <v>8.0</v>
      </c>
      <c r="AH100" s="6">
        <v>2.0</v>
      </c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</row>
    <row r="10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9"/>
      <c r="R101" s="9"/>
      <c r="S101" s="9"/>
      <c r="T101" s="9"/>
      <c r="U101" s="9"/>
      <c r="V101" s="9">
        <f t="shared" ref="V101:W101" si="12">SUM(V83:V100)</f>
        <v>18</v>
      </c>
      <c r="W101" s="9">
        <f t="shared" si="12"/>
        <v>270</v>
      </c>
      <c r="X101" s="9">
        <f>W101/V101</f>
        <v>15</v>
      </c>
      <c r="Y101" s="18"/>
      <c r="Z101" s="7"/>
      <c r="AA101" s="7"/>
      <c r="AB101" s="7"/>
      <c r="AC101" s="7"/>
      <c r="AD101" s="6">
        <v>8.0</v>
      </c>
      <c r="AE101" s="6">
        <v>3.0</v>
      </c>
      <c r="AF101" s="6">
        <v>1.0</v>
      </c>
      <c r="AG101" s="6">
        <v>9.0</v>
      </c>
      <c r="AH101" s="6">
        <v>1.0</v>
      </c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</row>
    <row r="102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5" t="s">
        <v>63</v>
      </c>
      <c r="R102" s="5" t="s">
        <v>90</v>
      </c>
      <c r="S102" s="5" t="s">
        <v>18</v>
      </c>
      <c r="T102" s="5" t="s">
        <v>32</v>
      </c>
      <c r="U102" s="5">
        <v>1.0</v>
      </c>
      <c r="V102" s="5">
        <v>2.0</v>
      </c>
      <c r="W102" s="6">
        <v>21.0</v>
      </c>
      <c r="X102" s="18"/>
      <c r="Y102" s="18"/>
      <c r="Z102" s="7"/>
      <c r="AA102" s="7"/>
      <c r="AB102" s="7"/>
      <c r="AC102" s="7"/>
      <c r="AD102" s="6">
        <v>9.0</v>
      </c>
      <c r="AE102" s="6">
        <v>4.0</v>
      </c>
      <c r="AF102" s="6">
        <v>9.0</v>
      </c>
      <c r="AG102" s="6">
        <v>7.0</v>
      </c>
      <c r="AH102" s="6">
        <v>9.0</v>
      </c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</row>
    <row r="103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7"/>
      <c r="R103" s="7"/>
      <c r="S103" s="7"/>
      <c r="T103" s="7"/>
      <c r="U103" s="8"/>
      <c r="V103" s="8"/>
      <c r="W103" s="6">
        <v>23.0</v>
      </c>
      <c r="X103" s="18"/>
      <c r="Y103" s="18"/>
      <c r="Z103" s="7"/>
      <c r="AA103" s="7"/>
      <c r="AB103" s="7"/>
      <c r="AC103" s="7"/>
      <c r="AD103" s="6">
        <v>10.0</v>
      </c>
      <c r="AE103" s="6">
        <v>3.0</v>
      </c>
      <c r="AF103" s="6">
        <v>4.0</v>
      </c>
      <c r="AG103" s="6">
        <v>7.0</v>
      </c>
      <c r="AH103" s="6">
        <v>6.0</v>
      </c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</row>
    <row r="104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7"/>
      <c r="R104" s="7"/>
      <c r="S104" s="7"/>
      <c r="T104" s="7"/>
      <c r="U104" s="6">
        <v>2.0</v>
      </c>
      <c r="V104" s="6">
        <v>1.0</v>
      </c>
      <c r="W104" s="6">
        <v>14.0</v>
      </c>
      <c r="X104" s="18"/>
      <c r="Y104" s="18"/>
      <c r="Z104" s="7"/>
      <c r="AA104" s="7"/>
      <c r="AB104" s="7"/>
      <c r="AC104" s="7"/>
      <c r="AD104" s="6">
        <v>11.0</v>
      </c>
      <c r="AE104" s="6">
        <v>4.0</v>
      </c>
      <c r="AF104" s="6">
        <v>3.0</v>
      </c>
      <c r="AG104" s="6">
        <v>10.0</v>
      </c>
      <c r="AH104" s="6">
        <v>3.0</v>
      </c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</row>
    <row r="105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7"/>
      <c r="R105" s="7"/>
      <c r="S105" s="7"/>
      <c r="T105" s="7"/>
      <c r="U105" s="6">
        <v>3.0</v>
      </c>
      <c r="V105" s="6">
        <v>1.0</v>
      </c>
      <c r="W105" s="6">
        <v>10.0</v>
      </c>
      <c r="X105" s="18"/>
      <c r="Y105" s="18"/>
      <c r="Z105" s="7"/>
      <c r="AA105" s="7"/>
      <c r="AB105" s="7"/>
      <c r="AC105" s="7"/>
      <c r="AD105" s="6">
        <v>12.0</v>
      </c>
      <c r="AE105" s="6">
        <v>2.0</v>
      </c>
      <c r="AF105" s="6">
        <v>2.0</v>
      </c>
      <c r="AG105" s="6">
        <v>5.0</v>
      </c>
      <c r="AH105" s="6">
        <v>8.0</v>
      </c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</row>
    <row r="106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7"/>
      <c r="R106" s="7"/>
      <c r="S106" s="7"/>
      <c r="T106" s="7"/>
      <c r="U106" s="6">
        <v>4.0</v>
      </c>
      <c r="V106" s="6">
        <v>1.0</v>
      </c>
      <c r="W106" s="6">
        <v>10.0</v>
      </c>
      <c r="X106" s="18"/>
      <c r="Y106" s="18"/>
      <c r="Z106" s="7"/>
      <c r="AA106" s="7"/>
      <c r="AB106" s="7"/>
      <c r="AC106" s="7"/>
      <c r="AD106" s="6">
        <v>13.0</v>
      </c>
      <c r="AE106" s="6">
        <v>3.0</v>
      </c>
      <c r="AF106" s="6">
        <v>4.0</v>
      </c>
      <c r="AG106" s="6">
        <v>12.0</v>
      </c>
      <c r="AH106" s="6">
        <v>5.0</v>
      </c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</row>
    <row r="107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7"/>
      <c r="R107" s="7"/>
      <c r="S107" s="7"/>
      <c r="T107" s="7"/>
      <c r="U107" s="5">
        <v>5.0</v>
      </c>
      <c r="V107" s="5">
        <v>4.0</v>
      </c>
      <c r="W107" s="6">
        <v>15.0</v>
      </c>
      <c r="X107" s="18"/>
      <c r="Y107" s="18"/>
      <c r="Z107" s="9"/>
      <c r="AA107" s="9"/>
      <c r="AB107" s="9"/>
      <c r="AC107" s="9"/>
      <c r="AD107" s="9"/>
      <c r="AE107" s="9">
        <f t="shared" ref="AE107:AH107" si="13">SUM(AE94:AE106)</f>
        <v>44</v>
      </c>
      <c r="AF107" s="9">
        <f t="shared" si="13"/>
        <v>55</v>
      </c>
      <c r="AG107" s="9">
        <f t="shared" si="13"/>
        <v>102</v>
      </c>
      <c r="AH107" s="9">
        <f t="shared" si="13"/>
        <v>58</v>
      </c>
      <c r="AI107" s="9">
        <f>AF107/AE107+AH107/AG107</f>
        <v>1.818627451</v>
      </c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</row>
    <row r="108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7"/>
      <c r="R108" s="7"/>
      <c r="S108" s="7"/>
      <c r="T108" s="7"/>
      <c r="U108" s="7"/>
      <c r="V108" s="7"/>
      <c r="W108" s="6">
        <v>16.0</v>
      </c>
      <c r="X108" s="18"/>
      <c r="Y108" s="18"/>
      <c r="Z108" s="5" t="s">
        <v>65</v>
      </c>
      <c r="AA108" s="5" t="s">
        <v>91</v>
      </c>
      <c r="AB108" s="5" t="s">
        <v>15</v>
      </c>
      <c r="AC108" s="5" t="s">
        <v>36</v>
      </c>
      <c r="AD108" s="6">
        <v>1.0</v>
      </c>
      <c r="AE108" s="6">
        <v>4.0</v>
      </c>
      <c r="AF108" s="6">
        <v>6.0</v>
      </c>
      <c r="AG108" s="6">
        <v>6.0</v>
      </c>
      <c r="AH108" s="6">
        <v>5.0</v>
      </c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</row>
    <row r="109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7"/>
      <c r="R109" s="7"/>
      <c r="S109" s="7"/>
      <c r="T109" s="7"/>
      <c r="U109" s="7"/>
      <c r="V109" s="7"/>
      <c r="W109" s="6">
        <v>13.0</v>
      </c>
      <c r="X109" s="18"/>
      <c r="Y109" s="18"/>
      <c r="Z109" s="7"/>
      <c r="AA109" s="7"/>
      <c r="AB109" s="7"/>
      <c r="AC109" s="7"/>
      <c r="AD109" s="6">
        <v>2.0</v>
      </c>
      <c r="AE109" s="6">
        <v>4.0</v>
      </c>
      <c r="AF109" s="6">
        <v>2.0</v>
      </c>
      <c r="AG109" s="6">
        <v>9.0</v>
      </c>
      <c r="AH109" s="6">
        <v>7.0</v>
      </c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</row>
    <row r="110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7"/>
      <c r="R110" s="7"/>
      <c r="S110" s="7"/>
      <c r="T110" s="7"/>
      <c r="U110" s="8"/>
      <c r="V110" s="8"/>
      <c r="W110" s="6">
        <v>14.0</v>
      </c>
      <c r="X110" s="18"/>
      <c r="Y110" s="18"/>
      <c r="Z110" s="7"/>
      <c r="AA110" s="7"/>
      <c r="AB110" s="7"/>
      <c r="AC110" s="7"/>
      <c r="AD110" s="6">
        <v>3.0</v>
      </c>
      <c r="AE110" s="6">
        <v>4.0</v>
      </c>
      <c r="AF110" s="6">
        <v>3.0</v>
      </c>
      <c r="AG110" s="6">
        <v>6.0</v>
      </c>
      <c r="AH110" s="6">
        <v>3.0</v>
      </c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</row>
    <row r="11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7"/>
      <c r="R111" s="7"/>
      <c r="S111" s="7"/>
      <c r="T111" s="7"/>
      <c r="U111" s="6">
        <v>6.0</v>
      </c>
      <c r="V111" s="6">
        <v>1.0</v>
      </c>
      <c r="W111" s="6">
        <v>14.0</v>
      </c>
      <c r="X111" s="18"/>
      <c r="Y111" s="18"/>
      <c r="Z111" s="7"/>
      <c r="AA111" s="7"/>
      <c r="AB111" s="7"/>
      <c r="AC111" s="7"/>
      <c r="AD111" s="6">
        <v>4.0</v>
      </c>
      <c r="AE111" s="6">
        <v>5.0</v>
      </c>
      <c r="AF111" s="6">
        <v>9.0</v>
      </c>
      <c r="AG111" s="6">
        <v>7.0</v>
      </c>
      <c r="AH111" s="6">
        <v>9.0</v>
      </c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</row>
    <row r="112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7"/>
      <c r="R112" s="7"/>
      <c r="S112" s="7"/>
      <c r="T112" s="7"/>
      <c r="U112" s="6">
        <v>7.0</v>
      </c>
      <c r="V112" s="6">
        <v>1.0</v>
      </c>
      <c r="W112" s="6">
        <v>17.0</v>
      </c>
      <c r="X112" s="18"/>
      <c r="Y112" s="18"/>
      <c r="Z112" s="7"/>
      <c r="AA112" s="7"/>
      <c r="AB112" s="7"/>
      <c r="AC112" s="7"/>
      <c r="AD112" s="6">
        <v>5.0</v>
      </c>
      <c r="AE112" s="6">
        <v>4.0</v>
      </c>
      <c r="AF112" s="6">
        <v>4.0</v>
      </c>
      <c r="AG112" s="6">
        <v>8.0</v>
      </c>
      <c r="AH112" s="6">
        <v>6.0</v>
      </c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</row>
    <row r="113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7"/>
      <c r="R113" s="7"/>
      <c r="S113" s="7"/>
      <c r="T113" s="7"/>
      <c r="U113" s="5">
        <v>8.0</v>
      </c>
      <c r="V113" s="5">
        <v>2.0</v>
      </c>
      <c r="W113" s="6">
        <v>17.0</v>
      </c>
      <c r="X113" s="18"/>
      <c r="Y113" s="18"/>
      <c r="Z113" s="7"/>
      <c r="AA113" s="7"/>
      <c r="AB113" s="7"/>
      <c r="AC113" s="7"/>
      <c r="AD113" s="6">
        <v>6.0</v>
      </c>
      <c r="AE113" s="6">
        <v>4.0</v>
      </c>
      <c r="AF113" s="6">
        <v>6.0</v>
      </c>
      <c r="AG113" s="6">
        <v>10.0</v>
      </c>
      <c r="AH113" s="6">
        <v>15.0</v>
      </c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</row>
    <row r="114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7"/>
      <c r="R114" s="7"/>
      <c r="S114" s="7"/>
      <c r="T114" s="7"/>
      <c r="U114" s="8"/>
      <c r="V114" s="8"/>
      <c r="W114" s="6">
        <v>17.0</v>
      </c>
      <c r="X114" s="18"/>
      <c r="Y114" s="18"/>
      <c r="Z114" s="7"/>
      <c r="AA114" s="7"/>
      <c r="AB114" s="7"/>
      <c r="AC114" s="7"/>
      <c r="AD114" s="6">
        <v>7.0</v>
      </c>
      <c r="AE114" s="6">
        <v>4.0</v>
      </c>
      <c r="AF114" s="6">
        <v>4.0</v>
      </c>
      <c r="AG114" s="6">
        <v>7.0</v>
      </c>
      <c r="AH114" s="6">
        <v>5.0</v>
      </c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</row>
    <row r="115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7"/>
      <c r="R115" s="7"/>
      <c r="S115" s="7"/>
      <c r="T115" s="7"/>
      <c r="U115" s="6">
        <v>9.0</v>
      </c>
      <c r="V115" s="15">
        <v>1.0</v>
      </c>
      <c r="W115" s="6">
        <v>16.0</v>
      </c>
      <c r="X115" s="18"/>
      <c r="Y115" s="18"/>
      <c r="Z115" s="7"/>
      <c r="AA115" s="7"/>
      <c r="AB115" s="7"/>
      <c r="AC115" s="7"/>
      <c r="AD115" s="6">
        <v>8.0</v>
      </c>
      <c r="AE115" s="6">
        <v>9.0</v>
      </c>
      <c r="AF115" s="6">
        <v>9.0</v>
      </c>
      <c r="AG115" s="6">
        <v>14.0</v>
      </c>
      <c r="AH115" s="6">
        <v>19.0</v>
      </c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</row>
    <row r="11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7"/>
      <c r="R116" s="7"/>
      <c r="S116" s="7"/>
      <c r="T116" s="7"/>
      <c r="U116" s="6">
        <v>10.0</v>
      </c>
      <c r="V116" s="15">
        <v>1.0</v>
      </c>
      <c r="W116" s="6">
        <v>14.0</v>
      </c>
      <c r="X116" s="18"/>
      <c r="Y116" s="18"/>
      <c r="Z116" s="7"/>
      <c r="AA116" s="7"/>
      <c r="AB116" s="7"/>
      <c r="AC116" s="7"/>
      <c r="AD116" s="6">
        <v>9.0</v>
      </c>
      <c r="AE116" s="6">
        <v>4.0</v>
      </c>
      <c r="AF116" s="6">
        <v>3.0</v>
      </c>
      <c r="AG116" s="6">
        <v>15.0</v>
      </c>
      <c r="AH116" s="6">
        <v>10.0</v>
      </c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</row>
    <row r="117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7"/>
      <c r="R117" s="7"/>
      <c r="S117" s="7"/>
      <c r="T117" s="7"/>
      <c r="U117" s="6">
        <v>11.0</v>
      </c>
      <c r="V117" s="15">
        <v>1.0</v>
      </c>
      <c r="W117" s="6">
        <v>13.0</v>
      </c>
      <c r="X117" s="18"/>
      <c r="Y117" s="18"/>
      <c r="Z117" s="7"/>
      <c r="AA117" s="7"/>
      <c r="AB117" s="7"/>
      <c r="AC117" s="7"/>
      <c r="AD117" s="6">
        <v>10.0</v>
      </c>
      <c r="AE117" s="6">
        <v>4.0</v>
      </c>
      <c r="AF117" s="6">
        <v>3.0</v>
      </c>
      <c r="AG117" s="6">
        <v>9.0</v>
      </c>
      <c r="AH117" s="6">
        <v>7.0</v>
      </c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</row>
    <row r="11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7"/>
      <c r="R118" s="7"/>
      <c r="S118" s="7"/>
      <c r="T118" s="7"/>
      <c r="U118" s="6">
        <v>12.0</v>
      </c>
      <c r="V118" s="15">
        <v>1.0</v>
      </c>
      <c r="W118" s="6">
        <v>14.0</v>
      </c>
      <c r="X118" s="18"/>
      <c r="Y118" s="18"/>
      <c r="Z118" s="8"/>
      <c r="AA118" s="8"/>
      <c r="AB118" s="8"/>
      <c r="AC118" s="8"/>
      <c r="AD118" s="6">
        <v>11.0</v>
      </c>
      <c r="AE118" s="15">
        <v>3.0</v>
      </c>
      <c r="AF118" s="15">
        <v>4.0</v>
      </c>
      <c r="AG118" s="15">
        <v>10.0</v>
      </c>
      <c r="AH118" s="15">
        <v>3.0</v>
      </c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</row>
    <row r="119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7"/>
      <c r="R119" s="7"/>
      <c r="S119" s="7"/>
      <c r="T119" s="7"/>
      <c r="U119" s="6">
        <v>13.0</v>
      </c>
      <c r="V119" s="15">
        <v>1.0</v>
      </c>
      <c r="W119" s="6">
        <v>20.0</v>
      </c>
      <c r="X119" s="18"/>
      <c r="Y119" s="18"/>
      <c r="Z119" s="9"/>
      <c r="AA119" s="9"/>
      <c r="AB119" s="9"/>
      <c r="AC119" s="9"/>
      <c r="AD119" s="9"/>
      <c r="AE119" s="9">
        <f t="shared" ref="AE119:AH119" si="14">SUM(AE108:AE118)</f>
        <v>49</v>
      </c>
      <c r="AF119" s="9">
        <f t="shared" si="14"/>
        <v>53</v>
      </c>
      <c r="AG119" s="9">
        <f t="shared" si="14"/>
        <v>101</v>
      </c>
      <c r="AH119" s="9">
        <f t="shared" si="14"/>
        <v>89</v>
      </c>
      <c r="AI119" s="19">
        <f>AF119/AE119+AH119/AG119</f>
        <v>1.962820772</v>
      </c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</row>
    <row r="120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7"/>
      <c r="R120" s="7"/>
      <c r="S120" s="7"/>
      <c r="T120" s="7"/>
      <c r="U120" s="5">
        <v>14.0</v>
      </c>
      <c r="V120" s="20">
        <v>2.0</v>
      </c>
      <c r="W120" s="6">
        <v>9.0</v>
      </c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</row>
    <row r="12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7"/>
      <c r="R121" s="7"/>
      <c r="S121" s="7"/>
      <c r="T121" s="7"/>
      <c r="U121" s="8"/>
      <c r="V121" s="8"/>
      <c r="W121" s="6">
        <v>16.0</v>
      </c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</row>
    <row r="122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7"/>
      <c r="R122" s="7"/>
      <c r="S122" s="7"/>
      <c r="T122" s="7"/>
      <c r="U122" s="6">
        <v>15.0</v>
      </c>
      <c r="V122" s="15">
        <v>1.0</v>
      </c>
      <c r="W122" s="6">
        <v>20.0</v>
      </c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</row>
    <row r="123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7"/>
      <c r="R123" s="7"/>
      <c r="S123" s="7"/>
      <c r="T123" s="7"/>
      <c r="U123" s="6">
        <v>16.0</v>
      </c>
      <c r="V123" s="15">
        <v>1.0</v>
      </c>
      <c r="W123" s="6">
        <v>14.0</v>
      </c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</row>
    <row r="124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7"/>
      <c r="R124" s="7"/>
      <c r="S124" s="7"/>
      <c r="T124" s="7"/>
      <c r="U124" s="6">
        <v>17.0</v>
      </c>
      <c r="V124" s="15">
        <v>1.0</v>
      </c>
      <c r="W124" s="6">
        <v>12.0</v>
      </c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</row>
    <row r="125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7"/>
      <c r="R125" s="7"/>
      <c r="S125" s="7"/>
      <c r="T125" s="7"/>
      <c r="U125" s="6">
        <v>18.0</v>
      </c>
      <c r="V125" s="15">
        <v>1.0</v>
      </c>
      <c r="W125" s="6">
        <v>11.0</v>
      </c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</row>
    <row r="1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9"/>
      <c r="R126" s="9"/>
      <c r="S126" s="9"/>
      <c r="T126" s="9"/>
      <c r="U126" s="9"/>
      <c r="V126" s="9">
        <f t="shared" ref="V126:W126" si="15">SUM(V102:V125)</f>
        <v>24</v>
      </c>
      <c r="W126" s="9">
        <f t="shared" si="15"/>
        <v>360</v>
      </c>
      <c r="X126" s="9">
        <f>W126/V126</f>
        <v>15</v>
      </c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</row>
    <row r="127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5" t="s">
        <v>63</v>
      </c>
      <c r="R127" s="5" t="s">
        <v>92</v>
      </c>
      <c r="S127" s="5" t="s">
        <v>15</v>
      </c>
      <c r="T127" s="5" t="s">
        <v>32</v>
      </c>
      <c r="U127" s="5">
        <v>1.0</v>
      </c>
      <c r="V127" s="5">
        <v>2.0</v>
      </c>
      <c r="W127" s="6">
        <v>9.0</v>
      </c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</row>
    <row r="1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7"/>
      <c r="R128" s="7"/>
      <c r="S128" s="7"/>
      <c r="T128" s="7"/>
      <c r="U128" s="8"/>
      <c r="V128" s="8"/>
      <c r="W128" s="6">
        <v>11.0</v>
      </c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</row>
    <row r="129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7"/>
      <c r="R129" s="7"/>
      <c r="S129" s="7"/>
      <c r="T129" s="7"/>
      <c r="U129" s="5">
        <v>2.0</v>
      </c>
      <c r="V129" s="5">
        <v>2.0</v>
      </c>
      <c r="W129" s="6">
        <v>11.0</v>
      </c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</row>
    <row r="130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7"/>
      <c r="R130" s="7"/>
      <c r="S130" s="7"/>
      <c r="T130" s="7"/>
      <c r="U130" s="8"/>
      <c r="V130" s="8"/>
      <c r="W130" s="6">
        <v>12.0</v>
      </c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</row>
    <row r="1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7"/>
      <c r="R131" s="7"/>
      <c r="S131" s="7"/>
      <c r="T131" s="7"/>
      <c r="U131" s="5">
        <v>3.0</v>
      </c>
      <c r="V131" s="5">
        <v>2.0</v>
      </c>
      <c r="W131" s="6">
        <v>10.0</v>
      </c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</row>
    <row r="132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7"/>
      <c r="R132" s="7"/>
      <c r="S132" s="7"/>
      <c r="T132" s="7"/>
      <c r="U132" s="8"/>
      <c r="V132" s="8"/>
      <c r="W132" s="6">
        <v>12.0</v>
      </c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</row>
    <row r="133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7"/>
      <c r="R133" s="7"/>
      <c r="S133" s="7"/>
      <c r="T133" s="7"/>
      <c r="U133" s="6">
        <v>4.0</v>
      </c>
      <c r="V133" s="6">
        <v>1.0</v>
      </c>
      <c r="W133" s="6">
        <v>9.0</v>
      </c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</row>
    <row r="134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7"/>
      <c r="R134" s="7"/>
      <c r="S134" s="7"/>
      <c r="T134" s="7"/>
      <c r="U134" s="6">
        <v>5.0</v>
      </c>
      <c r="V134" s="6">
        <v>1.0</v>
      </c>
      <c r="W134" s="6">
        <v>8.0</v>
      </c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</row>
    <row r="135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7"/>
      <c r="R135" s="7"/>
      <c r="S135" s="7"/>
      <c r="T135" s="7"/>
      <c r="U135" s="6">
        <v>6.0</v>
      </c>
      <c r="V135" s="6">
        <v>1.0</v>
      </c>
      <c r="W135" s="6">
        <v>10.0</v>
      </c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</row>
    <row r="13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7"/>
      <c r="R136" s="7"/>
      <c r="S136" s="7"/>
      <c r="T136" s="7"/>
      <c r="U136" s="6">
        <v>7.0</v>
      </c>
      <c r="V136" s="6">
        <v>1.0</v>
      </c>
      <c r="W136" s="6">
        <v>10.0</v>
      </c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</row>
    <row r="137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7"/>
      <c r="R137" s="7"/>
      <c r="S137" s="7"/>
      <c r="T137" s="7"/>
      <c r="U137" s="6">
        <v>8.0</v>
      </c>
      <c r="V137" s="6">
        <v>1.0</v>
      </c>
      <c r="W137" s="6">
        <v>11.0</v>
      </c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</row>
    <row r="13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7"/>
      <c r="R138" s="7"/>
      <c r="S138" s="7"/>
      <c r="T138" s="7"/>
      <c r="U138" s="6">
        <v>9.0</v>
      </c>
      <c r="V138" s="6">
        <v>1.0</v>
      </c>
      <c r="W138" s="6">
        <v>7.0</v>
      </c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</row>
    <row r="139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7"/>
      <c r="R139" s="7"/>
      <c r="S139" s="7"/>
      <c r="T139" s="7"/>
      <c r="U139" s="6">
        <v>10.0</v>
      </c>
      <c r="V139" s="6">
        <v>1.0</v>
      </c>
      <c r="W139" s="6">
        <v>11.0</v>
      </c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</row>
    <row r="140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7"/>
      <c r="R140" s="7"/>
      <c r="S140" s="7"/>
      <c r="T140" s="7"/>
      <c r="U140" s="6">
        <v>11.0</v>
      </c>
      <c r="V140" s="15">
        <v>1.0</v>
      </c>
      <c r="W140" s="6">
        <v>8.0</v>
      </c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</row>
    <row r="14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7"/>
      <c r="R141" s="7"/>
      <c r="S141" s="7"/>
      <c r="T141" s="7"/>
      <c r="U141" s="6">
        <v>12.0</v>
      </c>
      <c r="V141" s="15">
        <v>1.0</v>
      </c>
      <c r="W141" s="6">
        <v>7.0</v>
      </c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</row>
    <row r="142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9"/>
      <c r="R142" s="9"/>
      <c r="S142" s="9"/>
      <c r="T142" s="9"/>
      <c r="U142" s="9"/>
      <c r="V142" s="9">
        <f t="shared" ref="V142:W142" si="16">SUM(V127:V141)</f>
        <v>15</v>
      </c>
      <c r="W142" s="9">
        <f t="shared" si="16"/>
        <v>146</v>
      </c>
      <c r="X142" s="9">
        <f>W142/V142</f>
        <v>9.733333333</v>
      </c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</row>
    <row r="143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5" t="s">
        <v>63</v>
      </c>
      <c r="R143" s="5" t="s">
        <v>93</v>
      </c>
      <c r="S143" s="5" t="s">
        <v>15</v>
      </c>
      <c r="T143" s="5" t="s">
        <v>32</v>
      </c>
      <c r="U143" s="5">
        <v>1.0</v>
      </c>
      <c r="V143" s="5">
        <v>2.0</v>
      </c>
      <c r="W143" s="6">
        <v>10.0</v>
      </c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</row>
    <row r="144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7"/>
      <c r="R144" s="7"/>
      <c r="S144" s="7"/>
      <c r="T144" s="7"/>
      <c r="U144" s="8"/>
      <c r="V144" s="8"/>
      <c r="W144" s="6">
        <v>14.0</v>
      </c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</row>
    <row r="145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7"/>
      <c r="R145" s="7"/>
      <c r="S145" s="7"/>
      <c r="T145" s="7"/>
      <c r="U145" s="6">
        <v>2.0</v>
      </c>
      <c r="V145" s="6">
        <v>1.0</v>
      </c>
      <c r="W145" s="6">
        <v>14.0</v>
      </c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</row>
    <row r="14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7"/>
      <c r="R146" s="7"/>
      <c r="S146" s="7"/>
      <c r="T146" s="7"/>
      <c r="U146" s="5">
        <v>3.0</v>
      </c>
      <c r="V146" s="5">
        <v>2.0</v>
      </c>
      <c r="W146" s="6">
        <v>13.0</v>
      </c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</row>
    <row r="147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7"/>
      <c r="R147" s="7"/>
      <c r="S147" s="7"/>
      <c r="T147" s="7"/>
      <c r="U147" s="8"/>
      <c r="V147" s="8"/>
      <c r="W147" s="6">
        <v>16.0</v>
      </c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</row>
    <row r="14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7"/>
      <c r="R148" s="7"/>
      <c r="S148" s="7"/>
      <c r="T148" s="7"/>
      <c r="U148" s="5">
        <v>4.0</v>
      </c>
      <c r="V148" s="5">
        <v>2.0</v>
      </c>
      <c r="W148" s="6">
        <v>8.0</v>
      </c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</row>
    <row r="149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7"/>
      <c r="R149" s="7"/>
      <c r="S149" s="7"/>
      <c r="T149" s="7"/>
      <c r="U149" s="8"/>
      <c r="V149" s="8"/>
      <c r="W149" s="6">
        <v>9.0</v>
      </c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</row>
    <row r="150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7"/>
      <c r="R150" s="7"/>
      <c r="S150" s="7"/>
      <c r="T150" s="7"/>
      <c r="U150" s="6">
        <v>5.0</v>
      </c>
      <c r="V150" s="6">
        <v>1.0</v>
      </c>
      <c r="W150" s="6">
        <v>17.0</v>
      </c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</row>
    <row r="15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7"/>
      <c r="R151" s="7"/>
      <c r="S151" s="7"/>
      <c r="T151" s="7"/>
      <c r="U151" s="6">
        <v>6.0</v>
      </c>
      <c r="V151" s="6">
        <v>1.0</v>
      </c>
      <c r="W151" s="6">
        <v>6.0</v>
      </c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</row>
    <row r="152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7"/>
      <c r="R152" s="7"/>
      <c r="S152" s="7"/>
      <c r="T152" s="7"/>
      <c r="U152" s="6">
        <v>7.0</v>
      </c>
      <c r="V152" s="6">
        <v>1.0</v>
      </c>
      <c r="W152" s="6">
        <v>14.0</v>
      </c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</row>
    <row r="153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7"/>
      <c r="R153" s="7"/>
      <c r="S153" s="7"/>
      <c r="T153" s="7"/>
      <c r="U153" s="6">
        <v>8.0</v>
      </c>
      <c r="V153" s="6">
        <v>1.0</v>
      </c>
      <c r="W153" s="6">
        <v>11.0</v>
      </c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</row>
    <row r="154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7"/>
      <c r="R154" s="7"/>
      <c r="S154" s="7"/>
      <c r="T154" s="7"/>
      <c r="U154" s="5">
        <v>9.0</v>
      </c>
      <c r="V154" s="5">
        <v>3.0</v>
      </c>
      <c r="W154" s="6">
        <v>9.0</v>
      </c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</row>
    <row r="155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7"/>
      <c r="R155" s="7"/>
      <c r="S155" s="7"/>
      <c r="T155" s="7"/>
      <c r="U155" s="7"/>
      <c r="V155" s="7"/>
      <c r="W155" s="6">
        <v>13.0</v>
      </c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</row>
    <row r="15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7"/>
      <c r="R156" s="7"/>
      <c r="S156" s="7"/>
      <c r="T156" s="7"/>
      <c r="U156" s="8"/>
      <c r="V156" s="8"/>
      <c r="W156" s="6">
        <v>12.0</v>
      </c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</row>
    <row r="157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7"/>
      <c r="R157" s="7"/>
      <c r="S157" s="7"/>
      <c r="T157" s="7"/>
      <c r="U157" s="5">
        <v>10.0</v>
      </c>
      <c r="V157" s="20">
        <v>2.0</v>
      </c>
      <c r="W157" s="6">
        <v>10.0</v>
      </c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</row>
    <row r="15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7"/>
      <c r="R158" s="7"/>
      <c r="S158" s="7"/>
      <c r="T158" s="7"/>
      <c r="U158" s="8"/>
      <c r="V158" s="8"/>
      <c r="W158" s="6">
        <v>16.0</v>
      </c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</row>
    <row r="159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9"/>
      <c r="R159" s="9"/>
      <c r="S159" s="9"/>
      <c r="T159" s="9"/>
      <c r="U159" s="9"/>
      <c r="V159" s="9">
        <f t="shared" ref="V159:W159" si="17">SUM(V143:V158)</f>
        <v>16</v>
      </c>
      <c r="W159" s="9">
        <f t="shared" si="17"/>
        <v>192</v>
      </c>
      <c r="X159" s="9">
        <f>W159/V159</f>
        <v>12</v>
      </c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</row>
    <row r="160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5" t="s">
        <v>63</v>
      </c>
      <c r="R160" s="5" t="s">
        <v>94</v>
      </c>
      <c r="S160" s="5" t="s">
        <v>15</v>
      </c>
      <c r="T160" s="5" t="s">
        <v>32</v>
      </c>
      <c r="U160" s="15">
        <v>1.0</v>
      </c>
      <c r="V160" s="15">
        <v>1.0</v>
      </c>
      <c r="W160" s="6">
        <v>13.0</v>
      </c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</row>
    <row r="16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7"/>
      <c r="R161" s="7"/>
      <c r="S161" s="7"/>
      <c r="T161" s="7"/>
      <c r="U161" s="20">
        <v>2.0</v>
      </c>
      <c r="V161" s="20">
        <v>2.0</v>
      </c>
      <c r="W161" s="6">
        <v>14.0</v>
      </c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</row>
    <row r="162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7"/>
      <c r="R162" s="7"/>
      <c r="S162" s="7"/>
      <c r="T162" s="7"/>
      <c r="U162" s="8"/>
      <c r="V162" s="8"/>
      <c r="W162" s="6">
        <v>14.0</v>
      </c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</row>
    <row r="163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7"/>
      <c r="R163" s="7"/>
      <c r="S163" s="7"/>
      <c r="T163" s="7"/>
      <c r="U163" s="20">
        <v>3.0</v>
      </c>
      <c r="V163" s="20">
        <v>2.0</v>
      </c>
      <c r="W163" s="6">
        <v>17.0</v>
      </c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</row>
    <row r="164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7"/>
      <c r="R164" s="7"/>
      <c r="S164" s="7"/>
      <c r="T164" s="7"/>
      <c r="U164" s="8"/>
      <c r="V164" s="8"/>
      <c r="W164" s="6">
        <v>19.0</v>
      </c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</row>
    <row r="165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7"/>
      <c r="R165" s="7"/>
      <c r="S165" s="7"/>
      <c r="T165" s="7"/>
      <c r="U165" s="20">
        <v>4.0</v>
      </c>
      <c r="V165" s="20">
        <v>2.0</v>
      </c>
      <c r="W165" s="6">
        <v>16.0</v>
      </c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</row>
    <row r="16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7"/>
      <c r="R166" s="7"/>
      <c r="S166" s="7"/>
      <c r="T166" s="7"/>
      <c r="U166" s="8"/>
      <c r="V166" s="8"/>
      <c r="W166" s="6">
        <v>19.0</v>
      </c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</row>
    <row r="167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7"/>
      <c r="R167" s="7"/>
      <c r="S167" s="7"/>
      <c r="T167" s="7"/>
      <c r="U167" s="15">
        <v>5.0</v>
      </c>
      <c r="V167" s="15">
        <v>1.0</v>
      </c>
      <c r="W167" s="6">
        <v>15.0</v>
      </c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</row>
    <row r="16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7"/>
      <c r="R168" s="7"/>
      <c r="S168" s="7"/>
      <c r="T168" s="7"/>
      <c r="U168" s="20">
        <v>6.0</v>
      </c>
      <c r="V168" s="20">
        <v>2.0</v>
      </c>
      <c r="W168" s="6">
        <v>7.0</v>
      </c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</row>
    <row r="169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7"/>
      <c r="R169" s="7"/>
      <c r="S169" s="7"/>
      <c r="T169" s="7"/>
      <c r="U169" s="8"/>
      <c r="V169" s="8"/>
      <c r="W169" s="6">
        <v>13.0</v>
      </c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</row>
    <row r="170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7"/>
      <c r="R170" s="7"/>
      <c r="S170" s="7"/>
      <c r="T170" s="7"/>
      <c r="U170" s="15">
        <v>7.0</v>
      </c>
      <c r="V170" s="15">
        <v>1.0</v>
      </c>
      <c r="W170" s="6">
        <v>19.0</v>
      </c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</row>
    <row r="17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7"/>
      <c r="R171" s="7"/>
      <c r="S171" s="7"/>
      <c r="T171" s="7"/>
      <c r="U171" s="20">
        <v>8.0</v>
      </c>
      <c r="V171" s="20">
        <v>2.0</v>
      </c>
      <c r="W171" s="6">
        <v>11.0</v>
      </c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</row>
    <row r="172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7"/>
      <c r="R172" s="7"/>
      <c r="S172" s="7"/>
      <c r="T172" s="7"/>
      <c r="U172" s="8"/>
      <c r="V172" s="8"/>
      <c r="W172" s="6">
        <v>19.0</v>
      </c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</row>
    <row r="173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7"/>
      <c r="R173" s="7"/>
      <c r="S173" s="7"/>
      <c r="T173" s="7"/>
      <c r="U173" s="20">
        <v>9.0</v>
      </c>
      <c r="V173" s="20">
        <v>2.0</v>
      </c>
      <c r="W173" s="6">
        <v>12.0</v>
      </c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</row>
    <row r="174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7"/>
      <c r="R174" s="7"/>
      <c r="S174" s="7"/>
      <c r="T174" s="7"/>
      <c r="U174" s="8"/>
      <c r="V174" s="8"/>
      <c r="W174" s="6">
        <v>13.0</v>
      </c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</row>
    <row r="175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7"/>
      <c r="R175" s="7"/>
      <c r="S175" s="7"/>
      <c r="T175" s="7"/>
      <c r="U175" s="15">
        <v>10.0</v>
      </c>
      <c r="V175" s="15">
        <v>1.0</v>
      </c>
      <c r="W175" s="6">
        <v>10.0</v>
      </c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</row>
    <row r="17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7"/>
      <c r="R176" s="7"/>
      <c r="S176" s="7"/>
      <c r="T176" s="7"/>
      <c r="U176" s="20">
        <v>11.0</v>
      </c>
      <c r="V176" s="20">
        <v>2.0</v>
      </c>
      <c r="W176" s="6">
        <v>17.0</v>
      </c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</row>
    <row r="177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7"/>
      <c r="R177" s="7"/>
      <c r="S177" s="7"/>
      <c r="T177" s="7"/>
      <c r="U177" s="8"/>
      <c r="V177" s="8"/>
      <c r="W177" s="6">
        <v>15.0</v>
      </c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</row>
    <row r="17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7"/>
      <c r="R178" s="7"/>
      <c r="S178" s="7"/>
      <c r="T178" s="7"/>
      <c r="U178" s="20">
        <v>12.0</v>
      </c>
      <c r="V178" s="20">
        <v>2.0</v>
      </c>
      <c r="W178" s="6">
        <v>14.0</v>
      </c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</row>
    <row r="179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7"/>
      <c r="R179" s="7"/>
      <c r="S179" s="7"/>
      <c r="T179" s="7"/>
      <c r="U179" s="8"/>
      <c r="V179" s="8"/>
      <c r="W179" s="6">
        <v>12.0</v>
      </c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</row>
    <row r="180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7"/>
      <c r="R180" s="7"/>
      <c r="S180" s="7"/>
      <c r="T180" s="7"/>
      <c r="U180" s="15">
        <v>13.0</v>
      </c>
      <c r="V180" s="15">
        <v>1.0</v>
      </c>
      <c r="W180" s="6">
        <v>14.0</v>
      </c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</row>
    <row r="18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7"/>
      <c r="R181" s="7"/>
      <c r="S181" s="7"/>
      <c r="T181" s="7"/>
      <c r="U181" s="15">
        <v>14.0</v>
      </c>
      <c r="V181" s="15">
        <v>1.0</v>
      </c>
      <c r="W181" s="6">
        <v>12.0</v>
      </c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</row>
    <row r="182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8"/>
      <c r="R182" s="7"/>
      <c r="S182" s="7"/>
      <c r="T182" s="7"/>
      <c r="U182" s="15">
        <v>15.0</v>
      </c>
      <c r="V182" s="15">
        <v>1.0</v>
      </c>
      <c r="W182" s="6">
        <v>10.0</v>
      </c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</row>
    <row r="183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9"/>
      <c r="R183" s="9"/>
      <c r="S183" s="9"/>
      <c r="T183" s="9"/>
      <c r="U183" s="9"/>
      <c r="V183" s="9">
        <f t="shared" ref="V183:W183" si="18">SUM(V160:V182)</f>
        <v>23</v>
      </c>
      <c r="W183" s="9">
        <f t="shared" si="18"/>
        <v>325</v>
      </c>
      <c r="X183" s="9">
        <f>W183/V183</f>
        <v>14.13043478</v>
      </c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</row>
    <row r="184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5" t="s">
        <v>63</v>
      </c>
      <c r="R184" s="5" t="s">
        <v>95</v>
      </c>
      <c r="S184" s="5" t="s">
        <v>18</v>
      </c>
      <c r="T184" s="5" t="s">
        <v>36</v>
      </c>
      <c r="U184" s="5">
        <v>1.0</v>
      </c>
      <c r="V184" s="5">
        <v>2.0</v>
      </c>
      <c r="W184" s="15">
        <v>21.0</v>
      </c>
      <c r="X184" s="21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</row>
    <row r="185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7"/>
      <c r="R185" s="7"/>
      <c r="S185" s="7"/>
      <c r="T185" s="7"/>
      <c r="U185" s="8"/>
      <c r="V185" s="8"/>
      <c r="W185" s="15">
        <v>13.0</v>
      </c>
      <c r="X185" s="21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</row>
    <row r="186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7"/>
      <c r="R186" s="7"/>
      <c r="S186" s="7"/>
      <c r="T186" s="7"/>
      <c r="U186" s="5">
        <v>2.0</v>
      </c>
      <c r="V186" s="5">
        <v>3.0</v>
      </c>
      <c r="W186" s="15">
        <v>10.0</v>
      </c>
      <c r="X186" s="21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</row>
    <row r="187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7"/>
      <c r="R187" s="7"/>
      <c r="S187" s="7"/>
      <c r="T187" s="7"/>
      <c r="U187" s="7"/>
      <c r="V187" s="7"/>
      <c r="W187" s="15">
        <v>18.0</v>
      </c>
      <c r="X187" s="21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</row>
    <row r="188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7"/>
      <c r="R188" s="7"/>
      <c r="S188" s="7"/>
      <c r="T188" s="7"/>
      <c r="U188" s="8"/>
      <c r="V188" s="8"/>
      <c r="W188" s="15">
        <v>15.0</v>
      </c>
      <c r="X188" s="21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</row>
    <row r="189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7"/>
      <c r="R189" s="7"/>
      <c r="S189" s="7"/>
      <c r="T189" s="7"/>
      <c r="U189" s="5">
        <v>3.0</v>
      </c>
      <c r="V189" s="5">
        <v>3.0</v>
      </c>
      <c r="W189" s="15">
        <v>17.0</v>
      </c>
      <c r="X189" s="21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</row>
    <row r="190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7"/>
      <c r="R190" s="7"/>
      <c r="S190" s="7"/>
      <c r="T190" s="7"/>
      <c r="U190" s="7"/>
      <c r="V190" s="7"/>
      <c r="W190" s="15">
        <v>12.0</v>
      </c>
      <c r="X190" s="21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</row>
    <row r="19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7"/>
      <c r="R191" s="7"/>
      <c r="S191" s="7"/>
      <c r="T191" s="7"/>
      <c r="U191" s="8"/>
      <c r="V191" s="8"/>
      <c r="W191" s="15">
        <v>8.0</v>
      </c>
      <c r="X191" s="21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</row>
    <row r="192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7"/>
      <c r="R192" s="7"/>
      <c r="S192" s="7"/>
      <c r="T192" s="7"/>
      <c r="U192" s="6">
        <v>4.0</v>
      </c>
      <c r="V192" s="6">
        <v>1.0</v>
      </c>
      <c r="W192" s="15">
        <v>18.0</v>
      </c>
      <c r="X192" s="21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</row>
    <row r="193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7"/>
      <c r="R193" s="7"/>
      <c r="S193" s="7"/>
      <c r="T193" s="7"/>
      <c r="U193" s="5">
        <v>5.0</v>
      </c>
      <c r="V193" s="5">
        <v>2.0</v>
      </c>
      <c r="W193" s="15">
        <v>16.0</v>
      </c>
      <c r="X193" s="21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</row>
    <row r="194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7"/>
      <c r="R194" s="7"/>
      <c r="S194" s="7"/>
      <c r="T194" s="7"/>
      <c r="U194" s="8"/>
      <c r="V194" s="8"/>
      <c r="W194" s="15">
        <v>18.0</v>
      </c>
      <c r="X194" s="21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</row>
    <row r="195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7"/>
      <c r="R195" s="7"/>
      <c r="S195" s="7"/>
      <c r="T195" s="7"/>
      <c r="U195" s="5">
        <v>6.0</v>
      </c>
      <c r="V195" s="5">
        <v>2.0</v>
      </c>
      <c r="W195" s="15">
        <v>16.0</v>
      </c>
      <c r="X195" s="21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</row>
    <row r="196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7"/>
      <c r="R196" s="7"/>
      <c r="S196" s="7"/>
      <c r="T196" s="7"/>
      <c r="U196" s="8"/>
      <c r="V196" s="8"/>
      <c r="W196" s="15">
        <v>13.0</v>
      </c>
      <c r="X196" s="21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</row>
    <row r="197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7"/>
      <c r="R197" s="7"/>
      <c r="S197" s="7"/>
      <c r="T197" s="7"/>
      <c r="U197" s="6">
        <v>7.0</v>
      </c>
      <c r="V197" s="6">
        <v>1.0</v>
      </c>
      <c r="W197" s="15">
        <v>8.0</v>
      </c>
      <c r="X197" s="21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</row>
    <row r="198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7"/>
      <c r="R198" s="7"/>
      <c r="S198" s="7"/>
      <c r="T198" s="7"/>
      <c r="U198" s="5">
        <v>8.0</v>
      </c>
      <c r="V198" s="5">
        <v>3.0</v>
      </c>
      <c r="W198" s="15">
        <v>13.0</v>
      </c>
      <c r="X198" s="21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</row>
    <row r="199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7"/>
      <c r="R199" s="7"/>
      <c r="S199" s="7"/>
      <c r="T199" s="7"/>
      <c r="U199" s="7"/>
      <c r="V199" s="7"/>
      <c r="W199" s="15">
        <v>14.0</v>
      </c>
      <c r="X199" s="21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</row>
    <row r="200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7"/>
      <c r="R200" s="7"/>
      <c r="S200" s="7"/>
      <c r="T200" s="7"/>
      <c r="U200" s="8"/>
      <c r="V200" s="8"/>
      <c r="W200" s="15">
        <v>10.0</v>
      </c>
      <c r="X200" s="21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</row>
    <row r="20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7"/>
      <c r="R201" s="7"/>
      <c r="S201" s="7"/>
      <c r="T201" s="7"/>
      <c r="U201" s="6">
        <v>9.0</v>
      </c>
      <c r="V201" s="6">
        <v>1.0</v>
      </c>
      <c r="W201" s="15">
        <v>19.0</v>
      </c>
      <c r="X201" s="21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</row>
    <row r="202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7"/>
      <c r="R202" s="7"/>
      <c r="S202" s="7"/>
      <c r="T202" s="7"/>
      <c r="U202" s="5">
        <v>10.0</v>
      </c>
      <c r="V202" s="5">
        <v>2.0</v>
      </c>
      <c r="W202" s="15">
        <v>13.0</v>
      </c>
      <c r="X202" s="21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</row>
    <row r="203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7"/>
      <c r="R203" s="7"/>
      <c r="S203" s="7"/>
      <c r="T203" s="7"/>
      <c r="U203" s="8"/>
      <c r="V203" s="8"/>
      <c r="W203" s="15">
        <v>19.0</v>
      </c>
      <c r="X203" s="21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</row>
    <row r="204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7"/>
      <c r="R204" s="7"/>
      <c r="S204" s="7"/>
      <c r="T204" s="7"/>
      <c r="U204" s="5">
        <v>11.0</v>
      </c>
      <c r="V204" s="5">
        <v>2.0</v>
      </c>
      <c r="W204" s="15">
        <v>9.0</v>
      </c>
      <c r="X204" s="21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</row>
    <row r="205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7"/>
      <c r="R205" s="7"/>
      <c r="S205" s="7"/>
      <c r="T205" s="7"/>
      <c r="U205" s="8"/>
      <c r="V205" s="8"/>
      <c r="W205" s="15">
        <v>11.0</v>
      </c>
      <c r="X205" s="21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</row>
    <row r="206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7"/>
      <c r="R206" s="7"/>
      <c r="S206" s="7"/>
      <c r="T206" s="7"/>
      <c r="U206" s="6">
        <v>12.0</v>
      </c>
      <c r="V206" s="6">
        <v>1.0</v>
      </c>
      <c r="W206" s="15">
        <v>18.0</v>
      </c>
      <c r="X206" s="21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</row>
    <row r="207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7"/>
      <c r="R207" s="7"/>
      <c r="S207" s="7"/>
      <c r="T207" s="7"/>
      <c r="U207" s="5">
        <v>13.0</v>
      </c>
      <c r="V207" s="5">
        <v>2.0</v>
      </c>
      <c r="W207" s="15">
        <v>15.0</v>
      </c>
      <c r="X207" s="21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</row>
    <row r="208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7"/>
      <c r="R208" s="7"/>
      <c r="S208" s="7"/>
      <c r="T208" s="7"/>
      <c r="U208" s="8"/>
      <c r="V208" s="8"/>
      <c r="W208" s="15">
        <v>18.0</v>
      </c>
      <c r="X208" s="21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</row>
    <row r="209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7"/>
      <c r="R209" s="7"/>
      <c r="S209" s="7"/>
      <c r="T209" s="7"/>
      <c r="U209" s="6">
        <v>14.0</v>
      </c>
      <c r="V209" s="6">
        <v>1.0</v>
      </c>
      <c r="W209" s="15">
        <v>24.0</v>
      </c>
      <c r="X209" s="21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</row>
    <row r="210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7"/>
      <c r="R210" s="7"/>
      <c r="S210" s="7"/>
      <c r="T210" s="7"/>
      <c r="U210" s="6">
        <v>15.0</v>
      </c>
      <c r="V210" s="6">
        <v>1.0</v>
      </c>
      <c r="W210" s="15">
        <v>17.0</v>
      </c>
      <c r="X210" s="21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</row>
    <row r="21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7"/>
      <c r="R211" s="7"/>
      <c r="S211" s="7"/>
      <c r="T211" s="7"/>
      <c r="U211" s="6">
        <v>16.0</v>
      </c>
      <c r="V211" s="6">
        <v>1.0</v>
      </c>
      <c r="W211" s="15">
        <v>10.0</v>
      </c>
      <c r="X211" s="21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</row>
    <row r="212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7"/>
      <c r="R212" s="7"/>
      <c r="S212" s="7"/>
      <c r="T212" s="7"/>
      <c r="U212" s="5">
        <v>17.0</v>
      </c>
      <c r="V212" s="5">
        <v>2.0</v>
      </c>
      <c r="W212" s="15">
        <v>15.0</v>
      </c>
      <c r="X212" s="21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</row>
    <row r="213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7"/>
      <c r="R213" s="7"/>
      <c r="S213" s="7"/>
      <c r="T213" s="7"/>
      <c r="U213" s="8"/>
      <c r="V213" s="8"/>
      <c r="W213" s="15">
        <v>13.0</v>
      </c>
      <c r="X213" s="21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</row>
    <row r="214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7"/>
      <c r="R214" s="7"/>
      <c r="S214" s="7"/>
      <c r="T214" s="7"/>
      <c r="U214" s="5">
        <v>18.0</v>
      </c>
      <c r="V214" s="5">
        <v>2.0</v>
      </c>
      <c r="W214" s="15">
        <v>17.0</v>
      </c>
      <c r="X214" s="21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</row>
    <row r="215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8"/>
      <c r="R215" s="7"/>
      <c r="S215" s="7"/>
      <c r="T215" s="7"/>
      <c r="U215" s="8"/>
      <c r="V215" s="8"/>
      <c r="W215" s="15">
        <v>20.0</v>
      </c>
      <c r="X215" s="21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</row>
    <row r="216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9"/>
      <c r="R216" s="9"/>
      <c r="S216" s="9"/>
      <c r="T216" s="9"/>
      <c r="U216" s="9"/>
      <c r="V216" s="9">
        <f t="shared" ref="V216:W216" si="19">SUM(V184:V215)</f>
        <v>32</v>
      </c>
      <c r="W216" s="9">
        <f t="shared" si="19"/>
        <v>478</v>
      </c>
      <c r="X216" s="9">
        <f>W216/V216</f>
        <v>14.9375</v>
      </c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</row>
    <row r="217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5" t="s">
        <v>63</v>
      </c>
      <c r="R217" s="5" t="s">
        <v>96</v>
      </c>
      <c r="S217" s="5" t="s">
        <v>15</v>
      </c>
      <c r="T217" s="5" t="s">
        <v>36</v>
      </c>
      <c r="U217" s="20">
        <v>1.0</v>
      </c>
      <c r="V217" s="20">
        <v>2.0</v>
      </c>
      <c r="W217" s="15">
        <v>24.0</v>
      </c>
      <c r="X217" s="21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</row>
    <row r="218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7"/>
      <c r="R218" s="7"/>
      <c r="S218" s="7"/>
      <c r="T218" s="7"/>
      <c r="U218" s="8"/>
      <c r="V218" s="8"/>
      <c r="W218" s="15">
        <v>21.0</v>
      </c>
      <c r="X218" s="21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</row>
    <row r="219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7"/>
      <c r="R219" s="7"/>
      <c r="S219" s="7"/>
      <c r="T219" s="7"/>
      <c r="U219" s="20">
        <v>2.0</v>
      </c>
      <c r="V219" s="20">
        <v>2.0</v>
      </c>
      <c r="W219" s="15">
        <v>24.0</v>
      </c>
      <c r="X219" s="21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</row>
    <row r="220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7"/>
      <c r="R220" s="7"/>
      <c r="S220" s="7"/>
      <c r="T220" s="7"/>
      <c r="U220" s="8"/>
      <c r="V220" s="8"/>
      <c r="W220" s="15">
        <v>18.0</v>
      </c>
      <c r="X220" s="21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</row>
    <row r="22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7"/>
      <c r="R221" s="7"/>
      <c r="S221" s="7"/>
      <c r="T221" s="7"/>
      <c r="U221" s="15">
        <v>3.0</v>
      </c>
      <c r="V221" s="15">
        <v>1.0</v>
      </c>
      <c r="W221" s="15">
        <v>16.0</v>
      </c>
      <c r="X221" s="21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</row>
    <row r="222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7"/>
      <c r="R222" s="7"/>
      <c r="S222" s="7"/>
      <c r="T222" s="7"/>
      <c r="U222" s="15">
        <v>4.0</v>
      </c>
      <c r="V222" s="15">
        <v>1.0</v>
      </c>
      <c r="W222" s="15">
        <v>13.0</v>
      </c>
      <c r="X222" s="21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</row>
    <row r="223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7"/>
      <c r="R223" s="7"/>
      <c r="S223" s="7"/>
      <c r="T223" s="7"/>
      <c r="U223" s="20">
        <v>5.0</v>
      </c>
      <c r="V223" s="20">
        <v>2.0</v>
      </c>
      <c r="W223" s="15">
        <v>18.0</v>
      </c>
      <c r="X223" s="21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</row>
    <row r="224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7"/>
      <c r="R224" s="7"/>
      <c r="S224" s="7"/>
      <c r="T224" s="7"/>
      <c r="U224" s="8"/>
      <c r="V224" s="8"/>
      <c r="W224" s="15">
        <v>12.0</v>
      </c>
      <c r="X224" s="21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</row>
    <row r="225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7"/>
      <c r="R225" s="7"/>
      <c r="S225" s="7"/>
      <c r="T225" s="7"/>
      <c r="U225" s="15">
        <v>6.0</v>
      </c>
      <c r="V225" s="15">
        <v>1.0</v>
      </c>
      <c r="W225" s="15">
        <v>19.0</v>
      </c>
      <c r="X225" s="21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</row>
    <row r="2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7"/>
      <c r="R226" s="7"/>
      <c r="S226" s="7"/>
      <c r="T226" s="7"/>
      <c r="U226" s="15">
        <v>7.0</v>
      </c>
      <c r="V226" s="15">
        <v>1.0</v>
      </c>
      <c r="W226" s="15">
        <v>20.0</v>
      </c>
      <c r="X226" s="21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</row>
    <row r="227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7"/>
      <c r="R227" s="7"/>
      <c r="S227" s="7"/>
      <c r="T227" s="7"/>
      <c r="U227" s="15">
        <v>8.0</v>
      </c>
      <c r="V227" s="15">
        <v>1.0</v>
      </c>
      <c r="W227" s="15">
        <v>17.0</v>
      </c>
      <c r="X227" s="21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</row>
    <row r="2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7"/>
      <c r="R228" s="7"/>
      <c r="S228" s="7"/>
      <c r="T228" s="7"/>
      <c r="U228" s="15">
        <v>9.0</v>
      </c>
      <c r="V228" s="15">
        <v>1.0</v>
      </c>
      <c r="W228" s="15">
        <v>15.0</v>
      </c>
      <c r="X228" s="21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</row>
    <row r="229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7"/>
      <c r="R229" s="7"/>
      <c r="S229" s="7"/>
      <c r="T229" s="7"/>
      <c r="U229" s="15">
        <v>10.0</v>
      </c>
      <c r="V229" s="15">
        <v>1.0</v>
      </c>
      <c r="W229" s="15">
        <v>18.0</v>
      </c>
      <c r="X229" s="21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</row>
    <row r="230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7"/>
      <c r="R230" s="7"/>
      <c r="S230" s="7"/>
      <c r="T230" s="7"/>
      <c r="U230" s="15">
        <v>11.0</v>
      </c>
      <c r="V230" s="15">
        <v>1.0</v>
      </c>
      <c r="W230" s="15">
        <v>10.0</v>
      </c>
      <c r="X230" s="21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</row>
    <row r="2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7"/>
      <c r="R231" s="7"/>
      <c r="S231" s="7"/>
      <c r="T231" s="7"/>
      <c r="U231" s="15">
        <v>12.0</v>
      </c>
      <c r="V231" s="15">
        <v>1.0</v>
      </c>
      <c r="W231" s="15">
        <v>9.0</v>
      </c>
      <c r="X231" s="21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</row>
    <row r="232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7"/>
      <c r="R232" s="7"/>
      <c r="S232" s="7"/>
      <c r="T232" s="7"/>
      <c r="U232" s="15">
        <v>13.0</v>
      </c>
      <c r="V232" s="15">
        <v>1.0</v>
      </c>
      <c r="W232" s="15">
        <v>24.0</v>
      </c>
      <c r="X232" s="21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</row>
    <row r="233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9"/>
      <c r="R233" s="9"/>
      <c r="S233" s="9"/>
      <c r="T233" s="9"/>
      <c r="U233" s="9"/>
      <c r="V233" s="9">
        <f t="shared" ref="V233:W233" si="20">SUM(V217:V232)</f>
        <v>16</v>
      </c>
      <c r="W233" s="9">
        <f t="shared" si="20"/>
        <v>278</v>
      </c>
      <c r="X233" s="9">
        <f>W233/V233</f>
        <v>17.375</v>
      </c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</row>
    <row r="234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5" t="s">
        <v>63</v>
      </c>
      <c r="R234" s="5" t="s">
        <v>97</v>
      </c>
      <c r="S234" s="5" t="s">
        <v>18</v>
      </c>
      <c r="T234" s="5" t="s">
        <v>32</v>
      </c>
      <c r="U234" s="6">
        <v>1.0</v>
      </c>
      <c r="V234" s="6">
        <v>1.0</v>
      </c>
      <c r="W234" s="15">
        <v>24.0</v>
      </c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</row>
    <row r="235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7"/>
      <c r="R235" s="7"/>
      <c r="S235" s="7"/>
      <c r="T235" s="7"/>
      <c r="U235" s="6">
        <v>2.0</v>
      </c>
      <c r="V235" s="6">
        <v>1.0</v>
      </c>
      <c r="W235" s="15">
        <v>21.0</v>
      </c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</row>
    <row r="236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7"/>
      <c r="R236" s="7"/>
      <c r="S236" s="7"/>
      <c r="T236" s="7"/>
      <c r="U236" s="6">
        <v>3.0</v>
      </c>
      <c r="V236" s="6">
        <v>1.0</v>
      </c>
      <c r="W236" s="15">
        <v>18.0</v>
      </c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</row>
    <row r="237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7"/>
      <c r="R237" s="7"/>
      <c r="S237" s="7"/>
      <c r="T237" s="7"/>
      <c r="U237" s="6">
        <v>4.0</v>
      </c>
      <c r="V237" s="6">
        <v>1.0</v>
      </c>
      <c r="W237" s="15">
        <v>17.0</v>
      </c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</row>
    <row r="238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7"/>
      <c r="R238" s="7"/>
      <c r="S238" s="7"/>
      <c r="T238" s="7"/>
      <c r="U238" s="6">
        <v>5.0</v>
      </c>
      <c r="V238" s="6">
        <v>1.0</v>
      </c>
      <c r="W238" s="15">
        <v>21.0</v>
      </c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</row>
    <row r="239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7"/>
      <c r="R239" s="7"/>
      <c r="S239" s="7"/>
      <c r="T239" s="7"/>
      <c r="U239" s="6">
        <v>6.0</v>
      </c>
      <c r="V239" s="6">
        <v>1.0</v>
      </c>
      <c r="W239" s="15">
        <v>20.0</v>
      </c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</row>
    <row r="240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7"/>
      <c r="R240" s="7"/>
      <c r="S240" s="7"/>
      <c r="T240" s="7"/>
      <c r="U240" s="5">
        <v>7.0</v>
      </c>
      <c r="V240" s="5">
        <v>3.0</v>
      </c>
      <c r="W240" s="15">
        <v>13.0</v>
      </c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</row>
    <row r="24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7"/>
      <c r="R241" s="7"/>
      <c r="S241" s="7"/>
      <c r="T241" s="7"/>
      <c r="U241" s="7"/>
      <c r="V241" s="7"/>
      <c r="W241" s="15">
        <v>14.0</v>
      </c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</row>
    <row r="242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7"/>
      <c r="R242" s="7"/>
      <c r="S242" s="7"/>
      <c r="T242" s="7"/>
      <c r="U242" s="8"/>
      <c r="V242" s="8"/>
      <c r="W242" s="15">
        <v>27.0</v>
      </c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</row>
    <row r="243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7"/>
      <c r="R243" s="7"/>
      <c r="S243" s="7"/>
      <c r="T243" s="7"/>
      <c r="U243" s="5">
        <v>8.0</v>
      </c>
      <c r="V243" s="5">
        <v>2.0</v>
      </c>
      <c r="W243" s="15">
        <v>16.0</v>
      </c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</row>
    <row r="244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7"/>
      <c r="R244" s="7"/>
      <c r="S244" s="7"/>
      <c r="T244" s="7"/>
      <c r="U244" s="8"/>
      <c r="V244" s="8"/>
      <c r="W244" s="15">
        <v>14.0</v>
      </c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</row>
    <row r="245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7"/>
      <c r="R245" s="7"/>
      <c r="S245" s="7"/>
      <c r="T245" s="7"/>
      <c r="U245" s="6">
        <v>9.0</v>
      </c>
      <c r="V245" s="6">
        <v>1.0</v>
      </c>
      <c r="W245" s="15">
        <v>21.0</v>
      </c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</row>
    <row r="24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7"/>
      <c r="R246" s="7"/>
      <c r="S246" s="7"/>
      <c r="T246" s="7"/>
      <c r="U246" s="15">
        <v>10.0</v>
      </c>
      <c r="V246" s="15">
        <v>1.0</v>
      </c>
      <c r="W246" s="15">
        <v>14.0</v>
      </c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</row>
    <row r="247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7"/>
      <c r="R247" s="7"/>
      <c r="S247" s="7"/>
      <c r="T247" s="7"/>
      <c r="U247" s="15">
        <v>11.0</v>
      </c>
      <c r="V247" s="15">
        <v>1.0</v>
      </c>
      <c r="W247" s="15">
        <v>14.0</v>
      </c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</row>
    <row r="248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7"/>
      <c r="R248" s="7"/>
      <c r="S248" s="7"/>
      <c r="T248" s="7"/>
      <c r="U248" s="6">
        <v>12.0</v>
      </c>
      <c r="V248" s="15">
        <v>1.0</v>
      </c>
      <c r="W248" s="15">
        <v>10.0</v>
      </c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</row>
    <row r="249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7"/>
      <c r="R249" s="7"/>
      <c r="S249" s="7"/>
      <c r="T249" s="7"/>
      <c r="U249" s="15">
        <v>13.0</v>
      </c>
      <c r="V249" s="15">
        <v>1.0</v>
      </c>
      <c r="W249" s="15">
        <v>16.0</v>
      </c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</row>
    <row r="250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7"/>
      <c r="R250" s="7"/>
      <c r="S250" s="7"/>
      <c r="T250" s="7"/>
      <c r="U250" s="15">
        <v>14.0</v>
      </c>
      <c r="V250" s="15">
        <v>1.0</v>
      </c>
      <c r="W250" s="15">
        <v>8.0</v>
      </c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</row>
    <row r="251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7"/>
      <c r="R251" s="7"/>
      <c r="S251" s="7"/>
      <c r="T251" s="7"/>
      <c r="U251" s="6">
        <v>15.0</v>
      </c>
      <c r="V251" s="15">
        <v>1.0</v>
      </c>
      <c r="W251" s="15">
        <v>24.0</v>
      </c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</row>
    <row r="252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7"/>
      <c r="R252" s="7"/>
      <c r="S252" s="7"/>
      <c r="T252" s="7"/>
      <c r="U252" s="15">
        <v>16.0</v>
      </c>
      <c r="V252" s="15">
        <v>1.0</v>
      </c>
      <c r="W252" s="15">
        <v>12.0</v>
      </c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</row>
    <row r="253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9"/>
      <c r="R253" s="9"/>
      <c r="S253" s="9"/>
      <c r="T253" s="9"/>
      <c r="U253" s="9"/>
      <c r="V253" s="9">
        <f t="shared" ref="V253:W253" si="21">SUM(V234:V252)</f>
        <v>19</v>
      </c>
      <c r="W253" s="9">
        <f t="shared" si="21"/>
        <v>324</v>
      </c>
      <c r="X253" s="9">
        <f>W253/V253</f>
        <v>17.05263158</v>
      </c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</row>
    <row r="254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5" t="s">
        <v>63</v>
      </c>
      <c r="R254" s="5" t="s">
        <v>98</v>
      </c>
      <c r="S254" s="5" t="s">
        <v>18</v>
      </c>
      <c r="T254" s="5" t="s">
        <v>36</v>
      </c>
      <c r="U254" s="5">
        <v>1.0</v>
      </c>
      <c r="V254" s="5">
        <v>2.0</v>
      </c>
      <c r="W254" s="15">
        <v>19.0</v>
      </c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</row>
    <row r="255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7"/>
      <c r="R255" s="7"/>
      <c r="S255" s="7"/>
      <c r="T255" s="7"/>
      <c r="U255" s="8"/>
      <c r="V255" s="8"/>
      <c r="W255" s="15">
        <v>21.0</v>
      </c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</row>
    <row r="25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7"/>
      <c r="R256" s="7"/>
      <c r="S256" s="7"/>
      <c r="T256" s="7"/>
      <c r="U256" s="5">
        <v>2.0</v>
      </c>
      <c r="V256" s="5">
        <v>2.0</v>
      </c>
      <c r="W256" s="15">
        <v>23.0</v>
      </c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</row>
    <row r="257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7"/>
      <c r="R257" s="7"/>
      <c r="S257" s="7"/>
      <c r="T257" s="7"/>
      <c r="U257" s="8"/>
      <c r="V257" s="8"/>
      <c r="W257" s="15">
        <v>15.0</v>
      </c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</row>
    <row r="258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7"/>
      <c r="R258" s="7"/>
      <c r="S258" s="7"/>
      <c r="T258" s="7"/>
      <c r="U258" s="5">
        <v>3.0</v>
      </c>
      <c r="V258" s="5">
        <v>2.0</v>
      </c>
      <c r="W258" s="15">
        <v>26.0</v>
      </c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</row>
    <row r="259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7"/>
      <c r="R259" s="7"/>
      <c r="S259" s="7"/>
      <c r="T259" s="7"/>
      <c r="U259" s="8"/>
      <c r="V259" s="8"/>
      <c r="W259" s="15">
        <v>13.0</v>
      </c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</row>
    <row r="260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7"/>
      <c r="R260" s="7"/>
      <c r="S260" s="7"/>
      <c r="T260" s="7"/>
      <c r="U260" s="6">
        <v>4.0</v>
      </c>
      <c r="V260" s="6">
        <v>1.0</v>
      </c>
      <c r="W260" s="15">
        <v>25.0</v>
      </c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</row>
    <row r="261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7"/>
      <c r="R261" s="7"/>
      <c r="S261" s="7"/>
      <c r="T261" s="7"/>
      <c r="U261" s="5">
        <v>5.0</v>
      </c>
      <c r="V261" s="5">
        <v>2.0</v>
      </c>
      <c r="W261" s="15">
        <v>18.0</v>
      </c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</row>
    <row r="262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7"/>
      <c r="R262" s="7"/>
      <c r="S262" s="7"/>
      <c r="T262" s="7"/>
      <c r="U262" s="8"/>
      <c r="V262" s="8"/>
      <c r="W262" s="15">
        <v>20.0</v>
      </c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</row>
    <row r="263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7"/>
      <c r="R263" s="7"/>
      <c r="S263" s="7"/>
      <c r="T263" s="7"/>
      <c r="U263" s="5">
        <v>6.0</v>
      </c>
      <c r="V263" s="5">
        <v>2.0</v>
      </c>
      <c r="W263" s="15">
        <v>21.0</v>
      </c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</row>
    <row r="264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7"/>
      <c r="R264" s="7"/>
      <c r="S264" s="7"/>
      <c r="T264" s="7"/>
      <c r="U264" s="8"/>
      <c r="V264" s="8"/>
      <c r="W264" s="15">
        <v>21.0</v>
      </c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</row>
    <row r="265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7"/>
      <c r="R265" s="7"/>
      <c r="S265" s="7"/>
      <c r="T265" s="7"/>
      <c r="U265" s="6">
        <v>7.0</v>
      </c>
      <c r="V265" s="6">
        <v>1.0</v>
      </c>
      <c r="W265" s="15">
        <v>15.0</v>
      </c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</row>
    <row r="26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7"/>
      <c r="R266" s="7"/>
      <c r="S266" s="7"/>
      <c r="T266" s="7"/>
      <c r="U266" s="15">
        <v>8.0</v>
      </c>
      <c r="V266" s="15">
        <v>1.0</v>
      </c>
      <c r="W266" s="15">
        <v>15.0</v>
      </c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</row>
    <row r="267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7"/>
      <c r="R267" s="7"/>
      <c r="S267" s="7"/>
      <c r="T267" s="7"/>
      <c r="U267" s="15">
        <v>9.0</v>
      </c>
      <c r="V267" s="15">
        <v>1.0</v>
      </c>
      <c r="W267" s="15">
        <v>14.0</v>
      </c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7"/>
      <c r="R268" s="7"/>
      <c r="S268" s="7"/>
      <c r="T268" s="7"/>
      <c r="U268" s="6">
        <v>10.0</v>
      </c>
      <c r="V268" s="15">
        <v>1.0</v>
      </c>
      <c r="W268" s="15">
        <v>17.0</v>
      </c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</row>
    <row r="269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7"/>
      <c r="R269" s="7"/>
      <c r="S269" s="7"/>
      <c r="T269" s="7"/>
      <c r="U269" s="15">
        <v>11.0</v>
      </c>
      <c r="V269" s="15">
        <v>1.0</v>
      </c>
      <c r="W269" s="15">
        <v>19.0</v>
      </c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</row>
    <row r="270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7"/>
      <c r="R270" s="7"/>
      <c r="S270" s="7"/>
      <c r="T270" s="7"/>
      <c r="U270" s="15">
        <v>12.0</v>
      </c>
      <c r="V270" s="15">
        <v>1.0</v>
      </c>
      <c r="W270" s="15">
        <v>17.0</v>
      </c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</row>
    <row r="271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7"/>
      <c r="R271" s="7"/>
      <c r="S271" s="7"/>
      <c r="T271" s="7"/>
      <c r="U271" s="6">
        <v>13.0</v>
      </c>
      <c r="V271" s="15">
        <v>1.0</v>
      </c>
      <c r="W271" s="15">
        <v>12.0</v>
      </c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</row>
    <row r="272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7"/>
      <c r="R272" s="7"/>
      <c r="S272" s="7"/>
      <c r="T272" s="7"/>
      <c r="U272" s="15">
        <v>14.0</v>
      </c>
      <c r="V272" s="15">
        <v>1.0</v>
      </c>
      <c r="W272" s="15">
        <v>12.0</v>
      </c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</row>
    <row r="273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9"/>
      <c r="R273" s="9"/>
      <c r="S273" s="9"/>
      <c r="T273" s="9"/>
      <c r="U273" s="9"/>
      <c r="V273" s="9">
        <f t="shared" ref="V273:W273" si="22">SUM(V254:V272)</f>
        <v>19</v>
      </c>
      <c r="W273" s="9">
        <f t="shared" si="22"/>
        <v>343</v>
      </c>
      <c r="X273" s="9">
        <f>W273/V273</f>
        <v>18.05263158</v>
      </c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</row>
    <row r="274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5" t="s">
        <v>63</v>
      </c>
      <c r="R274" s="5" t="s">
        <v>99</v>
      </c>
      <c r="S274" s="5" t="s">
        <v>18</v>
      </c>
      <c r="T274" s="5" t="s">
        <v>32</v>
      </c>
      <c r="U274" s="6">
        <v>1.0</v>
      </c>
      <c r="V274" s="15">
        <v>1.0</v>
      </c>
      <c r="W274" s="15">
        <v>8.0</v>
      </c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</row>
    <row r="275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7"/>
      <c r="R275" s="7"/>
      <c r="S275" s="7"/>
      <c r="T275" s="7"/>
      <c r="U275" s="6">
        <v>2.0</v>
      </c>
      <c r="V275" s="15">
        <v>1.0</v>
      </c>
      <c r="W275" s="15">
        <v>25.0</v>
      </c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</row>
    <row r="27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7"/>
      <c r="R276" s="7"/>
      <c r="S276" s="7"/>
      <c r="T276" s="7"/>
      <c r="U276" s="5">
        <v>3.0</v>
      </c>
      <c r="V276" s="20">
        <v>7.0</v>
      </c>
      <c r="W276" s="15">
        <v>13.0</v>
      </c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</row>
    <row r="277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7"/>
      <c r="R277" s="7"/>
      <c r="S277" s="7"/>
      <c r="T277" s="7"/>
      <c r="U277" s="7"/>
      <c r="V277" s="7"/>
      <c r="W277" s="15">
        <v>15.0</v>
      </c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</row>
    <row r="278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7"/>
      <c r="R278" s="7"/>
      <c r="S278" s="7"/>
      <c r="T278" s="7"/>
      <c r="U278" s="7"/>
      <c r="V278" s="7"/>
      <c r="W278" s="15">
        <v>14.0</v>
      </c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</row>
    <row r="279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7"/>
      <c r="R279" s="7"/>
      <c r="S279" s="7"/>
      <c r="T279" s="7"/>
      <c r="U279" s="7"/>
      <c r="V279" s="7"/>
      <c r="W279" s="15">
        <v>18.0</v>
      </c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</row>
    <row r="280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7"/>
      <c r="R280" s="7"/>
      <c r="S280" s="7"/>
      <c r="T280" s="7"/>
      <c r="U280" s="7"/>
      <c r="V280" s="7"/>
      <c r="W280" s="15">
        <v>11.0</v>
      </c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</row>
    <row r="281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7"/>
      <c r="R281" s="7"/>
      <c r="S281" s="7"/>
      <c r="T281" s="7"/>
      <c r="U281" s="7"/>
      <c r="V281" s="7"/>
      <c r="W281" s="15">
        <v>12.0</v>
      </c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</row>
    <row r="282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7"/>
      <c r="R282" s="7"/>
      <c r="S282" s="7"/>
      <c r="T282" s="7"/>
      <c r="U282" s="8"/>
      <c r="V282" s="8"/>
      <c r="W282" s="15">
        <v>10.0</v>
      </c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7"/>
      <c r="R283" s="7"/>
      <c r="S283" s="7"/>
      <c r="T283" s="7"/>
      <c r="U283" s="5">
        <v>4.0</v>
      </c>
      <c r="V283" s="20">
        <v>2.0</v>
      </c>
      <c r="W283" s="15">
        <v>14.0</v>
      </c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</row>
    <row r="284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7"/>
      <c r="R284" s="7"/>
      <c r="S284" s="7"/>
      <c r="T284" s="7"/>
      <c r="U284" s="8"/>
      <c r="V284" s="8"/>
      <c r="W284" s="15">
        <v>18.0</v>
      </c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</row>
    <row r="285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9"/>
      <c r="R285" s="9"/>
      <c r="S285" s="9"/>
      <c r="T285" s="9"/>
      <c r="U285" s="9"/>
      <c r="V285" s="9">
        <f t="shared" ref="V285:W285" si="23">SUM(V274:V284)</f>
        <v>11</v>
      </c>
      <c r="W285" s="9">
        <f t="shared" si="23"/>
        <v>158</v>
      </c>
      <c r="X285" s="9">
        <f>W285/V285</f>
        <v>14.36363636</v>
      </c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</row>
    <row r="28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5" t="s">
        <v>63</v>
      </c>
      <c r="R286" s="5" t="s">
        <v>100</v>
      </c>
      <c r="S286" s="5" t="s">
        <v>15</v>
      </c>
      <c r="T286" s="5" t="s">
        <v>32</v>
      </c>
      <c r="U286" s="6">
        <v>1.0</v>
      </c>
      <c r="V286" s="6">
        <v>1.0</v>
      </c>
      <c r="W286" s="6">
        <v>17.0</v>
      </c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</row>
    <row r="287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7"/>
      <c r="R287" s="7"/>
      <c r="S287" s="7"/>
      <c r="T287" s="7"/>
      <c r="U287" s="5">
        <v>2.0</v>
      </c>
      <c r="V287" s="5">
        <v>5.0</v>
      </c>
      <c r="W287" s="6">
        <v>7.0</v>
      </c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</row>
    <row r="288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7"/>
      <c r="R288" s="7"/>
      <c r="S288" s="7"/>
      <c r="T288" s="7"/>
      <c r="U288" s="7"/>
      <c r="V288" s="7"/>
      <c r="W288" s="6">
        <v>7.0</v>
      </c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</row>
    <row r="289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7"/>
      <c r="R289" s="7"/>
      <c r="S289" s="7"/>
      <c r="T289" s="7"/>
      <c r="U289" s="7"/>
      <c r="V289" s="7"/>
      <c r="W289" s="6">
        <v>9.0</v>
      </c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</row>
    <row r="290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7"/>
      <c r="R290" s="7"/>
      <c r="S290" s="7"/>
      <c r="T290" s="7"/>
      <c r="U290" s="7"/>
      <c r="V290" s="7"/>
      <c r="W290" s="6">
        <v>13.0</v>
      </c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</row>
    <row r="291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7"/>
      <c r="R291" s="7"/>
      <c r="S291" s="7"/>
      <c r="T291" s="7"/>
      <c r="U291" s="8"/>
      <c r="V291" s="8"/>
      <c r="W291" s="6">
        <v>7.0</v>
      </c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</row>
    <row r="292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7"/>
      <c r="R292" s="7"/>
      <c r="S292" s="7"/>
      <c r="T292" s="7"/>
      <c r="U292" s="5">
        <v>3.0</v>
      </c>
      <c r="V292" s="5">
        <v>3.0</v>
      </c>
      <c r="W292" s="6">
        <v>11.0</v>
      </c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</row>
    <row r="293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7"/>
      <c r="R293" s="7"/>
      <c r="S293" s="7"/>
      <c r="T293" s="7"/>
      <c r="U293" s="7"/>
      <c r="V293" s="7"/>
      <c r="W293" s="6">
        <v>6.0</v>
      </c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</row>
    <row r="294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7"/>
      <c r="R294" s="7"/>
      <c r="S294" s="7"/>
      <c r="T294" s="7"/>
      <c r="U294" s="8"/>
      <c r="V294" s="8"/>
      <c r="W294" s="6">
        <v>14.0</v>
      </c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</row>
    <row r="295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7"/>
      <c r="R295" s="7"/>
      <c r="S295" s="7"/>
      <c r="T295" s="7"/>
      <c r="U295" s="6">
        <v>4.0</v>
      </c>
      <c r="V295" s="6">
        <v>1.0</v>
      </c>
      <c r="W295" s="6">
        <v>14.0</v>
      </c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</row>
    <row r="29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7"/>
      <c r="R296" s="7"/>
      <c r="S296" s="7"/>
      <c r="T296" s="7"/>
      <c r="U296" s="6">
        <v>5.0</v>
      </c>
      <c r="V296" s="6">
        <v>1.0</v>
      </c>
      <c r="W296" s="6">
        <v>10.0</v>
      </c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</row>
    <row r="297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7"/>
      <c r="R297" s="7"/>
      <c r="S297" s="7"/>
      <c r="T297" s="7"/>
      <c r="U297" s="6">
        <v>6.0</v>
      </c>
      <c r="V297" s="6">
        <v>1.0</v>
      </c>
      <c r="W297" s="6">
        <v>8.0</v>
      </c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</row>
    <row r="298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7"/>
      <c r="R298" s="7"/>
      <c r="S298" s="7"/>
      <c r="T298" s="7"/>
      <c r="U298" s="6">
        <v>7.0</v>
      </c>
      <c r="V298" s="6">
        <v>1.0</v>
      </c>
      <c r="W298" s="6">
        <v>18.0</v>
      </c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</row>
    <row r="299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7"/>
      <c r="R299" s="7"/>
      <c r="S299" s="7"/>
      <c r="T299" s="7"/>
      <c r="U299" s="6">
        <v>8.0</v>
      </c>
      <c r="V299" s="6">
        <v>1.0</v>
      </c>
      <c r="W299" s="6">
        <v>26.0</v>
      </c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</row>
    <row r="300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7"/>
      <c r="R300" s="7"/>
      <c r="S300" s="7"/>
      <c r="T300" s="7"/>
      <c r="U300" s="5">
        <v>9.0</v>
      </c>
      <c r="V300" s="5">
        <v>4.0</v>
      </c>
      <c r="W300" s="6">
        <v>10.0</v>
      </c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</row>
    <row r="301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7"/>
      <c r="R301" s="7"/>
      <c r="S301" s="7"/>
      <c r="T301" s="7"/>
      <c r="U301" s="7"/>
      <c r="V301" s="7"/>
      <c r="W301" s="6">
        <v>9.0</v>
      </c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</row>
    <row r="302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7"/>
      <c r="R302" s="7"/>
      <c r="S302" s="7"/>
      <c r="T302" s="7"/>
      <c r="U302" s="7"/>
      <c r="V302" s="7"/>
      <c r="W302" s="6">
        <v>8.0</v>
      </c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</row>
    <row r="303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7"/>
      <c r="R303" s="7"/>
      <c r="S303" s="7"/>
      <c r="T303" s="7"/>
      <c r="U303" s="8"/>
      <c r="V303" s="8"/>
      <c r="W303" s="6">
        <v>15.0</v>
      </c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</row>
    <row r="304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7"/>
      <c r="R304" s="7"/>
      <c r="S304" s="7"/>
      <c r="T304" s="7"/>
      <c r="U304" s="6">
        <v>10.0</v>
      </c>
      <c r="V304" s="6">
        <v>1.0</v>
      </c>
      <c r="W304" s="6">
        <v>14.0</v>
      </c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</row>
    <row r="305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7"/>
      <c r="R305" s="7"/>
      <c r="S305" s="7"/>
      <c r="T305" s="7"/>
      <c r="U305" s="6">
        <v>11.0</v>
      </c>
      <c r="V305" s="6">
        <v>1.0</v>
      </c>
      <c r="W305" s="6">
        <v>18.0</v>
      </c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</row>
    <row r="30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9"/>
      <c r="R306" s="9"/>
      <c r="S306" s="9"/>
      <c r="T306" s="9"/>
      <c r="U306" s="9"/>
      <c r="V306" s="9">
        <f t="shared" ref="V306:W306" si="24">SUM(V286:V305)</f>
        <v>20</v>
      </c>
      <c r="W306" s="9">
        <f t="shared" si="24"/>
        <v>241</v>
      </c>
      <c r="X306" s="19">
        <f>W306/V306</f>
        <v>12.05</v>
      </c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</row>
    <row r="307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5" t="s">
        <v>63</v>
      </c>
      <c r="R307" s="5" t="s">
        <v>101</v>
      </c>
      <c r="S307" s="5" t="s">
        <v>15</v>
      </c>
      <c r="T307" s="5" t="s">
        <v>36</v>
      </c>
      <c r="U307" s="6">
        <v>1.0</v>
      </c>
      <c r="V307" s="6">
        <v>1.0</v>
      </c>
      <c r="W307" s="6">
        <v>23.0</v>
      </c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</row>
    <row r="308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7"/>
      <c r="R308" s="7"/>
      <c r="S308" s="7"/>
      <c r="T308" s="7"/>
      <c r="U308" s="6">
        <v>2.0</v>
      </c>
      <c r="V308" s="6">
        <v>1.0</v>
      </c>
      <c r="W308" s="6">
        <v>14.0</v>
      </c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</row>
    <row r="309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7"/>
      <c r="R309" s="7"/>
      <c r="S309" s="7"/>
      <c r="T309" s="7"/>
      <c r="U309" s="6">
        <v>3.0</v>
      </c>
      <c r="V309" s="6">
        <v>1.0</v>
      </c>
      <c r="W309" s="6">
        <v>8.0</v>
      </c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</row>
    <row r="310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7"/>
      <c r="R310" s="7"/>
      <c r="S310" s="7"/>
      <c r="T310" s="7"/>
      <c r="U310" s="6">
        <v>4.0</v>
      </c>
      <c r="V310" s="6">
        <v>1.0</v>
      </c>
      <c r="W310" s="6">
        <v>13.0</v>
      </c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</row>
    <row r="311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7"/>
      <c r="R311" s="7"/>
      <c r="S311" s="7"/>
      <c r="T311" s="7"/>
      <c r="U311" s="6">
        <v>5.0</v>
      </c>
      <c r="V311" s="6">
        <v>1.0</v>
      </c>
      <c r="W311" s="6">
        <v>10.0</v>
      </c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</row>
    <row r="312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7"/>
      <c r="R312" s="7"/>
      <c r="S312" s="7"/>
      <c r="T312" s="7"/>
      <c r="U312" s="6">
        <v>6.0</v>
      </c>
      <c r="V312" s="6">
        <v>1.0</v>
      </c>
      <c r="W312" s="6">
        <v>13.0</v>
      </c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</row>
    <row r="313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7"/>
      <c r="R313" s="7"/>
      <c r="S313" s="7"/>
      <c r="T313" s="7"/>
      <c r="U313" s="6">
        <v>7.0</v>
      </c>
      <c r="V313" s="6">
        <v>1.0</v>
      </c>
      <c r="W313" s="6">
        <v>16.0</v>
      </c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</row>
    <row r="314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7"/>
      <c r="R314" s="7"/>
      <c r="S314" s="7"/>
      <c r="T314" s="7"/>
      <c r="U314" s="5">
        <v>8.0</v>
      </c>
      <c r="V314" s="5">
        <v>2.0</v>
      </c>
      <c r="W314" s="6">
        <v>23.0</v>
      </c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</row>
    <row r="315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7"/>
      <c r="R315" s="7"/>
      <c r="S315" s="7"/>
      <c r="T315" s="7"/>
      <c r="U315" s="8"/>
      <c r="V315" s="8"/>
      <c r="W315" s="6">
        <v>19.0</v>
      </c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</row>
    <row r="31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7"/>
      <c r="R316" s="7"/>
      <c r="S316" s="7"/>
      <c r="T316" s="7"/>
      <c r="U316" s="6">
        <v>9.0</v>
      </c>
      <c r="V316" s="6">
        <v>1.0</v>
      </c>
      <c r="W316" s="6">
        <v>18.0</v>
      </c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</row>
    <row r="317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7"/>
      <c r="R317" s="7"/>
      <c r="S317" s="7"/>
      <c r="T317" s="7"/>
      <c r="U317" s="5">
        <v>10.0</v>
      </c>
      <c r="V317" s="5">
        <v>2.0</v>
      </c>
      <c r="W317" s="6">
        <v>21.0</v>
      </c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7"/>
      <c r="R318" s="7"/>
      <c r="S318" s="7"/>
      <c r="T318" s="7"/>
      <c r="U318" s="8"/>
      <c r="V318" s="8"/>
      <c r="W318" s="6">
        <v>19.0</v>
      </c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</row>
    <row r="319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9"/>
      <c r="R319" s="9"/>
      <c r="S319" s="9"/>
      <c r="T319" s="9"/>
      <c r="U319" s="9"/>
      <c r="V319" s="9">
        <f t="shared" ref="V319:W319" si="25">SUM(V307:V318)</f>
        <v>12</v>
      </c>
      <c r="W319" s="9">
        <f t="shared" si="25"/>
        <v>197</v>
      </c>
      <c r="X319" s="19">
        <f>W319/V319</f>
        <v>16.41666667</v>
      </c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</row>
    <row r="320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</row>
    <row r="321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</row>
    <row r="322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</row>
    <row r="323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</row>
    <row r="324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</row>
    <row r="325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</row>
    <row r="3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</row>
    <row r="327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</row>
    <row r="328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</row>
    <row r="329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</row>
    <row r="330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</row>
    <row r="331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</row>
    <row r="332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</row>
    <row r="333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</row>
    <row r="334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</row>
    <row r="335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</row>
    <row r="33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</row>
    <row r="337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</row>
    <row r="338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</row>
    <row r="339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</row>
    <row r="340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</row>
    <row r="341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</row>
    <row r="342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</row>
    <row r="343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</row>
    <row r="344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</row>
    <row r="345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</row>
    <row r="34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</row>
    <row r="347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</row>
    <row r="348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</row>
    <row r="349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</row>
    <row r="350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</row>
    <row r="351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</row>
    <row r="352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</row>
    <row r="353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</row>
    <row r="354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</row>
    <row r="355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</row>
    <row r="35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</row>
    <row r="357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</row>
    <row r="358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</row>
    <row r="359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</row>
    <row r="360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</row>
    <row r="361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</row>
    <row r="362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</row>
    <row r="363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</row>
    <row r="364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</row>
    <row r="365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</row>
    <row r="36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</row>
    <row r="367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</row>
    <row r="368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</row>
    <row r="369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</row>
    <row r="370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</row>
    <row r="371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</row>
    <row r="372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</row>
    <row r="373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</row>
    <row r="374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</row>
    <row r="375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</row>
    <row r="37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</row>
    <row r="377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</row>
    <row r="378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</row>
    <row r="379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</row>
    <row r="380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</row>
    <row r="381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</row>
    <row r="382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</row>
    <row r="383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</row>
    <row r="384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</row>
    <row r="385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</row>
    <row r="38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</row>
    <row r="387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</row>
    <row r="388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</row>
    <row r="389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</row>
    <row r="390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</row>
    <row r="391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</row>
    <row r="392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</row>
    <row r="393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</row>
    <row r="394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</row>
    <row r="395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</row>
    <row r="39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</row>
    <row r="397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</row>
    <row r="398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</row>
    <row r="399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</row>
    <row r="400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</row>
    <row r="401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</row>
    <row r="402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</row>
    <row r="403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</row>
    <row r="404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</row>
    <row r="405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</row>
    <row r="40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</row>
    <row r="407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</row>
    <row r="408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</row>
    <row r="409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</row>
    <row r="410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</row>
    <row r="411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</row>
    <row r="412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</row>
    <row r="413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</row>
    <row r="414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</row>
    <row r="415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</row>
    <row r="41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</row>
    <row r="417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</row>
    <row r="418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</row>
    <row r="419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</row>
    <row r="420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</row>
    <row r="421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</row>
    <row r="422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</row>
    <row r="423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</row>
    <row r="424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</row>
    <row r="425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</row>
    <row r="4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</row>
    <row r="427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</row>
    <row r="4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</row>
    <row r="4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</row>
    <row r="430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</row>
    <row r="431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</row>
    <row r="432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</row>
    <row r="433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</row>
    <row r="434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</row>
    <row r="435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</row>
    <row r="43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</row>
    <row r="437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</row>
    <row r="438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</row>
    <row r="439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</row>
    <row r="440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</row>
    <row r="441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</row>
    <row r="442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</row>
    <row r="443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</row>
    <row r="444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</row>
    <row r="445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</row>
    <row r="44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</row>
    <row r="447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</row>
    <row r="448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</row>
    <row r="449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</row>
    <row r="450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</row>
    <row r="451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</row>
    <row r="452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</row>
    <row r="453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</row>
    <row r="454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</row>
    <row r="455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</row>
    <row r="45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</row>
    <row r="457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</row>
    <row r="458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</row>
    <row r="459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</row>
    <row r="460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</row>
    <row r="461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</row>
    <row r="462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</row>
    <row r="463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</row>
    <row r="464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</row>
    <row r="465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</row>
    <row r="46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</row>
    <row r="467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</row>
    <row r="468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</row>
    <row r="469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</row>
    <row r="470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</row>
    <row r="471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</row>
    <row r="472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</row>
    <row r="473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</row>
    <row r="474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</row>
    <row r="475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</row>
    <row r="47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</row>
    <row r="477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</row>
    <row r="478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</row>
    <row r="479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</row>
    <row r="480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</row>
    <row r="481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</row>
    <row r="482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</row>
    <row r="483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</row>
    <row r="484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</row>
    <row r="485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</row>
    <row r="48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</row>
    <row r="487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</row>
    <row r="488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</row>
    <row r="489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</row>
    <row r="490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</row>
    <row r="491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</row>
    <row r="492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</row>
    <row r="493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</row>
    <row r="494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</row>
    <row r="495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</row>
    <row r="49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</row>
    <row r="497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</row>
    <row r="498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</row>
    <row r="499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</row>
    <row r="500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</row>
    <row r="501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</row>
    <row r="502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</row>
    <row r="503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</row>
    <row r="504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</row>
    <row r="505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</row>
    <row r="50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</row>
    <row r="507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</row>
    <row r="508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</row>
    <row r="509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</row>
    <row r="510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</row>
    <row r="511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</row>
    <row r="512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</row>
    <row r="513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</row>
    <row r="514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</row>
    <row r="515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</row>
    <row r="51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</row>
    <row r="517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</row>
    <row r="518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</row>
    <row r="519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</row>
    <row r="520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</row>
    <row r="521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</row>
    <row r="522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</row>
    <row r="523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</row>
    <row r="524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</row>
    <row r="525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</row>
    <row r="5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</row>
    <row r="527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</row>
    <row r="5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</row>
    <row r="5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</row>
    <row r="530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</row>
    <row r="531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</row>
    <row r="532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</row>
    <row r="533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</row>
    <row r="534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</row>
    <row r="535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</row>
    <row r="53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</row>
    <row r="537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</row>
    <row r="538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</row>
    <row r="539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</row>
    <row r="540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</row>
    <row r="541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</row>
    <row r="542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</row>
    <row r="543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</row>
    <row r="544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</row>
    <row r="545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</row>
    <row r="54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</row>
    <row r="547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</row>
    <row r="548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</row>
    <row r="549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</row>
    <row r="550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</row>
    <row r="551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</row>
    <row r="552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</row>
    <row r="553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</row>
    <row r="554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</row>
    <row r="555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</row>
    <row r="55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</row>
    <row r="557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</row>
    <row r="558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</row>
    <row r="559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</row>
    <row r="560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</row>
    <row r="561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</row>
    <row r="562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</row>
    <row r="563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</row>
    <row r="564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</row>
    <row r="565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</row>
    <row r="56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</row>
    <row r="567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</row>
    <row r="568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</row>
    <row r="569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</row>
    <row r="570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</row>
    <row r="571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</row>
    <row r="572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</row>
    <row r="573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</row>
    <row r="574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</row>
    <row r="575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</row>
    <row r="57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</row>
    <row r="577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</row>
    <row r="578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</row>
    <row r="579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</row>
    <row r="580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</row>
    <row r="581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</row>
    <row r="582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</row>
    <row r="583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</row>
    <row r="584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</row>
    <row r="585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</row>
    <row r="58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</row>
    <row r="587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</row>
    <row r="588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</row>
    <row r="589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</row>
    <row r="590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</row>
    <row r="591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</row>
    <row r="592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</row>
    <row r="593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</row>
    <row r="594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</row>
    <row r="595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</row>
    <row r="59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</row>
    <row r="597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</row>
    <row r="598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</row>
    <row r="599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</row>
    <row r="600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</row>
    <row r="601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</row>
    <row r="602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</row>
    <row r="603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</row>
    <row r="604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</row>
    <row r="605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</row>
    <row r="60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</row>
    <row r="607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</row>
    <row r="608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</row>
    <row r="609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</row>
    <row r="610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</row>
    <row r="611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</row>
    <row r="612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</row>
    <row r="613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</row>
    <row r="614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</row>
    <row r="615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</row>
    <row r="61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</row>
    <row r="617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</row>
    <row r="618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</row>
    <row r="619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</row>
    <row r="620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</row>
    <row r="621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</row>
    <row r="622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</row>
    <row r="623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</row>
    <row r="624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</row>
    <row r="625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</row>
    <row r="6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</row>
    <row r="627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</row>
    <row r="6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</row>
    <row r="6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</row>
    <row r="630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</row>
    <row r="631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</row>
    <row r="632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</row>
    <row r="633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</row>
    <row r="634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</row>
    <row r="635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</row>
    <row r="63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</row>
    <row r="637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</row>
    <row r="638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</row>
    <row r="639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</row>
    <row r="640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</row>
    <row r="641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</row>
    <row r="642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</row>
    <row r="643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</row>
    <row r="644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</row>
    <row r="645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</row>
    <row r="64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</row>
    <row r="647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</row>
    <row r="648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</row>
    <row r="649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</row>
    <row r="650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</row>
    <row r="651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</row>
    <row r="652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</row>
    <row r="653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</row>
    <row r="654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</row>
    <row r="655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</row>
    <row r="65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</row>
    <row r="657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</row>
    <row r="658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</row>
    <row r="659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</row>
    <row r="660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</row>
    <row r="661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</row>
    <row r="662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</row>
    <row r="663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</row>
    <row r="664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</row>
    <row r="665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</row>
    <row r="66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</row>
    <row r="667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</row>
    <row r="668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</row>
    <row r="669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</row>
    <row r="670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</row>
    <row r="671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</row>
    <row r="672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</row>
    <row r="673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</row>
    <row r="674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</row>
    <row r="675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</row>
    <row r="67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</row>
    <row r="677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</row>
    <row r="678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</row>
    <row r="679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</row>
    <row r="680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</row>
    <row r="681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</row>
    <row r="682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</row>
    <row r="683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</row>
    <row r="684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</row>
    <row r="685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</row>
    <row r="68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</row>
    <row r="687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</row>
    <row r="688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</row>
    <row r="689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</row>
    <row r="690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</row>
    <row r="691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</row>
    <row r="692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</row>
    <row r="693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</row>
    <row r="694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</row>
    <row r="695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</row>
    <row r="69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</row>
    <row r="697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</row>
    <row r="698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</row>
    <row r="699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</row>
    <row r="700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</row>
    <row r="701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</row>
    <row r="702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</row>
    <row r="703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</row>
    <row r="704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</row>
    <row r="705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</row>
    <row r="70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</row>
    <row r="707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</row>
    <row r="708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</row>
    <row r="709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</row>
    <row r="710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</row>
    <row r="711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</row>
    <row r="712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</row>
    <row r="713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</row>
    <row r="714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</row>
    <row r="715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</row>
    <row r="71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</row>
    <row r="717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</row>
    <row r="718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</row>
    <row r="719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</row>
    <row r="720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</row>
    <row r="721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</row>
    <row r="722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</row>
    <row r="723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</row>
    <row r="724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</row>
    <row r="725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</row>
    <row r="7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</row>
    <row r="727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</row>
    <row r="7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</row>
    <row r="7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</row>
    <row r="730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</row>
    <row r="731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</row>
    <row r="732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</row>
    <row r="733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</row>
    <row r="734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</row>
    <row r="735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</row>
    <row r="73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</row>
    <row r="737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</row>
    <row r="738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</row>
    <row r="739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</row>
    <row r="740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</row>
    <row r="741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</row>
    <row r="742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</row>
    <row r="743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</row>
    <row r="744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</row>
    <row r="745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</row>
    <row r="74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</row>
    <row r="747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</row>
    <row r="748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</row>
    <row r="749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</row>
    <row r="750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</row>
    <row r="751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</row>
    <row r="752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</row>
    <row r="753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</row>
    <row r="754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</row>
    <row r="755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</row>
    <row r="75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</row>
    <row r="757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</row>
    <row r="758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</row>
    <row r="759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</row>
    <row r="760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</row>
    <row r="761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</row>
    <row r="762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</row>
    <row r="763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</row>
    <row r="764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</row>
    <row r="765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</row>
    <row r="76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</row>
    <row r="767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</row>
    <row r="768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</row>
    <row r="769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</row>
    <row r="770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</row>
    <row r="771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</row>
    <row r="772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</row>
    <row r="773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</row>
    <row r="774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</row>
    <row r="775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</row>
    <row r="77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</row>
    <row r="777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</row>
    <row r="778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</row>
    <row r="779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</row>
    <row r="780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</row>
    <row r="781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</row>
    <row r="782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</row>
    <row r="783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</row>
    <row r="784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</row>
    <row r="785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</row>
    <row r="78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</row>
    <row r="787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</row>
    <row r="788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</row>
    <row r="789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</row>
    <row r="790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</row>
    <row r="791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</row>
    <row r="792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</row>
    <row r="793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</row>
    <row r="794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</row>
    <row r="795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</row>
    <row r="79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</row>
    <row r="797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</row>
    <row r="798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</row>
    <row r="799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</row>
    <row r="800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</row>
    <row r="801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</row>
    <row r="802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</row>
    <row r="803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</row>
    <row r="804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</row>
    <row r="805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</row>
    <row r="80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</row>
    <row r="807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</row>
    <row r="808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</row>
    <row r="809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</row>
    <row r="810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</row>
    <row r="811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</row>
    <row r="812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</row>
    <row r="813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</row>
    <row r="814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</row>
    <row r="815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</row>
    <row r="81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</row>
    <row r="817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</row>
    <row r="818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</row>
    <row r="819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</row>
    <row r="820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</row>
    <row r="821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</row>
    <row r="822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</row>
    <row r="823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</row>
    <row r="824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</row>
    <row r="825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</row>
    <row r="8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</row>
    <row r="827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</row>
    <row r="8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</row>
    <row r="8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</row>
    <row r="830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</row>
    <row r="831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</row>
    <row r="832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</row>
    <row r="833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</row>
    <row r="834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</row>
    <row r="835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</row>
    <row r="83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</row>
    <row r="837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</row>
    <row r="838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</row>
    <row r="839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</row>
    <row r="840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</row>
    <row r="841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</row>
    <row r="842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</row>
    <row r="843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</row>
    <row r="844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</row>
    <row r="845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</row>
    <row r="84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</row>
    <row r="847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</row>
    <row r="848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</row>
    <row r="849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</row>
    <row r="850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</row>
    <row r="851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</row>
    <row r="852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</row>
    <row r="853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</row>
    <row r="854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</row>
    <row r="855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</row>
    <row r="85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</row>
    <row r="857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</row>
    <row r="858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</row>
    <row r="859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</row>
    <row r="860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</row>
    <row r="861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</row>
    <row r="862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</row>
    <row r="863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</row>
    <row r="864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</row>
    <row r="865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</row>
    <row r="86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</row>
    <row r="867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</row>
    <row r="868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</row>
    <row r="869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</row>
    <row r="870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</row>
    <row r="871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</row>
    <row r="872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</row>
    <row r="873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</row>
    <row r="874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</row>
    <row r="875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</row>
    <row r="87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</row>
    <row r="877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</row>
    <row r="878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</row>
    <row r="879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</row>
    <row r="880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</row>
    <row r="881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</row>
    <row r="882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</row>
    <row r="883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</row>
    <row r="884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</row>
    <row r="885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</row>
    <row r="88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</row>
    <row r="887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</row>
    <row r="888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</row>
    <row r="889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</row>
    <row r="890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</row>
    <row r="891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</row>
    <row r="892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</row>
    <row r="893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</row>
    <row r="894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</row>
    <row r="895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</row>
    <row r="89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</row>
    <row r="897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</row>
    <row r="898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</row>
    <row r="899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</row>
    <row r="900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</row>
    <row r="901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</row>
    <row r="902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</row>
    <row r="903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</row>
    <row r="904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</row>
    <row r="905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</row>
    <row r="90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</row>
    <row r="907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</row>
    <row r="908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</row>
    <row r="909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</row>
    <row r="910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</row>
    <row r="911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</row>
    <row r="912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</row>
    <row r="913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</row>
    <row r="914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</row>
    <row r="915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</row>
    <row r="916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</row>
    <row r="917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</row>
    <row r="918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</row>
    <row r="919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</row>
    <row r="920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</row>
    <row r="921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</row>
    <row r="922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</row>
    <row r="923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</row>
    <row r="924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</row>
    <row r="925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</row>
    <row r="9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</row>
    <row r="927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</row>
    <row r="928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</row>
    <row r="929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</row>
    <row r="930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</row>
    <row r="931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</row>
    <row r="932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</row>
    <row r="933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</row>
    <row r="934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</row>
    <row r="935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</row>
    <row r="93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</row>
    <row r="937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</row>
    <row r="938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</row>
    <row r="939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</row>
    <row r="940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</row>
    <row r="941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</row>
    <row r="942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</row>
    <row r="943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</row>
    <row r="944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</row>
    <row r="945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</row>
    <row r="946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</row>
    <row r="947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</row>
    <row r="948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</row>
    <row r="949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</row>
    <row r="950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</row>
    <row r="951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</row>
    <row r="952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</row>
    <row r="953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</row>
    <row r="954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</row>
    <row r="955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</row>
    <row r="956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</row>
    <row r="957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</row>
    <row r="958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</row>
    <row r="959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</row>
    <row r="960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</row>
    <row r="961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</row>
    <row r="962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</row>
    <row r="963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</row>
    <row r="964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</row>
    <row r="965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</row>
    <row r="96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</row>
    <row r="967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</row>
    <row r="968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</row>
    <row r="969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</row>
    <row r="970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</row>
    <row r="971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</row>
    <row r="972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</row>
    <row r="973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</row>
    <row r="974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</row>
    <row r="975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</row>
    <row r="976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</row>
    <row r="977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</row>
    <row r="978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</row>
    <row r="979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</row>
    <row r="980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</row>
    <row r="981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</row>
    <row r="982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</row>
    <row r="983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</row>
    <row r="984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</row>
    <row r="985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</row>
    <row r="986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</row>
    <row r="987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</row>
    <row r="988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</row>
    <row r="989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</row>
    <row r="990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</row>
    <row r="991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</row>
    <row r="992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</row>
    <row r="993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</row>
    <row r="994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</row>
    <row r="995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</row>
    <row r="996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</row>
    <row r="997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</row>
    <row r="998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</row>
    <row r="999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</row>
    <row r="1000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</row>
  </sheetData>
  <mergeCells count="256">
    <mergeCell ref="U72:U74"/>
    <mergeCell ref="V72:V74"/>
    <mergeCell ref="U75:U76"/>
    <mergeCell ref="V75:V76"/>
    <mergeCell ref="Q49:Q67"/>
    <mergeCell ref="Q69:Q81"/>
    <mergeCell ref="R69:R81"/>
    <mergeCell ref="S69:S81"/>
    <mergeCell ref="T69:T81"/>
    <mergeCell ref="U70:U71"/>
    <mergeCell ref="V70:V71"/>
    <mergeCell ref="U97:U98"/>
    <mergeCell ref="U102:U103"/>
    <mergeCell ref="V102:V103"/>
    <mergeCell ref="U107:U110"/>
    <mergeCell ref="V107:V110"/>
    <mergeCell ref="U113:U114"/>
    <mergeCell ref="V113:V114"/>
    <mergeCell ref="U120:U121"/>
    <mergeCell ref="V120:V121"/>
    <mergeCell ref="U217:U218"/>
    <mergeCell ref="U219:U220"/>
    <mergeCell ref="U186:U188"/>
    <mergeCell ref="U189:U191"/>
    <mergeCell ref="U193:U194"/>
    <mergeCell ref="R217:R232"/>
    <mergeCell ref="S217:S232"/>
    <mergeCell ref="T217:T232"/>
    <mergeCell ref="U223:U224"/>
    <mergeCell ref="U254:U255"/>
    <mergeCell ref="U256:U257"/>
    <mergeCell ref="Q217:Q232"/>
    <mergeCell ref="Q234:Q252"/>
    <mergeCell ref="R234:R252"/>
    <mergeCell ref="S234:S252"/>
    <mergeCell ref="T234:T252"/>
    <mergeCell ref="U240:U242"/>
    <mergeCell ref="U243:U244"/>
    <mergeCell ref="T274:T284"/>
    <mergeCell ref="U276:U282"/>
    <mergeCell ref="V276:V282"/>
    <mergeCell ref="U283:U284"/>
    <mergeCell ref="V283:V284"/>
    <mergeCell ref="Q254:Q272"/>
    <mergeCell ref="R254:R272"/>
    <mergeCell ref="S254:S272"/>
    <mergeCell ref="T254:T272"/>
    <mergeCell ref="Q274:Q284"/>
    <mergeCell ref="R274:R284"/>
    <mergeCell ref="S274:S284"/>
    <mergeCell ref="U292:U294"/>
    <mergeCell ref="U300:U303"/>
    <mergeCell ref="U314:U315"/>
    <mergeCell ref="V314:V315"/>
    <mergeCell ref="U317:U318"/>
    <mergeCell ref="V317:V318"/>
    <mergeCell ref="Q286:Q305"/>
    <mergeCell ref="Q307:Q318"/>
    <mergeCell ref="R307:R318"/>
    <mergeCell ref="S307:S318"/>
    <mergeCell ref="T307:T318"/>
    <mergeCell ref="R286:R305"/>
    <mergeCell ref="S286:S305"/>
    <mergeCell ref="T286:T305"/>
    <mergeCell ref="U287:U291"/>
    <mergeCell ref="V287:V291"/>
    <mergeCell ref="V292:V294"/>
    <mergeCell ref="V300:V303"/>
    <mergeCell ref="Q83:Q100"/>
    <mergeCell ref="R83:R100"/>
    <mergeCell ref="S83:S100"/>
    <mergeCell ref="T83:T100"/>
    <mergeCell ref="V97:V98"/>
    <mergeCell ref="Q102:Q125"/>
    <mergeCell ref="T102:T125"/>
    <mergeCell ref="R102:R125"/>
    <mergeCell ref="S102:S125"/>
    <mergeCell ref="Q127:Q141"/>
    <mergeCell ref="R127:R141"/>
    <mergeCell ref="S127:S141"/>
    <mergeCell ref="T127:T141"/>
    <mergeCell ref="Q143:Q158"/>
    <mergeCell ref="T143:T158"/>
    <mergeCell ref="U127:U128"/>
    <mergeCell ref="V127:V128"/>
    <mergeCell ref="U129:U130"/>
    <mergeCell ref="V129:V130"/>
    <mergeCell ref="U131:U132"/>
    <mergeCell ref="V131:V132"/>
    <mergeCell ref="V143:V144"/>
    <mergeCell ref="U143:U144"/>
    <mergeCell ref="U146:U147"/>
    <mergeCell ref="V146:V147"/>
    <mergeCell ref="U148:U149"/>
    <mergeCell ref="V148:V149"/>
    <mergeCell ref="U154:U156"/>
    <mergeCell ref="V154:V156"/>
    <mergeCell ref="U157:U158"/>
    <mergeCell ref="V157:V158"/>
    <mergeCell ref="U161:U162"/>
    <mergeCell ref="V161:V162"/>
    <mergeCell ref="U163:U164"/>
    <mergeCell ref="V163:V164"/>
    <mergeCell ref="V165:V166"/>
    <mergeCell ref="V254:V255"/>
    <mergeCell ref="V256:V257"/>
    <mergeCell ref="U258:U259"/>
    <mergeCell ref="V258:V259"/>
    <mergeCell ref="U261:U262"/>
    <mergeCell ref="V261:V262"/>
    <mergeCell ref="U263:U264"/>
    <mergeCell ref="V263:V264"/>
    <mergeCell ref="V189:V191"/>
    <mergeCell ref="V193:V194"/>
    <mergeCell ref="V217:V218"/>
    <mergeCell ref="V219:V220"/>
    <mergeCell ref="V223:V224"/>
    <mergeCell ref="V240:V242"/>
    <mergeCell ref="V243:V244"/>
    <mergeCell ref="U15:U16"/>
    <mergeCell ref="V15:V16"/>
    <mergeCell ref="Z17:Z32"/>
    <mergeCell ref="AA17:AA32"/>
    <mergeCell ref="AB17:AB32"/>
    <mergeCell ref="AC17:AC32"/>
    <mergeCell ref="U21:U22"/>
    <mergeCell ref="V21:V22"/>
    <mergeCell ref="U27:U28"/>
    <mergeCell ref="V27:V28"/>
    <mergeCell ref="U30:U31"/>
    <mergeCell ref="V30:V31"/>
    <mergeCell ref="R2:R24"/>
    <mergeCell ref="S2:S24"/>
    <mergeCell ref="T2:T24"/>
    <mergeCell ref="Z2:Z15"/>
    <mergeCell ref="AA2:AA15"/>
    <mergeCell ref="AB2:AB15"/>
    <mergeCell ref="AC2:AC15"/>
    <mergeCell ref="L9:L15"/>
    <mergeCell ref="M9:M15"/>
    <mergeCell ref="A2:A10"/>
    <mergeCell ref="E2:E10"/>
    <mergeCell ref="J2:J7"/>
    <mergeCell ref="K2:K7"/>
    <mergeCell ref="L2:L7"/>
    <mergeCell ref="M2:M7"/>
    <mergeCell ref="Q2:Q24"/>
    <mergeCell ref="U3:U4"/>
    <mergeCell ref="V3:V4"/>
    <mergeCell ref="U6:U7"/>
    <mergeCell ref="V6:V7"/>
    <mergeCell ref="U8:U9"/>
    <mergeCell ref="V8:V9"/>
    <mergeCell ref="J9:J15"/>
    <mergeCell ref="K9:K15"/>
    <mergeCell ref="U12:U13"/>
    <mergeCell ref="V12:V13"/>
    <mergeCell ref="K34:K40"/>
    <mergeCell ref="L34:L40"/>
    <mergeCell ref="M17:M22"/>
    <mergeCell ref="M34:M40"/>
    <mergeCell ref="Z34:Z43"/>
    <mergeCell ref="AA34:AA43"/>
    <mergeCell ref="AB34:AB43"/>
    <mergeCell ref="AC34:AC43"/>
    <mergeCell ref="AA45:AA58"/>
    <mergeCell ref="AB45:AB58"/>
    <mergeCell ref="AC45:AC58"/>
    <mergeCell ref="AB78:AB92"/>
    <mergeCell ref="AC78:AC92"/>
    <mergeCell ref="Z94:Z106"/>
    <mergeCell ref="AA94:AA106"/>
    <mergeCell ref="AB94:AB106"/>
    <mergeCell ref="AC94:AC106"/>
    <mergeCell ref="Z108:Z118"/>
    <mergeCell ref="AA108:AA118"/>
    <mergeCell ref="AB108:AB118"/>
    <mergeCell ref="AC108:AC118"/>
    <mergeCell ref="Z45:Z58"/>
    <mergeCell ref="Z60:Z76"/>
    <mergeCell ref="AA60:AA76"/>
    <mergeCell ref="AB60:AB76"/>
    <mergeCell ref="AC60:AC76"/>
    <mergeCell ref="Z78:Z92"/>
    <mergeCell ref="AA78:AA92"/>
    <mergeCell ref="U35:U36"/>
    <mergeCell ref="V35:V36"/>
    <mergeCell ref="J42:J47"/>
    <mergeCell ref="K42:K47"/>
    <mergeCell ref="J49:J53"/>
    <mergeCell ref="K49:K53"/>
    <mergeCell ref="J55:J60"/>
    <mergeCell ref="K55:K60"/>
    <mergeCell ref="J17:J22"/>
    <mergeCell ref="K17:K22"/>
    <mergeCell ref="J24:J32"/>
    <mergeCell ref="K24:K32"/>
    <mergeCell ref="L24:L32"/>
    <mergeCell ref="M24:M32"/>
    <mergeCell ref="J34:J40"/>
    <mergeCell ref="U42:U43"/>
    <mergeCell ref="V42:V43"/>
    <mergeCell ref="L17:L22"/>
    <mergeCell ref="Q26:Q47"/>
    <mergeCell ref="R26:R47"/>
    <mergeCell ref="S26:S47"/>
    <mergeCell ref="T26:T47"/>
    <mergeCell ref="U32:U33"/>
    <mergeCell ref="V32:V33"/>
    <mergeCell ref="L49:L53"/>
    <mergeCell ref="L55:L60"/>
    <mergeCell ref="L42:L47"/>
    <mergeCell ref="M42:M47"/>
    <mergeCell ref="M49:M53"/>
    <mergeCell ref="R49:R67"/>
    <mergeCell ref="S49:S67"/>
    <mergeCell ref="T49:T67"/>
    <mergeCell ref="M55:M60"/>
    <mergeCell ref="R184:R215"/>
    <mergeCell ref="S184:S215"/>
    <mergeCell ref="R143:R158"/>
    <mergeCell ref="S143:S158"/>
    <mergeCell ref="Q160:Q182"/>
    <mergeCell ref="R160:R182"/>
    <mergeCell ref="S160:S182"/>
    <mergeCell ref="T160:T182"/>
    <mergeCell ref="Q184:Q215"/>
    <mergeCell ref="T184:T215"/>
    <mergeCell ref="U165:U166"/>
    <mergeCell ref="U168:U169"/>
    <mergeCell ref="V168:V169"/>
    <mergeCell ref="U171:U172"/>
    <mergeCell ref="V171:V172"/>
    <mergeCell ref="U173:U174"/>
    <mergeCell ref="V173:V174"/>
    <mergeCell ref="U176:U177"/>
    <mergeCell ref="V176:V177"/>
    <mergeCell ref="U178:U179"/>
    <mergeCell ref="V178:V179"/>
    <mergeCell ref="U184:U185"/>
    <mergeCell ref="V184:V185"/>
    <mergeCell ref="V186:V188"/>
    <mergeCell ref="U204:U205"/>
    <mergeCell ref="U207:U208"/>
    <mergeCell ref="V207:V208"/>
    <mergeCell ref="U212:U213"/>
    <mergeCell ref="V212:V213"/>
    <mergeCell ref="U214:U215"/>
    <mergeCell ref="V214:V215"/>
    <mergeCell ref="U195:U196"/>
    <mergeCell ref="V195:V196"/>
    <mergeCell ref="U198:U200"/>
    <mergeCell ref="V198:V200"/>
    <mergeCell ref="U202:U203"/>
    <mergeCell ref="V202:V203"/>
    <mergeCell ref="V204:V20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11.75"/>
    <col customWidth="1" min="3" max="26" width="11.38"/>
  </cols>
  <sheetData>
    <row r="1" ht="12.75" customHeight="1">
      <c r="A1" s="1" t="s">
        <v>0</v>
      </c>
      <c r="B1" s="1" t="s">
        <v>102</v>
      </c>
      <c r="C1" s="1" t="s">
        <v>23</v>
      </c>
      <c r="D1" s="1" t="s">
        <v>22</v>
      </c>
      <c r="E1" s="1" t="s">
        <v>103</v>
      </c>
      <c r="F1" s="1" t="s">
        <v>104</v>
      </c>
      <c r="G1" s="1" t="s">
        <v>105</v>
      </c>
      <c r="H1" s="1" t="s">
        <v>106</v>
      </c>
      <c r="I1" s="1" t="s">
        <v>107</v>
      </c>
      <c r="K1" s="1" t="s">
        <v>102</v>
      </c>
      <c r="L1" s="1" t="s">
        <v>23</v>
      </c>
      <c r="M1" s="1" t="s">
        <v>22</v>
      </c>
      <c r="N1" s="1" t="s">
        <v>104</v>
      </c>
      <c r="O1" s="1" t="s">
        <v>105</v>
      </c>
      <c r="P1" s="1" t="s">
        <v>106</v>
      </c>
      <c r="Q1" s="1" t="s">
        <v>108</v>
      </c>
      <c r="R1" s="1" t="s">
        <v>107</v>
      </c>
    </row>
    <row r="2" ht="12.75" customHeight="1">
      <c r="A2" s="14" t="s">
        <v>109</v>
      </c>
      <c r="B2" s="22" t="s">
        <v>110</v>
      </c>
      <c r="C2" s="23" t="s">
        <v>111</v>
      </c>
      <c r="D2" s="23" t="s">
        <v>112</v>
      </c>
      <c r="E2" s="24" t="s">
        <v>113</v>
      </c>
      <c r="F2" s="15">
        <v>14110.0</v>
      </c>
      <c r="G2" s="15">
        <v>28.26760934837296</v>
      </c>
      <c r="H2" s="25">
        <v>188.45072898915308</v>
      </c>
      <c r="I2" s="25">
        <v>0.18845072898915308</v>
      </c>
      <c r="K2" s="15" t="s">
        <v>114</v>
      </c>
      <c r="L2" s="26" t="s">
        <v>18</v>
      </c>
      <c r="M2" s="15" t="s">
        <v>36</v>
      </c>
      <c r="N2" s="15">
        <v>16295.0</v>
      </c>
      <c r="O2" s="15">
        <v>60.13488320273332</v>
      </c>
      <c r="P2" s="15">
        <v>261.45601392492745</v>
      </c>
      <c r="Q2" s="15">
        <v>1309.4999999999995</v>
      </c>
      <c r="R2" s="25">
        <v>0.19966094992357963</v>
      </c>
    </row>
    <row r="3" ht="12.75" customHeight="1">
      <c r="A3" s="7"/>
      <c r="B3" s="22" t="s">
        <v>115</v>
      </c>
      <c r="C3" s="7"/>
      <c r="D3" s="7"/>
      <c r="E3" s="24" t="s">
        <v>116</v>
      </c>
      <c r="F3" s="15">
        <v>26502.0</v>
      </c>
      <c r="G3" s="15">
        <v>53.40759149557737</v>
      </c>
      <c r="H3" s="25">
        <v>356.05060997051584</v>
      </c>
      <c r="I3" s="25">
        <v>0.35605060997051585</v>
      </c>
      <c r="K3" s="15" t="s">
        <v>117</v>
      </c>
      <c r="L3" s="26" t="s">
        <v>18</v>
      </c>
      <c r="M3" s="15" t="s">
        <v>32</v>
      </c>
      <c r="N3" s="15">
        <v>6397.0</v>
      </c>
      <c r="O3" s="15">
        <v>23.37623946224979</v>
      </c>
      <c r="P3" s="15">
        <v>101.63582374891212</v>
      </c>
      <c r="Q3" s="15">
        <v>2427.4999999999995</v>
      </c>
      <c r="R3" s="25">
        <v>0.04186851647740974</v>
      </c>
    </row>
    <row r="4" ht="12.75" customHeight="1">
      <c r="A4" s="7"/>
      <c r="B4" s="22" t="s">
        <v>118</v>
      </c>
      <c r="C4" s="7"/>
      <c r="D4" s="7"/>
      <c r="E4" s="24" t="s">
        <v>119</v>
      </c>
      <c r="F4" s="15">
        <v>7858.0</v>
      </c>
      <c r="G4" s="15">
        <v>15.58400957559036</v>
      </c>
      <c r="H4" s="25">
        <v>103.8933971706024</v>
      </c>
      <c r="I4" s="25">
        <v>0.10389339717060239</v>
      </c>
      <c r="K4" s="15" t="s">
        <v>34</v>
      </c>
      <c r="L4" s="26" t="s">
        <v>18</v>
      </c>
      <c r="M4" s="15" t="s">
        <v>36</v>
      </c>
      <c r="N4" s="15">
        <v>1485.5</v>
      </c>
      <c r="O4" s="15">
        <v>5.136183013332343</v>
      </c>
      <c r="P4" s="15">
        <v>22.331230492749317</v>
      </c>
      <c r="Q4" s="15">
        <v>30.300000000000022</v>
      </c>
      <c r="R4" s="25">
        <v>0.737004306691396</v>
      </c>
    </row>
    <row r="5" ht="12.75" customHeight="1">
      <c r="A5" s="7"/>
      <c r="B5" s="15" t="s">
        <v>120</v>
      </c>
      <c r="C5" s="7"/>
      <c r="D5" s="7"/>
      <c r="E5" s="24">
        <v>0.0</v>
      </c>
      <c r="F5" s="15">
        <v>15279.5</v>
      </c>
      <c r="G5" s="15">
        <v>30.640205307149234</v>
      </c>
      <c r="H5" s="25">
        <v>204.2680353809949</v>
      </c>
      <c r="I5" s="25">
        <v>0.2042680353809949</v>
      </c>
      <c r="K5" s="15" t="s">
        <v>121</v>
      </c>
      <c r="L5" s="26" t="s">
        <v>18</v>
      </c>
      <c r="M5" s="15" t="s">
        <v>32</v>
      </c>
      <c r="N5" s="15">
        <v>1385.0</v>
      </c>
      <c r="O5" s="15">
        <v>4.762951684183162</v>
      </c>
      <c r="P5" s="15">
        <v>20.70848558340505</v>
      </c>
      <c r="Q5" s="15">
        <v>304.7000000000001</v>
      </c>
      <c r="R5" s="25">
        <v>0.0679635234112407</v>
      </c>
    </row>
    <row r="6" ht="12.75" customHeight="1">
      <c r="A6" s="7"/>
      <c r="B6" s="15" t="s">
        <v>122</v>
      </c>
      <c r="C6" s="7"/>
      <c r="D6" s="7"/>
      <c r="E6" s="24" t="s">
        <v>119</v>
      </c>
      <c r="F6" s="15">
        <v>5333.5</v>
      </c>
      <c r="G6" s="15">
        <v>10.46248884200276</v>
      </c>
      <c r="H6" s="25">
        <v>69.74992561335173</v>
      </c>
      <c r="I6" s="25">
        <v>0.06974992561335173</v>
      </c>
      <c r="K6" s="15" t="s">
        <v>123</v>
      </c>
      <c r="L6" s="26" t="s">
        <v>18</v>
      </c>
      <c r="M6" s="15" t="s">
        <v>36</v>
      </c>
      <c r="N6" s="15">
        <v>11266.0</v>
      </c>
      <c r="O6" s="15">
        <v>91.14427840493786</v>
      </c>
      <c r="P6" s="15">
        <v>396.27947132581676</v>
      </c>
      <c r="Q6" s="27">
        <v>1726.0000000000002</v>
      </c>
      <c r="R6" s="25">
        <v>0.22959413170673043</v>
      </c>
    </row>
    <row r="7" ht="12.75" customHeight="1">
      <c r="A7" s="7"/>
      <c r="B7" s="15" t="s">
        <v>124</v>
      </c>
      <c r="C7" s="7"/>
      <c r="D7" s="7"/>
      <c r="E7" s="24" t="s">
        <v>116</v>
      </c>
      <c r="F7" s="15">
        <v>5673.5</v>
      </c>
      <c r="G7" s="15">
        <v>11.15225594416944</v>
      </c>
      <c r="H7" s="25">
        <v>74.3483729611296</v>
      </c>
      <c r="I7" s="25">
        <v>0.0743483729611296</v>
      </c>
      <c r="K7" s="15" t="s">
        <v>125</v>
      </c>
      <c r="L7" s="26" t="s">
        <v>18</v>
      </c>
      <c r="M7" s="15" t="s">
        <v>32</v>
      </c>
      <c r="N7" s="15">
        <v>4334.0</v>
      </c>
      <c r="O7" s="15">
        <v>34.846057012913185</v>
      </c>
      <c r="P7" s="15">
        <v>151.5045957083182</v>
      </c>
      <c r="Q7" s="27">
        <v>1292.0</v>
      </c>
      <c r="R7" s="25">
        <v>0.11726361896928653</v>
      </c>
    </row>
    <row r="8" ht="12.75" customHeight="1">
      <c r="A8" s="7"/>
      <c r="B8" s="15" t="s">
        <v>126</v>
      </c>
      <c r="C8" s="7"/>
      <c r="D8" s="7"/>
      <c r="E8" s="24" t="s">
        <v>113</v>
      </c>
      <c r="F8" s="15">
        <v>6751.5</v>
      </c>
      <c r="G8" s="15">
        <v>84.03806308034686</v>
      </c>
      <c r="H8" s="25">
        <v>373.50250257931935</v>
      </c>
      <c r="I8" s="25">
        <v>0.37350250257931933</v>
      </c>
      <c r="K8" s="15" t="s">
        <v>127</v>
      </c>
      <c r="L8" s="26" t="s">
        <v>18</v>
      </c>
      <c r="M8" s="15" t="s">
        <v>36</v>
      </c>
      <c r="N8" s="15">
        <v>6706.5</v>
      </c>
      <c r="O8" s="15">
        <v>54.11431007877853</v>
      </c>
      <c r="P8" s="15">
        <v>235.2796090381675</v>
      </c>
      <c r="Q8" s="27">
        <v>2779.5</v>
      </c>
      <c r="R8" s="25">
        <v>0.08464817738376237</v>
      </c>
    </row>
    <row r="9" ht="12.75" customHeight="1">
      <c r="A9" s="8"/>
      <c r="B9" s="15" t="s">
        <v>128</v>
      </c>
      <c r="C9" s="8"/>
      <c r="D9" s="8"/>
      <c r="E9" s="15" t="s">
        <v>113</v>
      </c>
      <c r="F9" s="15">
        <v>10060.5</v>
      </c>
      <c r="G9" s="15">
        <v>126.36021794183101</v>
      </c>
      <c r="H9" s="25">
        <v>561.6009686303601</v>
      </c>
      <c r="I9" s="25">
        <v>0.56160096863036</v>
      </c>
      <c r="K9" s="15" t="s">
        <v>129</v>
      </c>
      <c r="L9" s="26" t="s">
        <v>18</v>
      </c>
      <c r="M9" s="15" t="s">
        <v>32</v>
      </c>
      <c r="N9" s="15">
        <v>1302.0</v>
      </c>
      <c r="O9" s="15">
        <v>10.221676277105498</v>
      </c>
      <c r="P9" s="15">
        <v>44.4420707700239</v>
      </c>
      <c r="Q9" s="27">
        <v>672.4999999999999</v>
      </c>
      <c r="R9" s="25">
        <v>0.06608486359854857</v>
      </c>
    </row>
    <row r="10" ht="12.75" customHeight="1">
      <c r="K10" s="15" t="s">
        <v>130</v>
      </c>
      <c r="L10" s="26" t="s">
        <v>15</v>
      </c>
      <c r="M10" s="15" t="s">
        <v>32</v>
      </c>
      <c r="N10" s="15">
        <v>1476.0</v>
      </c>
      <c r="O10" s="15">
        <v>11.634816860229027</v>
      </c>
      <c r="P10" s="15">
        <v>50.58616026186533</v>
      </c>
      <c r="Q10" s="27">
        <v>1172.7777777777778</v>
      </c>
      <c r="R10" s="25">
        <v>0.04313362788790033</v>
      </c>
    </row>
    <row r="11" ht="12.75" customHeight="1">
      <c r="K11" s="15" t="s">
        <v>131</v>
      </c>
      <c r="L11" s="26" t="s">
        <v>18</v>
      </c>
      <c r="M11" s="15" t="s">
        <v>36</v>
      </c>
      <c r="N11" s="15">
        <v>24998.5</v>
      </c>
      <c r="O11" s="15">
        <v>202.67274425404045</v>
      </c>
      <c r="P11" s="15">
        <v>881.1858445827845</v>
      </c>
      <c r="Q11" s="27">
        <v>2086.6666666666665</v>
      </c>
      <c r="R11" s="25">
        <v>0.4222935357425485</v>
      </c>
    </row>
    <row r="12" ht="12.75" customHeight="1">
      <c r="K12" s="15" t="s">
        <v>132</v>
      </c>
      <c r="L12" s="26" t="s">
        <v>18</v>
      </c>
      <c r="M12" s="15" t="s">
        <v>32</v>
      </c>
      <c r="N12" s="15">
        <v>18187.0</v>
      </c>
      <c r="O12" s="15">
        <v>147.35316332331683</v>
      </c>
      <c r="P12" s="15">
        <v>640.6659274926818</v>
      </c>
      <c r="Q12" s="27">
        <v>3465.0</v>
      </c>
      <c r="R12" s="25">
        <v>0.18489637157075955</v>
      </c>
    </row>
    <row r="13" ht="12.75" customHeight="1">
      <c r="K13" s="15" t="s">
        <v>133</v>
      </c>
      <c r="L13" s="26" t="s">
        <v>18</v>
      </c>
      <c r="M13" s="15" t="s">
        <v>32</v>
      </c>
      <c r="N13" s="15">
        <v>5440.5</v>
      </c>
      <c r="O13" s="15">
        <v>43.832494111914244</v>
      </c>
      <c r="P13" s="15">
        <v>190.57606135614887</v>
      </c>
      <c r="Q13" s="27">
        <v>2987.222222222222</v>
      </c>
      <c r="R13" s="25">
        <v>0.06379708209802268</v>
      </c>
    </row>
    <row r="14" ht="12.75" customHeight="1">
      <c r="K14" s="15" t="s">
        <v>134</v>
      </c>
      <c r="L14" s="26" t="s">
        <v>18</v>
      </c>
      <c r="M14" s="15" t="s">
        <v>32</v>
      </c>
      <c r="N14" s="15">
        <v>16196.0</v>
      </c>
      <c r="O14" s="15">
        <v>131.18326159343783</v>
      </c>
      <c r="P14" s="15">
        <v>570.3620069279906</v>
      </c>
      <c r="Q14" s="27">
        <v>1917.2222222222222</v>
      </c>
      <c r="R14" s="25">
        <v>0.2974939473979667</v>
      </c>
    </row>
    <row r="15" ht="12.75" customHeight="1">
      <c r="K15" s="15" t="s">
        <v>135</v>
      </c>
      <c r="L15" s="26" t="s">
        <v>18</v>
      </c>
      <c r="M15" s="15" t="s">
        <v>36</v>
      </c>
      <c r="N15" s="15">
        <v>37823.5</v>
      </c>
      <c r="O15" s="15">
        <v>306.83095102736945</v>
      </c>
      <c r="P15" s="15">
        <v>1334.0476131624757</v>
      </c>
      <c r="Q15" s="27">
        <v>3872.777777777778</v>
      </c>
      <c r="R15" s="25">
        <v>0.34446789609703865</v>
      </c>
    </row>
    <row r="16" ht="12.75" customHeight="1">
      <c r="K16" s="15" t="s">
        <v>136</v>
      </c>
      <c r="L16" s="26" t="s">
        <v>18</v>
      </c>
      <c r="M16" s="15" t="s">
        <v>36</v>
      </c>
      <c r="N16" s="15">
        <v>13671.0</v>
      </c>
      <c r="O16" s="15">
        <v>110.67648014293836</v>
      </c>
      <c r="P16" s="15">
        <v>481.20208757799287</v>
      </c>
      <c r="Q16" s="27">
        <v>1574.5</v>
      </c>
      <c r="R16" s="25">
        <v>0.30562215787741687</v>
      </c>
    </row>
    <row r="17" ht="12.75" customHeight="1">
      <c r="K17" s="15" t="s">
        <v>137</v>
      </c>
      <c r="L17" s="26" t="s">
        <v>18</v>
      </c>
      <c r="M17" s="15" t="s">
        <v>36</v>
      </c>
      <c r="N17" s="15">
        <v>2100.0</v>
      </c>
      <c r="O17" s="15">
        <v>16.702631365223745</v>
      </c>
      <c r="P17" s="15">
        <v>72.62013637053802</v>
      </c>
      <c r="Q17" s="27">
        <v>950.4999999999998</v>
      </c>
      <c r="R17" s="25">
        <v>0.07640203721255974</v>
      </c>
    </row>
    <row r="18" ht="12.75" customHeight="1">
      <c r="B18" s="28"/>
      <c r="C18" s="13"/>
      <c r="D18" s="13"/>
      <c r="K18" s="15" t="s">
        <v>138</v>
      </c>
      <c r="L18" s="26" t="s">
        <v>18</v>
      </c>
      <c r="M18" s="15" t="s">
        <v>32</v>
      </c>
      <c r="N18" s="15">
        <v>1783.0</v>
      </c>
      <c r="O18" s="15">
        <v>14.128116624705596</v>
      </c>
      <c r="P18" s="15">
        <v>61.42659402045911</v>
      </c>
      <c r="Q18" s="27">
        <v>2232.5</v>
      </c>
      <c r="R18" s="25">
        <v>0.02751471176728292</v>
      </c>
    </row>
    <row r="19" ht="12.75" customHeight="1">
      <c r="B19" s="28"/>
      <c r="C19" s="13"/>
      <c r="D19" s="13"/>
      <c r="K19" s="15" t="s">
        <v>139</v>
      </c>
      <c r="L19" s="29" t="s">
        <v>18</v>
      </c>
      <c r="M19" s="15" t="s">
        <v>36</v>
      </c>
      <c r="N19" s="15">
        <v>2911.5</v>
      </c>
      <c r="O19" s="15">
        <v>23.29322667099813</v>
      </c>
      <c r="P19" s="15">
        <v>101.27489856955708</v>
      </c>
      <c r="Q19" s="27">
        <v>2194.4999999999995</v>
      </c>
      <c r="R19" s="25">
        <v>0.046149418350219684</v>
      </c>
    </row>
    <row r="20" ht="12.75" customHeight="1">
      <c r="B20" s="28"/>
      <c r="C20" s="13"/>
      <c r="D20" s="13"/>
    </row>
    <row r="21" ht="12.75" customHeight="1">
      <c r="B21" s="28"/>
      <c r="C21" s="13"/>
      <c r="D21" s="13"/>
    </row>
    <row r="22" ht="12.75" customHeight="1">
      <c r="B22" s="28"/>
      <c r="C22" s="13"/>
      <c r="D22" s="13"/>
    </row>
    <row r="23" ht="12.75" customHeight="1">
      <c r="B23" s="28"/>
      <c r="C23" s="13"/>
      <c r="D23" s="13"/>
    </row>
    <row r="24" ht="12.75" customHeight="1">
      <c r="B24" s="28"/>
      <c r="C24" s="13"/>
      <c r="D24" s="13"/>
    </row>
    <row r="25" ht="12.75" customHeight="1">
      <c r="B25" s="28"/>
      <c r="C25" s="13"/>
      <c r="D25" s="13"/>
    </row>
    <row r="26" ht="12.75" customHeight="1">
      <c r="B26" s="28"/>
      <c r="C26" s="13"/>
      <c r="D26" s="13"/>
    </row>
    <row r="27" ht="12.75" customHeight="1">
      <c r="B27" s="28"/>
      <c r="C27" s="13"/>
      <c r="D27" s="13"/>
    </row>
    <row r="28" ht="12.75" customHeight="1">
      <c r="B28" s="28"/>
      <c r="C28" s="13"/>
      <c r="D28" s="13"/>
    </row>
    <row r="29" ht="12.75" customHeight="1">
      <c r="B29" s="28"/>
      <c r="C29" s="13"/>
      <c r="D29" s="13"/>
    </row>
    <row r="30" ht="12.75" customHeight="1">
      <c r="B30" s="28"/>
      <c r="C30" s="13"/>
      <c r="D30" s="13"/>
    </row>
    <row r="31" ht="12.75" customHeight="1">
      <c r="B31" s="13"/>
      <c r="C31" s="13"/>
      <c r="D31" s="13"/>
    </row>
    <row r="32" ht="12.75" customHeight="1">
      <c r="B32" s="13"/>
      <c r="C32" s="13"/>
      <c r="D32" s="13"/>
    </row>
    <row r="33" ht="12.75" customHeight="1">
      <c r="B33" s="13"/>
      <c r="C33" s="13"/>
      <c r="D33" s="13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2:A9"/>
    <mergeCell ref="C2:C9"/>
    <mergeCell ref="D2:D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1" width="12.75"/>
    <col customWidth="1" min="12" max="12" width="15.25"/>
    <col customWidth="1" min="13" max="17" width="12.75"/>
    <col customWidth="1" min="18" max="18" width="17.25"/>
    <col customWidth="1" min="19" max="38" width="12.75"/>
  </cols>
  <sheetData>
    <row r="1" ht="15.75" customHeight="1">
      <c r="A1" s="1" t="s">
        <v>0</v>
      </c>
      <c r="B1" s="1" t="s">
        <v>102</v>
      </c>
      <c r="C1" s="1" t="s">
        <v>23</v>
      </c>
      <c r="D1" s="1" t="s">
        <v>22</v>
      </c>
      <c r="E1" s="1" t="s">
        <v>104</v>
      </c>
      <c r="F1" s="1" t="s">
        <v>105</v>
      </c>
      <c r="G1" s="1" t="s">
        <v>106</v>
      </c>
      <c r="H1" s="1" t="s">
        <v>140</v>
      </c>
      <c r="I1" s="1" t="s">
        <v>141</v>
      </c>
      <c r="J1" s="30"/>
      <c r="K1" s="16"/>
      <c r="L1" s="1" t="s">
        <v>0</v>
      </c>
      <c r="M1" s="1" t="s">
        <v>142</v>
      </c>
      <c r="N1" s="1" t="s">
        <v>22</v>
      </c>
      <c r="O1" s="1" t="s">
        <v>23</v>
      </c>
      <c r="P1" s="1" t="s">
        <v>4</v>
      </c>
      <c r="Q1" s="1" t="s">
        <v>143</v>
      </c>
      <c r="R1" s="1" t="s">
        <v>144</v>
      </c>
      <c r="S1" s="17"/>
      <c r="T1" s="17"/>
      <c r="U1" s="18"/>
      <c r="V1" s="17"/>
      <c r="W1" s="17"/>
      <c r="X1" s="17"/>
      <c r="Y1" s="17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ht="15.75" customHeight="1">
      <c r="A2" s="14" t="s">
        <v>145</v>
      </c>
      <c r="B2" s="15" t="s">
        <v>146</v>
      </c>
      <c r="C2" s="23" t="s">
        <v>147</v>
      </c>
      <c r="D2" s="24" t="s">
        <v>36</v>
      </c>
      <c r="E2" s="15">
        <v>6124.5</v>
      </c>
      <c r="F2" s="15">
        <v>49.387598473158455</v>
      </c>
      <c r="G2" s="15">
        <v>214.7286890137324</v>
      </c>
      <c r="H2" s="15">
        <v>1987.5000000000002</v>
      </c>
      <c r="I2" s="15">
        <f t="shared" ref="I2:I13" si="1">G2/H2</f>
        <v>0.108039592</v>
      </c>
      <c r="J2" s="16"/>
      <c r="K2" s="16"/>
      <c r="L2" s="5" t="s">
        <v>148</v>
      </c>
      <c r="M2" s="5" t="s">
        <v>149</v>
      </c>
      <c r="N2" s="5" t="s">
        <v>36</v>
      </c>
      <c r="O2" s="5" t="s">
        <v>15</v>
      </c>
      <c r="P2" s="6">
        <v>1.0</v>
      </c>
      <c r="Q2" s="6">
        <v>972.588</v>
      </c>
      <c r="R2" s="6">
        <v>10.874</v>
      </c>
      <c r="S2" s="17"/>
      <c r="T2" s="18"/>
      <c r="U2" s="17"/>
      <c r="V2" s="17"/>
      <c r="W2" s="18"/>
      <c r="X2" s="17"/>
      <c r="Y2" s="18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ht="15.75" customHeight="1">
      <c r="A3" s="7"/>
      <c r="B3" s="15" t="s">
        <v>150</v>
      </c>
      <c r="C3" s="7"/>
      <c r="D3" s="24" t="s">
        <v>32</v>
      </c>
      <c r="E3" s="15">
        <v>5357.5</v>
      </c>
      <c r="F3" s="15">
        <v>43.15840981076911</v>
      </c>
      <c r="G3" s="15">
        <v>187.6452600468222</v>
      </c>
      <c r="H3" s="15">
        <v>1266.9999999999998</v>
      </c>
      <c r="I3" s="15">
        <f t="shared" si="1"/>
        <v>0.1481020206</v>
      </c>
      <c r="J3" s="16"/>
      <c r="K3" s="16"/>
      <c r="L3" s="7"/>
      <c r="M3" s="7"/>
      <c r="N3" s="7"/>
      <c r="O3" s="7"/>
      <c r="P3" s="6">
        <v>2.0</v>
      </c>
      <c r="Q3" s="6">
        <v>575.375</v>
      </c>
      <c r="R3" s="6">
        <v>6.53</v>
      </c>
      <c r="S3" s="17"/>
      <c r="T3" s="18"/>
      <c r="U3" s="17"/>
      <c r="V3" s="17"/>
      <c r="W3" s="18"/>
      <c r="X3" s="17"/>
      <c r="Y3" s="18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ht="15.75" customHeight="1">
      <c r="A4" s="7"/>
      <c r="B4" s="15" t="s">
        <v>151</v>
      </c>
      <c r="C4" s="7"/>
      <c r="D4" s="24" t="s">
        <v>32</v>
      </c>
      <c r="E4" s="15">
        <v>14469.0</v>
      </c>
      <c r="F4" s="15">
        <v>117.15743523105661</v>
      </c>
      <c r="G4" s="15">
        <v>509.380153178507</v>
      </c>
      <c r="H4" s="15">
        <v>1688.5</v>
      </c>
      <c r="I4" s="15">
        <f t="shared" si="1"/>
        <v>0.3016761345</v>
      </c>
      <c r="J4" s="16"/>
      <c r="K4" s="16"/>
      <c r="L4" s="7"/>
      <c r="M4" s="7"/>
      <c r="N4" s="7"/>
      <c r="O4" s="7"/>
      <c r="P4" s="6">
        <v>3.0</v>
      </c>
      <c r="Q4" s="6">
        <v>525.083</v>
      </c>
      <c r="R4" s="6">
        <v>5.897</v>
      </c>
      <c r="S4" s="17"/>
      <c r="T4" s="18"/>
      <c r="U4" s="17"/>
      <c r="V4" s="17"/>
      <c r="W4" s="18"/>
      <c r="X4" s="17"/>
      <c r="Y4" s="18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ht="15.75" customHeight="1">
      <c r="A5" s="7"/>
      <c r="B5" s="15" t="s">
        <v>152</v>
      </c>
      <c r="C5" s="7"/>
      <c r="D5" s="24" t="s">
        <v>36</v>
      </c>
      <c r="E5" s="15">
        <v>5340.0</v>
      </c>
      <c r="F5" s="15">
        <v>43.01628360269634</v>
      </c>
      <c r="G5" s="15">
        <v>187.02732001172322</v>
      </c>
      <c r="H5" s="15">
        <v>1073.5</v>
      </c>
      <c r="I5" s="15">
        <f t="shared" si="1"/>
        <v>0.1742220028</v>
      </c>
      <c r="J5" s="16"/>
      <c r="K5" s="16"/>
      <c r="L5" s="7"/>
      <c r="M5" s="7"/>
      <c r="N5" s="7"/>
      <c r="O5" s="7"/>
      <c r="P5" s="6">
        <v>4.0</v>
      </c>
      <c r="Q5" s="6">
        <v>212.554</v>
      </c>
      <c r="R5" s="6">
        <v>2.398</v>
      </c>
      <c r="S5" s="17"/>
      <c r="T5" s="18"/>
      <c r="U5" s="17"/>
      <c r="V5" s="17"/>
      <c r="W5" s="18"/>
      <c r="X5" s="17"/>
      <c r="Y5" s="18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ht="15.75" customHeight="1">
      <c r="A6" s="7"/>
      <c r="B6" s="15" t="s">
        <v>153</v>
      </c>
      <c r="C6" s="7"/>
      <c r="D6" s="24" t="s">
        <v>36</v>
      </c>
      <c r="E6" s="15">
        <v>36372.0</v>
      </c>
      <c r="F6" s="15">
        <v>295.0425972549338</v>
      </c>
      <c r="G6" s="15">
        <v>1282.793901108408</v>
      </c>
      <c r="H6" s="15">
        <v>3121.5</v>
      </c>
      <c r="I6" s="15">
        <f t="shared" si="1"/>
        <v>0.4109543172</v>
      </c>
      <c r="J6" s="16"/>
      <c r="K6" s="16"/>
      <c r="L6" s="7"/>
      <c r="M6" s="7"/>
      <c r="N6" s="7"/>
      <c r="O6" s="7"/>
      <c r="P6" s="6">
        <v>5.0</v>
      </c>
      <c r="Q6" s="6">
        <v>355.617</v>
      </c>
      <c r="R6" s="6">
        <v>4.012</v>
      </c>
      <c r="S6" s="17"/>
      <c r="T6" s="18"/>
      <c r="U6" s="17"/>
      <c r="V6" s="17"/>
      <c r="W6" s="18"/>
      <c r="X6" s="17"/>
      <c r="Y6" s="18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ht="15.75" customHeight="1">
      <c r="A7" s="7"/>
      <c r="B7" s="15" t="s">
        <v>154</v>
      </c>
      <c r="C7" s="7"/>
      <c r="D7" s="24" t="s">
        <v>32</v>
      </c>
      <c r="E7" s="15">
        <v>27730.5</v>
      </c>
      <c r="F7" s="15">
        <v>224.8606757086007</v>
      </c>
      <c r="G7" s="15">
        <v>977.6551117765247</v>
      </c>
      <c r="H7" s="15">
        <v>3794.5</v>
      </c>
      <c r="I7" s="15">
        <f t="shared" si="1"/>
        <v>0.2576505763</v>
      </c>
      <c r="J7" s="16"/>
      <c r="K7" s="16"/>
      <c r="L7" s="7"/>
      <c r="M7" s="7"/>
      <c r="N7" s="7"/>
      <c r="O7" s="7"/>
      <c r="P7" s="6">
        <v>6.0</v>
      </c>
      <c r="Q7" s="6">
        <v>366.865</v>
      </c>
      <c r="R7" s="6">
        <v>4.139</v>
      </c>
      <c r="S7" s="17"/>
      <c r="T7" s="18"/>
      <c r="U7" s="17"/>
      <c r="V7" s="17"/>
      <c r="W7" s="18"/>
      <c r="X7" s="17"/>
      <c r="Y7" s="18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ht="15.75" customHeight="1">
      <c r="A8" s="7"/>
      <c r="B8" s="15" t="s">
        <v>155</v>
      </c>
      <c r="C8" s="7"/>
      <c r="D8" s="24" t="s">
        <v>32</v>
      </c>
      <c r="E8" s="15">
        <v>1818.0</v>
      </c>
      <c r="F8" s="15">
        <v>14.412369040851134</v>
      </c>
      <c r="G8" s="15">
        <v>62.6624740906571</v>
      </c>
      <c r="H8" s="15">
        <v>1684.9999999999998</v>
      </c>
      <c r="I8" s="15">
        <f t="shared" si="1"/>
        <v>0.03718841192</v>
      </c>
      <c r="J8" s="16"/>
      <c r="K8" s="16"/>
      <c r="L8" s="7"/>
      <c r="M8" s="7"/>
      <c r="N8" s="7"/>
      <c r="O8" s="7"/>
      <c r="P8" s="6">
        <v>7.0</v>
      </c>
      <c r="Q8" s="6">
        <v>522.217</v>
      </c>
      <c r="R8" s="6">
        <v>5.891</v>
      </c>
      <c r="S8" s="17"/>
      <c r="T8" s="18"/>
      <c r="U8" s="17"/>
      <c r="V8" s="17"/>
      <c r="W8" s="18"/>
      <c r="X8" s="17"/>
      <c r="Y8" s="18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ht="15.75" customHeight="1">
      <c r="A9" s="7"/>
      <c r="B9" s="15" t="s">
        <v>156</v>
      </c>
      <c r="C9" s="7"/>
      <c r="D9" s="15" t="s">
        <v>36</v>
      </c>
      <c r="E9" s="15">
        <v>5235.0</v>
      </c>
      <c r="F9" s="15">
        <v>42.16352635425973</v>
      </c>
      <c r="G9" s="15">
        <v>183.31967980112924</v>
      </c>
      <c r="H9" s="15">
        <v>2344.4444444444443</v>
      </c>
      <c r="I9" s="15">
        <f t="shared" si="1"/>
        <v>0.07819322835</v>
      </c>
      <c r="J9" s="16"/>
      <c r="K9" s="16"/>
      <c r="L9" s="7"/>
      <c r="M9" s="7"/>
      <c r="N9" s="7"/>
      <c r="O9" s="7"/>
      <c r="P9" s="6">
        <v>8.0</v>
      </c>
      <c r="Q9" s="6">
        <v>412.956</v>
      </c>
      <c r="R9" s="6">
        <v>4.658</v>
      </c>
      <c r="S9" s="17"/>
      <c r="T9" s="18"/>
      <c r="U9" s="17"/>
      <c r="V9" s="17"/>
      <c r="W9" s="18"/>
      <c r="X9" s="17"/>
      <c r="Y9" s="18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ht="15.75" customHeight="1">
      <c r="A10" s="7"/>
      <c r="B10" s="15" t="s">
        <v>157</v>
      </c>
      <c r="C10" s="7"/>
      <c r="D10" s="15" t="s">
        <v>32</v>
      </c>
      <c r="E10" s="15">
        <v>2453.0</v>
      </c>
      <c r="F10" s="15">
        <v>19.569520019491595</v>
      </c>
      <c r="G10" s="15">
        <v>85.08486964996345</v>
      </c>
      <c r="H10" s="15">
        <v>2778.8888888888896</v>
      </c>
      <c r="I10" s="15">
        <f t="shared" si="1"/>
        <v>0.03061830575</v>
      </c>
      <c r="J10" s="16"/>
      <c r="K10" s="16"/>
      <c r="L10" s="7"/>
      <c r="M10" s="7"/>
      <c r="N10" s="7"/>
      <c r="O10" s="7"/>
      <c r="P10" s="6">
        <v>9.0</v>
      </c>
      <c r="Q10" s="6">
        <v>315.317</v>
      </c>
      <c r="R10" s="6">
        <v>3.557</v>
      </c>
      <c r="S10" s="17"/>
      <c r="T10" s="18"/>
      <c r="U10" s="17"/>
      <c r="V10" s="17"/>
      <c r="W10" s="18"/>
      <c r="X10" s="17"/>
      <c r="Y10" s="18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ht="15.75" customHeight="1">
      <c r="A11" s="7"/>
      <c r="B11" s="15" t="s">
        <v>158</v>
      </c>
      <c r="C11" s="7"/>
      <c r="D11" s="15" t="s">
        <v>32</v>
      </c>
      <c r="E11" s="15">
        <v>2720.0</v>
      </c>
      <c r="F11" s="15">
        <v>21.737959879801835</v>
      </c>
      <c r="G11" s="15">
        <v>94.51286904261667</v>
      </c>
      <c r="H11" s="15">
        <v>1037.7777777777776</v>
      </c>
      <c r="I11" s="15">
        <f t="shared" si="1"/>
        <v>0.09107235775</v>
      </c>
      <c r="J11" s="16"/>
      <c r="K11" s="16"/>
      <c r="L11" s="7"/>
      <c r="M11" s="7"/>
      <c r="N11" s="7"/>
      <c r="O11" s="7"/>
      <c r="P11" s="6">
        <v>10.0</v>
      </c>
      <c r="Q11" s="6">
        <v>330.569</v>
      </c>
      <c r="R11" s="6">
        <v>3.729</v>
      </c>
      <c r="S11" s="17"/>
      <c r="T11" s="18"/>
      <c r="U11" s="17"/>
      <c r="V11" s="17"/>
      <c r="W11" s="18"/>
      <c r="X11" s="17"/>
      <c r="Y11" s="18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ht="15.75" customHeight="1">
      <c r="A12" s="7"/>
      <c r="B12" s="15" t="s">
        <v>159</v>
      </c>
      <c r="C12" s="7"/>
      <c r="D12" s="24" t="s">
        <v>32</v>
      </c>
      <c r="E12" s="15">
        <v>2720.5</v>
      </c>
      <c r="F12" s="15">
        <v>21.742020628603914</v>
      </c>
      <c r="G12" s="15">
        <v>94.53052447219092</v>
      </c>
      <c r="H12" s="15">
        <v>2034.444444444444</v>
      </c>
      <c r="I12" s="15">
        <f t="shared" si="1"/>
        <v>0.04646503114</v>
      </c>
      <c r="J12" s="16"/>
      <c r="K12" s="16"/>
      <c r="L12" s="7"/>
      <c r="M12" s="7"/>
      <c r="N12" s="7"/>
      <c r="O12" s="7"/>
      <c r="P12" s="6">
        <v>11.0</v>
      </c>
      <c r="Q12" s="6">
        <v>511.656</v>
      </c>
      <c r="R12" s="6">
        <v>5.772</v>
      </c>
      <c r="S12" s="17"/>
      <c r="T12" s="18"/>
      <c r="U12" s="17"/>
      <c r="V12" s="17"/>
      <c r="W12" s="18"/>
      <c r="X12" s="17"/>
      <c r="Y12" s="18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ht="15.75" customHeight="1">
      <c r="A13" s="8"/>
      <c r="B13" s="15" t="s">
        <v>160</v>
      </c>
      <c r="C13" s="8"/>
      <c r="D13" s="24" t="s">
        <v>36</v>
      </c>
      <c r="E13" s="15">
        <v>50011.5</v>
      </c>
      <c r="F13" s="15">
        <v>405.8157638268497</v>
      </c>
      <c r="G13" s="15">
        <v>1764.416364464564</v>
      </c>
      <c r="H13" s="15">
        <v>2878.8888888888896</v>
      </c>
      <c r="I13" s="15">
        <f t="shared" si="1"/>
        <v>0.612881022</v>
      </c>
      <c r="J13" s="16"/>
      <c r="K13" s="16"/>
      <c r="L13" s="7"/>
      <c r="M13" s="7"/>
      <c r="N13" s="7"/>
      <c r="O13" s="7"/>
      <c r="P13" s="6">
        <v>12.0</v>
      </c>
      <c r="Q13" s="6">
        <v>533.327</v>
      </c>
      <c r="R13" s="6">
        <v>6.016</v>
      </c>
      <c r="S13" s="17"/>
      <c r="T13" s="18"/>
      <c r="U13" s="17"/>
      <c r="V13" s="17"/>
      <c r="W13" s="18"/>
      <c r="X13" s="17"/>
      <c r="Y13" s="18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ht="15.7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7"/>
      <c r="M14" s="7"/>
      <c r="N14" s="7"/>
      <c r="O14" s="7"/>
      <c r="P14" s="6">
        <v>13.0</v>
      </c>
      <c r="Q14" s="6">
        <v>367.591</v>
      </c>
      <c r="R14" s="6">
        <v>4.147</v>
      </c>
      <c r="S14" s="17"/>
      <c r="T14" s="18"/>
      <c r="U14" s="17"/>
      <c r="V14" s="17"/>
      <c r="W14" s="18"/>
      <c r="X14" s="17"/>
      <c r="Y14" s="18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ht="15.7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7"/>
      <c r="M15" s="7"/>
      <c r="N15" s="7"/>
      <c r="O15" s="7"/>
      <c r="P15" s="6">
        <v>14.0</v>
      </c>
      <c r="Q15" s="6">
        <v>380.92</v>
      </c>
      <c r="R15" s="6">
        <v>4.297</v>
      </c>
      <c r="S15" s="17"/>
      <c r="T15" s="18"/>
      <c r="U15" s="17"/>
      <c r="V15" s="17"/>
      <c r="W15" s="18"/>
      <c r="X15" s="17"/>
      <c r="Y15" s="18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ht="15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8"/>
      <c r="M16" s="8"/>
      <c r="N16" s="8"/>
      <c r="O16" s="8"/>
      <c r="P16" s="6">
        <v>15.0</v>
      </c>
      <c r="Q16" s="6">
        <v>405.988</v>
      </c>
      <c r="R16" s="6">
        <v>4.58</v>
      </c>
      <c r="S16" s="17"/>
      <c r="T16" s="18"/>
      <c r="U16" s="17"/>
      <c r="V16" s="17"/>
      <c r="W16" s="18"/>
      <c r="X16" s="17"/>
      <c r="Y16" s="18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ht="15.7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9"/>
      <c r="M17" s="9"/>
      <c r="N17" s="9"/>
      <c r="O17" s="9"/>
      <c r="P17" s="9"/>
      <c r="Q17" s="9">
        <f t="shared" ref="Q17:R17" si="2">AVERAGE(Q2:Q16)</f>
        <v>452.5748667</v>
      </c>
      <c r="R17" s="9">
        <f t="shared" si="2"/>
        <v>5.0998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ht="13.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5" t="s">
        <v>148</v>
      </c>
      <c r="M18" s="5" t="s">
        <v>161</v>
      </c>
      <c r="N18" s="5" t="s">
        <v>36</v>
      </c>
      <c r="O18" s="5" t="s">
        <v>18</v>
      </c>
      <c r="P18" s="6">
        <v>1.0</v>
      </c>
      <c r="Q18" s="6">
        <v>242.167</v>
      </c>
      <c r="R18" s="6">
        <v>2.736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ht="15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7"/>
      <c r="M19" s="7"/>
      <c r="N19" s="7"/>
      <c r="O19" s="7"/>
      <c r="P19" s="6">
        <v>2.0</v>
      </c>
      <c r="Q19" s="6">
        <v>368.48</v>
      </c>
      <c r="R19" s="6">
        <v>4.139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ht="15.7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6">
        <v>3.0</v>
      </c>
      <c r="Q20" s="6">
        <v>193.387</v>
      </c>
      <c r="R20" s="6">
        <v>2.194</v>
      </c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ht="15.7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7"/>
      <c r="M21" s="7"/>
      <c r="N21" s="7"/>
      <c r="O21" s="7"/>
      <c r="P21" s="6">
        <v>4.0</v>
      </c>
      <c r="Q21" s="6">
        <v>337.092</v>
      </c>
      <c r="R21" s="6">
        <v>3.824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ht="15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7"/>
      <c r="M22" s="7"/>
      <c r="N22" s="7"/>
      <c r="O22" s="7"/>
      <c r="P22" s="6">
        <v>5.0</v>
      </c>
      <c r="Q22" s="6">
        <v>296.133</v>
      </c>
      <c r="R22" s="6">
        <v>3.359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ht="15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7"/>
      <c r="M23" s="7"/>
      <c r="N23" s="7"/>
      <c r="O23" s="7"/>
      <c r="P23" s="6">
        <v>6.0</v>
      </c>
      <c r="Q23" s="6">
        <v>337.352</v>
      </c>
      <c r="R23" s="6">
        <v>3.827</v>
      </c>
      <c r="S23" s="17"/>
      <c r="T23" s="18"/>
      <c r="U23" s="17"/>
      <c r="V23" s="17"/>
      <c r="W23" s="18"/>
      <c r="X23" s="17"/>
      <c r="Y23" s="18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7"/>
      <c r="M24" s="7"/>
      <c r="N24" s="7"/>
      <c r="O24" s="7"/>
      <c r="P24" s="6">
        <v>7.0</v>
      </c>
      <c r="Q24" s="6">
        <v>136.694</v>
      </c>
      <c r="R24" s="6">
        <v>1.515</v>
      </c>
      <c r="S24" s="17"/>
      <c r="T24" s="18"/>
      <c r="U24" s="17"/>
      <c r="V24" s="17"/>
      <c r="W24" s="18"/>
      <c r="X24" s="17"/>
      <c r="Y24" s="18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ht="13.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7"/>
      <c r="M25" s="7"/>
      <c r="N25" s="7"/>
      <c r="O25" s="7"/>
      <c r="P25" s="6">
        <v>8.0</v>
      </c>
      <c r="Q25" s="6">
        <v>1115.194</v>
      </c>
      <c r="R25" s="6">
        <v>12.485</v>
      </c>
      <c r="S25" s="17"/>
      <c r="T25" s="18"/>
      <c r="U25" s="17"/>
      <c r="V25" s="17"/>
      <c r="W25" s="17"/>
      <c r="X25" s="17"/>
      <c r="Y25" s="18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ht="15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7"/>
      <c r="M26" s="7"/>
      <c r="N26" s="7"/>
      <c r="O26" s="7"/>
      <c r="P26" s="6">
        <v>9.0</v>
      </c>
      <c r="Q26" s="6">
        <v>133.894</v>
      </c>
      <c r="R26" s="6">
        <v>1.484</v>
      </c>
      <c r="S26" s="17"/>
      <c r="T26" s="18"/>
      <c r="U26" s="17"/>
      <c r="V26" s="17"/>
      <c r="W26" s="17"/>
      <c r="X26" s="17"/>
      <c r="Y26" s="18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7"/>
      <c r="M27" s="7"/>
      <c r="N27" s="7"/>
      <c r="O27" s="7"/>
      <c r="P27" s="6">
        <v>10.0</v>
      </c>
      <c r="Q27" s="6">
        <v>1314.777</v>
      </c>
      <c r="R27" s="6">
        <v>14.574</v>
      </c>
      <c r="S27" s="17"/>
      <c r="T27" s="18"/>
      <c r="U27" s="18"/>
      <c r="V27" s="18"/>
      <c r="W27" s="18"/>
      <c r="X27" s="18"/>
      <c r="Y27" s="18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7"/>
      <c r="M28" s="7"/>
      <c r="N28" s="7"/>
      <c r="O28" s="7"/>
      <c r="P28" s="6">
        <v>11.0</v>
      </c>
      <c r="Q28" s="6">
        <v>251.43</v>
      </c>
      <c r="R28" s="6">
        <v>2.787</v>
      </c>
      <c r="S28" s="17"/>
      <c r="T28" s="18"/>
      <c r="U28" s="18"/>
      <c r="V28" s="18"/>
      <c r="W28" s="18"/>
      <c r="X28" s="18"/>
      <c r="Y28" s="18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ht="15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7"/>
      <c r="M29" s="7"/>
      <c r="N29" s="7"/>
      <c r="O29" s="7"/>
      <c r="P29" s="6">
        <v>12.0</v>
      </c>
      <c r="Q29" s="6">
        <v>498.439</v>
      </c>
      <c r="R29" s="6">
        <v>5.525</v>
      </c>
      <c r="S29" s="17"/>
      <c r="T29" s="18"/>
      <c r="U29" s="18"/>
      <c r="V29" s="18"/>
      <c r="W29" s="18"/>
      <c r="X29" s="18"/>
      <c r="Y29" s="18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ht="15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7"/>
      <c r="M30" s="7"/>
      <c r="N30" s="7"/>
      <c r="O30" s="7"/>
      <c r="P30" s="6">
        <v>13.0</v>
      </c>
      <c r="Q30" s="6">
        <v>117.049</v>
      </c>
      <c r="R30" s="6">
        <v>1.297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ht="15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7"/>
      <c r="M31" s="7"/>
      <c r="N31" s="7"/>
      <c r="O31" s="7"/>
      <c r="P31" s="6">
        <v>14.0</v>
      </c>
      <c r="Q31" s="6">
        <v>27.886</v>
      </c>
      <c r="R31" s="6">
        <v>0.309</v>
      </c>
      <c r="S31" s="17"/>
      <c r="T31" s="17"/>
      <c r="U31" s="18"/>
      <c r="V31" s="18"/>
      <c r="W31" s="17"/>
      <c r="X31" s="18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ht="15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8"/>
      <c r="M32" s="8"/>
      <c r="N32" s="8"/>
      <c r="O32" s="8"/>
      <c r="P32" s="6">
        <v>15.0</v>
      </c>
      <c r="Q32" s="6">
        <v>42.481</v>
      </c>
      <c r="R32" s="6">
        <v>0.471</v>
      </c>
      <c r="S32" s="17"/>
      <c r="T32" s="17"/>
      <c r="U32" s="18"/>
      <c r="V32" s="18"/>
      <c r="W32" s="17"/>
      <c r="X32" s="18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ht="15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9"/>
      <c r="M33" s="9"/>
      <c r="N33" s="9"/>
      <c r="O33" s="9"/>
      <c r="P33" s="9"/>
      <c r="Q33" s="9">
        <f t="shared" ref="Q33:R33" si="3">AVERAGE(Q18:Q32)</f>
        <v>360.8303333</v>
      </c>
      <c r="R33" s="9">
        <f t="shared" si="3"/>
        <v>4.035066667</v>
      </c>
      <c r="S33" s="17"/>
      <c r="T33" s="17"/>
      <c r="U33" s="18"/>
      <c r="V33" s="18"/>
      <c r="W33" s="17"/>
      <c r="X33" s="18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ht="15.7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5" t="s">
        <v>148</v>
      </c>
      <c r="M34" s="5" t="s">
        <v>162</v>
      </c>
      <c r="N34" s="5" t="s">
        <v>32</v>
      </c>
      <c r="O34" s="5" t="s">
        <v>18</v>
      </c>
      <c r="P34" s="6">
        <v>1.0</v>
      </c>
      <c r="Q34" s="6">
        <v>361.486</v>
      </c>
      <c r="R34" s="6">
        <v>4.06</v>
      </c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ht="15.7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7"/>
      <c r="M35" s="7"/>
      <c r="N35" s="7"/>
      <c r="O35" s="7"/>
      <c r="P35" s="6">
        <v>2.0</v>
      </c>
      <c r="Q35" s="6">
        <v>489.199</v>
      </c>
      <c r="R35" s="6">
        <v>5.494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ht="15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7"/>
      <c r="M36" s="7"/>
      <c r="N36" s="7"/>
      <c r="O36" s="7"/>
      <c r="P36" s="6">
        <v>3.0</v>
      </c>
      <c r="Q36" s="6">
        <v>231.654</v>
      </c>
      <c r="R36" s="6">
        <v>2.602</v>
      </c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ht="15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7"/>
      <c r="M37" s="7"/>
      <c r="N37" s="7"/>
      <c r="O37" s="7"/>
      <c r="P37" s="6">
        <v>4.0</v>
      </c>
      <c r="Q37" s="6">
        <v>578.653</v>
      </c>
      <c r="R37" s="6">
        <v>6.499</v>
      </c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7"/>
      <c r="M38" s="7"/>
      <c r="N38" s="7"/>
      <c r="O38" s="7"/>
      <c r="P38" s="6">
        <v>5.0</v>
      </c>
      <c r="Q38" s="6">
        <v>600.972</v>
      </c>
      <c r="R38" s="6">
        <v>6.749</v>
      </c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7"/>
      <c r="M39" s="7"/>
      <c r="N39" s="7"/>
      <c r="O39" s="7"/>
      <c r="P39" s="6">
        <v>6.0</v>
      </c>
      <c r="Q39" s="6">
        <v>105.963</v>
      </c>
      <c r="R39" s="6">
        <v>1.199</v>
      </c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7"/>
      <c r="M40" s="7"/>
      <c r="N40" s="7"/>
      <c r="O40" s="7"/>
      <c r="P40" s="6">
        <v>7.0</v>
      </c>
      <c r="Q40" s="6">
        <v>284.34</v>
      </c>
      <c r="R40" s="6">
        <v>3.193</v>
      </c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ht="15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7"/>
      <c r="M41" s="7"/>
      <c r="N41" s="7"/>
      <c r="O41" s="7"/>
      <c r="P41" s="6">
        <v>8.0</v>
      </c>
      <c r="Q41" s="6">
        <v>301.929</v>
      </c>
      <c r="R41" s="6">
        <v>3.391</v>
      </c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</row>
    <row r="42" ht="15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7"/>
      <c r="M42" s="7"/>
      <c r="N42" s="7"/>
      <c r="O42" s="7"/>
      <c r="P42" s="6">
        <v>9.0</v>
      </c>
      <c r="Q42" s="6">
        <v>207.921</v>
      </c>
      <c r="R42" s="6">
        <v>2.335</v>
      </c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</row>
    <row r="43" ht="15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7"/>
      <c r="M43" s="7"/>
      <c r="N43" s="7"/>
      <c r="O43" s="7"/>
      <c r="P43" s="6">
        <v>10.0</v>
      </c>
      <c r="Q43" s="6">
        <v>151.465</v>
      </c>
      <c r="R43" s="6">
        <v>1.701</v>
      </c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</row>
    <row r="44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7"/>
      <c r="M44" s="7"/>
      <c r="N44" s="7"/>
      <c r="O44" s="7"/>
      <c r="P44" s="6">
        <v>11.0</v>
      </c>
      <c r="Q44" s="6">
        <v>956.0</v>
      </c>
      <c r="R44" s="6">
        <v>10.737</v>
      </c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  <row r="45" ht="15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7"/>
      <c r="M45" s="7"/>
      <c r="N45" s="7"/>
      <c r="O45" s="7"/>
      <c r="P45" s="6">
        <v>12.0</v>
      </c>
      <c r="Q45" s="6">
        <v>323.404</v>
      </c>
      <c r="R45" s="6">
        <v>3.632</v>
      </c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</row>
    <row r="46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7"/>
      <c r="M46" s="7"/>
      <c r="N46" s="7"/>
      <c r="O46" s="7"/>
      <c r="P46" s="6">
        <v>13.0</v>
      </c>
      <c r="Q46" s="6">
        <v>163.695</v>
      </c>
      <c r="R46" s="6">
        <v>1.838</v>
      </c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</row>
    <row r="47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7"/>
      <c r="M47" s="7"/>
      <c r="N47" s="7"/>
      <c r="O47" s="7"/>
      <c r="P47" s="6">
        <v>14.0</v>
      </c>
      <c r="Q47" s="6">
        <v>208.647</v>
      </c>
      <c r="R47" s="6">
        <v>2.343</v>
      </c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</row>
    <row r="48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8"/>
      <c r="M48" s="8"/>
      <c r="N48" s="8"/>
      <c r="O48" s="8"/>
      <c r="P48" s="6">
        <v>15.0</v>
      </c>
      <c r="Q48" s="6">
        <v>841.44</v>
      </c>
      <c r="R48" s="6">
        <v>9.45</v>
      </c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</row>
    <row r="49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9"/>
      <c r="M49" s="9"/>
      <c r="N49" s="9"/>
      <c r="O49" s="9"/>
      <c r="P49" s="9"/>
      <c r="Q49" s="9">
        <f t="shared" ref="Q49:R49" si="4">AVERAGE(Q34:Q48)</f>
        <v>387.1178667</v>
      </c>
      <c r="R49" s="9">
        <f t="shared" si="4"/>
        <v>4.3482</v>
      </c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</row>
    <row r="50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5" t="s">
        <v>148</v>
      </c>
      <c r="M50" s="5" t="s">
        <v>163</v>
      </c>
      <c r="N50" s="5" t="s">
        <v>32</v>
      </c>
      <c r="O50" s="5" t="s">
        <v>15</v>
      </c>
      <c r="P50" s="6">
        <v>1.0</v>
      </c>
      <c r="Q50" s="6">
        <v>541.886</v>
      </c>
      <c r="R50" s="6">
        <v>6.007</v>
      </c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</row>
    <row r="51" ht="15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7"/>
      <c r="M51" s="7"/>
      <c r="N51" s="7"/>
      <c r="O51" s="7"/>
      <c r="P51" s="6">
        <v>2.0</v>
      </c>
      <c r="Q51" s="6">
        <v>1094.813</v>
      </c>
      <c r="R51" s="6">
        <v>12.184</v>
      </c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</row>
    <row r="52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7"/>
      <c r="M52" s="7"/>
      <c r="N52" s="7"/>
      <c r="O52" s="7"/>
      <c r="P52" s="6">
        <v>3.0</v>
      </c>
      <c r="Q52" s="6">
        <v>488.186</v>
      </c>
      <c r="R52" s="6">
        <v>5.411</v>
      </c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</row>
    <row r="53" ht="15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7"/>
      <c r="M53" s="7"/>
      <c r="N53" s="7"/>
      <c r="O53" s="7"/>
      <c r="P53" s="6">
        <v>4.0</v>
      </c>
      <c r="Q53" s="6">
        <v>914.379</v>
      </c>
      <c r="R53" s="6">
        <v>10.136</v>
      </c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7"/>
      <c r="M54" s="7"/>
      <c r="N54" s="7"/>
      <c r="O54" s="7"/>
      <c r="P54" s="6">
        <v>5.0</v>
      </c>
      <c r="Q54" s="6">
        <v>606.192</v>
      </c>
      <c r="R54" s="6">
        <v>6.719</v>
      </c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</row>
    <row r="55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7"/>
      <c r="M55" s="7"/>
      <c r="N55" s="7"/>
      <c r="O55" s="7"/>
      <c r="P55" s="6">
        <v>6.0</v>
      </c>
      <c r="Q55" s="6">
        <v>648.416</v>
      </c>
      <c r="R55" s="6">
        <v>7.187</v>
      </c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</row>
    <row r="56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7"/>
      <c r="M56" s="7"/>
      <c r="N56" s="7"/>
      <c r="O56" s="7"/>
      <c r="P56" s="6">
        <v>7.0</v>
      </c>
      <c r="Q56" s="6">
        <v>216.898</v>
      </c>
      <c r="R56" s="6">
        <v>2.404</v>
      </c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</row>
    <row r="57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7"/>
      <c r="M57" s="7"/>
      <c r="N57" s="7"/>
      <c r="O57" s="7"/>
      <c r="P57" s="6">
        <v>8.0</v>
      </c>
      <c r="Q57" s="6">
        <v>254.86</v>
      </c>
      <c r="R57" s="6">
        <v>2.825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</row>
    <row r="58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7"/>
      <c r="M58" s="7"/>
      <c r="N58" s="7"/>
      <c r="O58" s="7"/>
      <c r="P58" s="6">
        <v>9.0</v>
      </c>
      <c r="Q58" s="6">
        <v>183.376</v>
      </c>
      <c r="R58" s="6">
        <v>2.033</v>
      </c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</row>
    <row r="59" ht="15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7"/>
      <c r="M59" s="7"/>
      <c r="N59" s="7"/>
      <c r="O59" s="7"/>
      <c r="P59" s="6">
        <v>10.0</v>
      </c>
      <c r="Q59" s="6">
        <v>323.863</v>
      </c>
      <c r="R59" s="6">
        <v>3.59</v>
      </c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7"/>
      <c r="M60" s="7"/>
      <c r="N60" s="7"/>
      <c r="O60" s="7"/>
      <c r="P60" s="6">
        <v>11.0</v>
      </c>
      <c r="Q60" s="6">
        <v>395.781</v>
      </c>
      <c r="R60" s="6">
        <v>4.387</v>
      </c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</row>
    <row r="61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7"/>
      <c r="M61" s="7"/>
      <c r="N61" s="7"/>
      <c r="O61" s="7"/>
      <c r="P61" s="6">
        <v>12.0</v>
      </c>
      <c r="Q61" s="6">
        <v>1134.91</v>
      </c>
      <c r="R61" s="6">
        <v>12.58</v>
      </c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</row>
    <row r="62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7"/>
      <c r="M62" s="7"/>
      <c r="N62" s="7"/>
      <c r="O62" s="7"/>
      <c r="P62" s="6">
        <v>13.0</v>
      </c>
      <c r="Q62" s="6">
        <v>425.767</v>
      </c>
      <c r="R62" s="6">
        <v>4.719</v>
      </c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</row>
    <row r="63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7"/>
      <c r="M63" s="7"/>
      <c r="N63" s="7"/>
      <c r="O63" s="7"/>
      <c r="P63" s="6">
        <v>14.0</v>
      </c>
      <c r="Q63" s="6">
        <v>515.391</v>
      </c>
      <c r="R63" s="6">
        <v>5.713</v>
      </c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</row>
    <row r="64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8"/>
      <c r="M64" s="8"/>
      <c r="N64" s="8"/>
      <c r="O64" s="8"/>
      <c r="P64" s="6">
        <v>15.0</v>
      </c>
      <c r="Q64" s="6">
        <v>324.368</v>
      </c>
      <c r="R64" s="6">
        <v>3.595</v>
      </c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</row>
    <row r="65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9"/>
      <c r="M65" s="9"/>
      <c r="N65" s="9"/>
      <c r="O65" s="9"/>
      <c r="P65" s="9"/>
      <c r="Q65" s="9">
        <f t="shared" ref="Q65:R65" si="5">AVERAGE(Q50:Q64)</f>
        <v>537.9390667</v>
      </c>
      <c r="R65" s="9">
        <f t="shared" si="5"/>
        <v>5.966</v>
      </c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</row>
    <row r="66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</row>
    <row r="67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</row>
    <row r="68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</row>
    <row r="69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</row>
    <row r="70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</row>
    <row r="71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</row>
    <row r="72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</row>
    <row r="73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</row>
    <row r="74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</row>
    <row r="75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</row>
    <row r="76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</row>
    <row r="77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</row>
    <row r="78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</row>
    <row r="79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</row>
    <row r="80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</row>
    <row r="8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</row>
    <row r="82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</row>
    <row r="83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</row>
    <row r="84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</row>
    <row r="85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</row>
    <row r="86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</row>
    <row r="87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</row>
    <row r="88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</row>
    <row r="89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</row>
    <row r="90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</row>
    <row r="9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</row>
    <row r="92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</row>
    <row r="93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</row>
    <row r="94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</row>
    <row r="95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</row>
    <row r="96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</row>
    <row r="97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</row>
    <row r="98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</row>
    <row r="99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</row>
    <row r="100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</row>
    <row r="10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</row>
    <row r="102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</row>
    <row r="103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</row>
    <row r="104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</row>
    <row r="105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  <row r="106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</row>
    <row r="107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</row>
    <row r="108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</row>
    <row r="109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</row>
    <row r="110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</row>
    <row r="11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</row>
    <row r="112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</row>
    <row r="113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</row>
    <row r="114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</row>
    <row r="115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</row>
    <row r="11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</row>
    <row r="117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</row>
    <row r="11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</row>
    <row r="119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</row>
    <row r="120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</row>
    <row r="12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</row>
    <row r="122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</row>
    <row r="123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</row>
    <row r="124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</row>
    <row r="125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</row>
    <row r="1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</row>
    <row r="127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</row>
    <row r="1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</row>
    <row r="129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</row>
    <row r="130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</row>
    <row r="1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</row>
    <row r="132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</row>
    <row r="133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</row>
    <row r="134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</row>
    <row r="135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</row>
    <row r="13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</row>
    <row r="137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</row>
    <row r="13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</row>
    <row r="139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</row>
    <row r="140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</row>
    <row r="14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</row>
    <row r="142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</row>
    <row r="143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</row>
    <row r="144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</row>
    <row r="145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</row>
    <row r="14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</row>
    <row r="147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</row>
    <row r="14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</row>
    <row r="149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</row>
    <row r="150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</row>
    <row r="15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</row>
    <row r="152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</row>
    <row r="153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</row>
    <row r="154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</row>
    <row r="155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</row>
    <row r="15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</row>
    <row r="157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</row>
    <row r="15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</row>
    <row r="159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</row>
    <row r="160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</row>
    <row r="16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</row>
    <row r="162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</row>
    <row r="163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</row>
    <row r="164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</row>
    <row r="165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</row>
    <row r="16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</row>
    <row r="167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</row>
    <row r="16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</row>
    <row r="169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</row>
    <row r="170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</row>
    <row r="17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</row>
    <row r="172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</row>
    <row r="173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</row>
    <row r="174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</row>
    <row r="175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</row>
    <row r="17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</row>
    <row r="177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</row>
    <row r="17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</row>
    <row r="179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</row>
    <row r="180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</row>
    <row r="18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</row>
    <row r="182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</row>
    <row r="183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</row>
    <row r="184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</row>
    <row r="185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</row>
    <row r="186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</row>
    <row r="187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</row>
    <row r="188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</row>
    <row r="189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</row>
    <row r="190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</row>
    <row r="19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</row>
    <row r="192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</row>
    <row r="193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</row>
    <row r="194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</row>
    <row r="195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</row>
    <row r="196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</row>
    <row r="197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</row>
    <row r="198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</row>
    <row r="199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</row>
    <row r="200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</row>
    <row r="20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</row>
    <row r="202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</row>
    <row r="203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</row>
    <row r="204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</row>
    <row r="205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</row>
    <row r="206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</row>
    <row r="207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</row>
    <row r="208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</row>
    <row r="209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</row>
    <row r="210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</row>
    <row r="21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</row>
    <row r="212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</row>
    <row r="213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</row>
    <row r="214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</row>
    <row r="215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</row>
    <row r="216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</row>
    <row r="217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</row>
    <row r="218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</row>
    <row r="219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</row>
    <row r="220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</row>
    <row r="22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</row>
    <row r="222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</row>
    <row r="223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</row>
    <row r="224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</row>
    <row r="225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</row>
    <row r="2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</row>
    <row r="227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</row>
    <row r="2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</row>
    <row r="229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</row>
    <row r="230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</row>
    <row r="2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</row>
    <row r="232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</row>
    <row r="233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</row>
    <row r="234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</row>
    <row r="235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</row>
    <row r="236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</row>
    <row r="237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</row>
    <row r="238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</row>
    <row r="239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</row>
    <row r="240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</row>
    <row r="24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</row>
    <row r="242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</row>
    <row r="243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</row>
    <row r="244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</row>
    <row r="245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</row>
    <row r="24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</row>
    <row r="247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</row>
    <row r="248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</row>
    <row r="249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</row>
    <row r="250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</row>
    <row r="251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</row>
    <row r="252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</row>
    <row r="253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</row>
    <row r="254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</row>
    <row r="255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</row>
    <row r="25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</row>
    <row r="257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</row>
    <row r="258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</row>
    <row r="259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</row>
    <row r="260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</row>
    <row r="261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</row>
    <row r="262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</row>
    <row r="263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</row>
    <row r="264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</row>
    <row r="265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</row>
    <row r="26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</row>
    <row r="267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</row>
    <row r="269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</row>
    <row r="270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</row>
    <row r="271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</row>
    <row r="272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</row>
    <row r="273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</row>
    <row r="274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</row>
    <row r="275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</row>
    <row r="27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</row>
    <row r="277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</row>
    <row r="278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</row>
    <row r="279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</row>
    <row r="280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</row>
    <row r="281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</row>
    <row r="282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</row>
    <row r="284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</row>
    <row r="285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</row>
    <row r="28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</row>
    <row r="287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</row>
    <row r="288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</row>
    <row r="289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</row>
    <row r="290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</row>
    <row r="291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</row>
    <row r="292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</row>
    <row r="293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</row>
    <row r="294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</row>
    <row r="295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</row>
    <row r="29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</row>
    <row r="297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</row>
    <row r="298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</row>
    <row r="299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</row>
    <row r="300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</row>
    <row r="301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</row>
    <row r="302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</row>
    <row r="303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</row>
    <row r="304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</row>
    <row r="305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</row>
    <row r="30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</row>
    <row r="307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</row>
    <row r="308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</row>
    <row r="309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</row>
    <row r="310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</row>
    <row r="311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</row>
    <row r="312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</row>
    <row r="313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</row>
    <row r="314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</row>
    <row r="315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</row>
    <row r="31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</row>
    <row r="317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</row>
    <row r="319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</row>
    <row r="320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</row>
    <row r="321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</row>
    <row r="322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</row>
    <row r="323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</row>
    <row r="324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</row>
    <row r="325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</row>
    <row r="3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</row>
    <row r="327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</row>
    <row r="328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</row>
    <row r="329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</row>
    <row r="330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</row>
    <row r="331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</row>
    <row r="332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</row>
    <row r="333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</row>
    <row r="334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</row>
    <row r="335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</row>
    <row r="33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</row>
    <row r="337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</row>
    <row r="338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</row>
    <row r="339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</row>
    <row r="340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</row>
    <row r="341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</row>
    <row r="342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</row>
    <row r="343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</row>
    <row r="344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</row>
    <row r="345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</row>
    <row r="34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</row>
    <row r="347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</row>
    <row r="348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</row>
    <row r="349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</row>
    <row r="350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</row>
    <row r="351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</row>
    <row r="352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</row>
    <row r="353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</row>
    <row r="354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</row>
    <row r="355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</row>
    <row r="35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</row>
    <row r="357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</row>
    <row r="358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</row>
    <row r="359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</row>
    <row r="360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</row>
    <row r="361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</row>
    <row r="362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</row>
    <row r="363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</row>
    <row r="364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</row>
    <row r="365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</row>
    <row r="36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</row>
    <row r="367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</row>
    <row r="368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</row>
    <row r="369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</row>
    <row r="370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</row>
    <row r="371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</row>
    <row r="372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</row>
    <row r="373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</row>
    <row r="374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</row>
    <row r="375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</row>
    <row r="37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</row>
    <row r="377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</row>
    <row r="378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</row>
    <row r="379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</row>
    <row r="380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</row>
    <row r="381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</row>
    <row r="382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</row>
    <row r="383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</row>
    <row r="384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</row>
    <row r="385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</row>
    <row r="38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</row>
    <row r="387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</row>
    <row r="388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</row>
    <row r="389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</row>
    <row r="390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</row>
    <row r="391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</row>
    <row r="392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</row>
    <row r="393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</row>
    <row r="394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</row>
    <row r="395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</row>
    <row r="39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</row>
    <row r="397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</row>
    <row r="398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</row>
    <row r="399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</row>
    <row r="400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</row>
    <row r="401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</row>
    <row r="402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</row>
    <row r="403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</row>
    <row r="404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</row>
    <row r="405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</row>
    <row r="40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</row>
    <row r="407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</row>
    <row r="408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</row>
    <row r="409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</row>
    <row r="410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</row>
    <row r="411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</row>
    <row r="412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</row>
    <row r="413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</row>
    <row r="414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</row>
    <row r="415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</row>
    <row r="41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</row>
    <row r="417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</row>
    <row r="418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</row>
    <row r="419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</row>
    <row r="420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</row>
    <row r="421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</row>
    <row r="422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</row>
    <row r="423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</row>
    <row r="424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</row>
    <row r="425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</row>
    <row r="4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</row>
    <row r="427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</row>
    <row r="4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</row>
    <row r="4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</row>
    <row r="430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</row>
    <row r="431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</row>
    <row r="432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</row>
    <row r="433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</row>
    <row r="434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</row>
    <row r="435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</row>
    <row r="43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</row>
    <row r="437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</row>
    <row r="438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</row>
    <row r="439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</row>
    <row r="440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</row>
    <row r="441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</row>
    <row r="442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</row>
    <row r="443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</row>
    <row r="444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</row>
    <row r="445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</row>
    <row r="44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</row>
    <row r="447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</row>
    <row r="448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</row>
    <row r="449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</row>
    <row r="450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</row>
    <row r="451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</row>
    <row r="452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</row>
    <row r="453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</row>
    <row r="454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</row>
    <row r="455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</row>
    <row r="45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</row>
    <row r="457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</row>
    <row r="458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</row>
    <row r="459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</row>
    <row r="460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</row>
    <row r="461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</row>
    <row r="462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</row>
    <row r="463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</row>
    <row r="464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</row>
    <row r="465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</row>
    <row r="46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</row>
    <row r="467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</row>
    <row r="468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</row>
    <row r="469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</row>
    <row r="470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</row>
    <row r="471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</row>
    <row r="472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</row>
    <row r="473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</row>
    <row r="474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</row>
    <row r="475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</row>
    <row r="47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</row>
    <row r="477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</row>
    <row r="478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</row>
    <row r="479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</row>
    <row r="480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</row>
    <row r="481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</row>
    <row r="482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</row>
    <row r="483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</row>
    <row r="484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</row>
    <row r="485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</row>
    <row r="48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</row>
    <row r="487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</row>
    <row r="488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</row>
    <row r="489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</row>
    <row r="490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</row>
    <row r="491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</row>
    <row r="492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</row>
    <row r="493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</row>
    <row r="494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</row>
    <row r="495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</row>
    <row r="49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</row>
    <row r="497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</row>
    <row r="498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</row>
    <row r="499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</row>
    <row r="500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</row>
    <row r="501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</row>
    <row r="502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</row>
    <row r="503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</row>
    <row r="504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</row>
    <row r="505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</row>
    <row r="50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</row>
    <row r="507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</row>
    <row r="508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</row>
    <row r="509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</row>
    <row r="510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</row>
    <row r="511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</row>
    <row r="512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</row>
    <row r="513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</row>
    <row r="514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</row>
    <row r="515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</row>
    <row r="51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</row>
    <row r="517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</row>
    <row r="518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</row>
    <row r="519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</row>
    <row r="520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</row>
    <row r="521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</row>
    <row r="522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</row>
    <row r="523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</row>
    <row r="524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</row>
    <row r="525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</row>
    <row r="5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</row>
    <row r="527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</row>
    <row r="5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</row>
    <row r="5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</row>
    <row r="530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</row>
    <row r="531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</row>
    <row r="532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</row>
    <row r="533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</row>
    <row r="534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</row>
    <row r="535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</row>
    <row r="53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</row>
    <row r="537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</row>
    <row r="538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</row>
    <row r="539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</row>
    <row r="540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</row>
    <row r="541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</row>
    <row r="542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</row>
    <row r="543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</row>
    <row r="544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</row>
    <row r="545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</row>
    <row r="54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</row>
    <row r="547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</row>
    <row r="548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</row>
    <row r="549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</row>
    <row r="550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</row>
    <row r="551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</row>
    <row r="552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</row>
    <row r="553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</row>
    <row r="554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</row>
    <row r="555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</row>
    <row r="55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</row>
    <row r="557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</row>
    <row r="558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</row>
    <row r="559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</row>
    <row r="560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</row>
    <row r="561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</row>
    <row r="562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</row>
    <row r="563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</row>
    <row r="564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</row>
    <row r="565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</row>
    <row r="56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</row>
    <row r="567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</row>
    <row r="568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</row>
    <row r="569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</row>
    <row r="570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</row>
    <row r="571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</row>
    <row r="572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</row>
    <row r="573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</row>
    <row r="574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</row>
    <row r="575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</row>
    <row r="57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</row>
    <row r="577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</row>
    <row r="578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</row>
    <row r="579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</row>
    <row r="580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</row>
    <row r="581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</row>
    <row r="582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</row>
    <row r="583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</row>
    <row r="584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</row>
    <row r="585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</row>
    <row r="58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</row>
    <row r="587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</row>
    <row r="588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</row>
    <row r="589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</row>
    <row r="590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</row>
    <row r="591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</row>
    <row r="592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</row>
    <row r="593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</row>
    <row r="594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</row>
    <row r="595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</row>
    <row r="59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</row>
    <row r="597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</row>
    <row r="598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</row>
    <row r="599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</row>
    <row r="600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</row>
    <row r="601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</row>
    <row r="602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</row>
    <row r="603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</row>
    <row r="604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</row>
    <row r="605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</row>
    <row r="60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</row>
    <row r="607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</row>
    <row r="608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</row>
    <row r="609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</row>
    <row r="610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</row>
    <row r="611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</row>
    <row r="612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</row>
    <row r="613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</row>
    <row r="614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</row>
    <row r="615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</row>
    <row r="61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</row>
    <row r="617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</row>
    <row r="618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</row>
    <row r="619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</row>
    <row r="620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</row>
    <row r="621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</row>
    <row r="622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</row>
    <row r="623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</row>
    <row r="624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</row>
    <row r="625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</row>
    <row r="6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</row>
    <row r="627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</row>
    <row r="6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</row>
    <row r="6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</row>
    <row r="630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</row>
    <row r="631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</row>
    <row r="632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</row>
    <row r="633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</row>
    <row r="634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</row>
    <row r="635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</row>
    <row r="63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</row>
    <row r="637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</row>
    <row r="638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</row>
    <row r="639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</row>
    <row r="640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</row>
    <row r="641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</row>
    <row r="642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</row>
    <row r="643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</row>
    <row r="644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</row>
    <row r="645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</row>
    <row r="64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</row>
    <row r="647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</row>
    <row r="648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</row>
    <row r="649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</row>
    <row r="650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</row>
    <row r="651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</row>
    <row r="652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</row>
    <row r="653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</row>
    <row r="654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</row>
    <row r="655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</row>
    <row r="65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</row>
    <row r="657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</row>
    <row r="658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</row>
    <row r="659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</row>
    <row r="660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</row>
    <row r="661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</row>
    <row r="662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</row>
    <row r="663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</row>
    <row r="664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</row>
    <row r="665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</row>
    <row r="66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</row>
    <row r="667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</row>
    <row r="668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</row>
    <row r="669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</row>
    <row r="670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</row>
    <row r="671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</row>
    <row r="672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</row>
    <row r="673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</row>
    <row r="674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</row>
    <row r="675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</row>
    <row r="67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</row>
    <row r="677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</row>
    <row r="678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</row>
    <row r="679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</row>
    <row r="680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</row>
    <row r="681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</row>
    <row r="682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</row>
    <row r="683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</row>
    <row r="684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</row>
    <row r="685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</row>
    <row r="68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</row>
    <row r="687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</row>
    <row r="688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</row>
    <row r="689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</row>
    <row r="690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</row>
    <row r="691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</row>
    <row r="692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</row>
    <row r="693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</row>
    <row r="694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</row>
    <row r="695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</row>
    <row r="69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</row>
    <row r="697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</row>
    <row r="698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</row>
    <row r="699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</row>
    <row r="700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</row>
    <row r="701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</row>
    <row r="702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</row>
    <row r="703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</row>
    <row r="704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</row>
    <row r="705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</row>
    <row r="70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</row>
    <row r="707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</row>
    <row r="708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</row>
    <row r="709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</row>
    <row r="710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</row>
    <row r="711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</row>
    <row r="712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</row>
    <row r="713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</row>
    <row r="714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</row>
    <row r="715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</row>
    <row r="71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</row>
    <row r="717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</row>
    <row r="718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</row>
    <row r="719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</row>
    <row r="720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</row>
    <row r="721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</row>
    <row r="722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</row>
    <row r="723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</row>
    <row r="724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</row>
    <row r="725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</row>
    <row r="7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</row>
    <row r="727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</row>
    <row r="7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</row>
    <row r="7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</row>
    <row r="730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</row>
    <row r="731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</row>
    <row r="732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</row>
    <row r="733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</row>
    <row r="734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</row>
    <row r="735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</row>
    <row r="73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</row>
    <row r="737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</row>
    <row r="738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</row>
    <row r="739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</row>
    <row r="740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</row>
    <row r="741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</row>
    <row r="742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</row>
    <row r="743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</row>
    <row r="744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</row>
    <row r="745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</row>
    <row r="74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</row>
    <row r="747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</row>
    <row r="748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</row>
    <row r="749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</row>
    <row r="750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</row>
    <row r="751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</row>
    <row r="752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</row>
    <row r="753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</row>
    <row r="754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</row>
    <row r="755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</row>
    <row r="75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</row>
    <row r="757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</row>
    <row r="758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</row>
    <row r="759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</row>
    <row r="760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</row>
    <row r="761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</row>
    <row r="762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</row>
    <row r="763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</row>
    <row r="764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</row>
    <row r="765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</row>
    <row r="76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</row>
    <row r="767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</row>
    <row r="768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</row>
    <row r="769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</row>
    <row r="770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</row>
    <row r="771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</row>
    <row r="772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</row>
    <row r="773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</row>
    <row r="774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</row>
    <row r="775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</row>
    <row r="77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</row>
    <row r="777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</row>
    <row r="778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</row>
    <row r="779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</row>
    <row r="780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</row>
    <row r="781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</row>
    <row r="782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</row>
    <row r="783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</row>
    <row r="784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</row>
    <row r="785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</row>
    <row r="78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</row>
    <row r="787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</row>
    <row r="788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</row>
    <row r="789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</row>
    <row r="790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</row>
    <row r="791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</row>
    <row r="792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</row>
    <row r="793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</row>
    <row r="794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</row>
    <row r="795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</row>
    <row r="79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</row>
    <row r="797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</row>
    <row r="798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</row>
    <row r="799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</row>
    <row r="800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</row>
    <row r="801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</row>
    <row r="802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</row>
    <row r="803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</row>
    <row r="804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</row>
    <row r="805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</row>
    <row r="80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</row>
    <row r="807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</row>
    <row r="808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</row>
    <row r="809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</row>
    <row r="810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</row>
    <row r="811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</row>
    <row r="812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</row>
    <row r="813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</row>
    <row r="814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</row>
    <row r="815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</row>
    <row r="81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</row>
    <row r="817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</row>
    <row r="818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</row>
    <row r="819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</row>
    <row r="820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</row>
    <row r="821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</row>
    <row r="822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</row>
    <row r="823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</row>
    <row r="824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</row>
    <row r="825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</row>
    <row r="8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</row>
    <row r="827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</row>
    <row r="8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</row>
    <row r="8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</row>
    <row r="830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</row>
    <row r="831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</row>
    <row r="832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</row>
    <row r="833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</row>
    <row r="834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</row>
    <row r="835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</row>
    <row r="83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</row>
    <row r="837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</row>
    <row r="838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</row>
    <row r="839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</row>
    <row r="840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</row>
    <row r="841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</row>
    <row r="842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</row>
    <row r="843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</row>
    <row r="844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</row>
    <row r="845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</row>
    <row r="84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</row>
    <row r="847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</row>
    <row r="848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</row>
    <row r="849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</row>
    <row r="850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</row>
    <row r="851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</row>
    <row r="852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</row>
    <row r="853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</row>
    <row r="854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</row>
    <row r="855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</row>
    <row r="85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</row>
    <row r="857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</row>
    <row r="858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</row>
    <row r="859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</row>
    <row r="860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</row>
    <row r="861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</row>
    <row r="862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</row>
    <row r="863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</row>
    <row r="864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</row>
    <row r="865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</row>
    <row r="86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</row>
    <row r="867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</row>
    <row r="868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</row>
    <row r="869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</row>
    <row r="870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</row>
    <row r="871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</row>
    <row r="872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</row>
    <row r="873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</row>
    <row r="874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</row>
    <row r="875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</row>
    <row r="87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</row>
    <row r="877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</row>
    <row r="878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</row>
    <row r="879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</row>
    <row r="880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</row>
    <row r="881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</row>
    <row r="882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</row>
    <row r="883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</row>
    <row r="884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</row>
    <row r="885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</row>
    <row r="88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</row>
    <row r="887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</row>
    <row r="888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</row>
    <row r="889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</row>
    <row r="890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</row>
    <row r="891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</row>
    <row r="892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</row>
    <row r="893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</row>
    <row r="894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</row>
    <row r="895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</row>
    <row r="89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</row>
    <row r="897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</row>
    <row r="898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</row>
    <row r="899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</row>
    <row r="900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</row>
    <row r="901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</row>
    <row r="902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</row>
    <row r="903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</row>
    <row r="904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</row>
    <row r="905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</row>
    <row r="90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</row>
    <row r="907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</row>
    <row r="908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</row>
    <row r="909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</row>
    <row r="910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</row>
    <row r="911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</row>
    <row r="912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</row>
    <row r="913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</row>
    <row r="914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</row>
    <row r="915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</row>
    <row r="916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</row>
    <row r="917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</row>
    <row r="918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</row>
    <row r="919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</row>
    <row r="920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</row>
    <row r="921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</row>
    <row r="922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</row>
    <row r="923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</row>
    <row r="924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</row>
    <row r="925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</row>
    <row r="9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</row>
    <row r="927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</row>
    <row r="928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</row>
    <row r="929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</row>
    <row r="930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</row>
    <row r="931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</row>
    <row r="932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</row>
    <row r="933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</row>
    <row r="934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</row>
    <row r="935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</row>
    <row r="93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</row>
    <row r="937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</row>
    <row r="938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</row>
    <row r="939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</row>
    <row r="940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</row>
    <row r="941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</row>
    <row r="942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</row>
    <row r="943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</row>
    <row r="944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</row>
    <row r="945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</row>
    <row r="946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</row>
    <row r="947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</row>
    <row r="948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</row>
    <row r="949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</row>
    <row r="950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</row>
    <row r="951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</row>
    <row r="952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</row>
    <row r="953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</row>
    <row r="954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</row>
    <row r="955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</row>
    <row r="956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</row>
    <row r="957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</row>
    <row r="958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</row>
    <row r="959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</row>
    <row r="960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</row>
    <row r="961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</row>
    <row r="962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</row>
    <row r="963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</row>
    <row r="964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</row>
    <row r="965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</row>
    <row r="96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</row>
    <row r="967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</row>
    <row r="968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</row>
    <row r="969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</row>
    <row r="970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</row>
    <row r="971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</row>
    <row r="972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</row>
    <row r="973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</row>
    <row r="974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</row>
    <row r="975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</row>
    <row r="976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</row>
    <row r="977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</row>
    <row r="978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</row>
    <row r="979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</row>
    <row r="980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</row>
    <row r="981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</row>
    <row r="982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</row>
    <row r="983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</row>
    <row r="984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</row>
    <row r="985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</row>
    <row r="986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</row>
    <row r="987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</row>
    <row r="988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</row>
    <row r="989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</row>
    <row r="990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</row>
    <row r="991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</row>
    <row r="992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</row>
    <row r="993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</row>
    <row r="994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</row>
    <row r="995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</row>
    <row r="996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</row>
    <row r="997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</row>
    <row r="998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</row>
    <row r="999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</row>
    <row r="1000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</row>
  </sheetData>
  <mergeCells count="18">
    <mergeCell ref="A2:A13"/>
    <mergeCell ref="C2:C13"/>
    <mergeCell ref="L2:L16"/>
    <mergeCell ref="M2:M16"/>
    <mergeCell ref="N2:N16"/>
    <mergeCell ref="O2:O16"/>
    <mergeCell ref="L18:L32"/>
    <mergeCell ref="O18:O32"/>
    <mergeCell ref="M50:M64"/>
    <mergeCell ref="N50:N64"/>
    <mergeCell ref="M18:M32"/>
    <mergeCell ref="N18:N32"/>
    <mergeCell ref="L34:L48"/>
    <mergeCell ref="M34:M48"/>
    <mergeCell ref="N34:N48"/>
    <mergeCell ref="O34:O48"/>
    <mergeCell ref="L50:L64"/>
    <mergeCell ref="O50:O64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2.75"/>
    <col customWidth="1" min="2" max="2" width="8.13"/>
    <col customWidth="1" min="3" max="3" width="8.88"/>
    <col customWidth="1" min="4" max="4" width="5.88"/>
    <col customWidth="1" min="5" max="5" width="15.75"/>
    <col customWidth="1" min="6" max="8" width="12.75"/>
    <col customWidth="1" min="9" max="9" width="8.13"/>
    <col customWidth="1" min="10" max="10" width="8.75"/>
    <col customWidth="1" min="11" max="11" width="5.88"/>
    <col customWidth="1" min="12" max="12" width="15.25"/>
    <col customWidth="1" min="13" max="33" width="12.75"/>
  </cols>
  <sheetData>
    <row r="1" ht="57.0" customHeight="1">
      <c r="A1" s="31" t="s">
        <v>0</v>
      </c>
      <c r="B1" s="31" t="s">
        <v>142</v>
      </c>
      <c r="C1" s="31" t="s">
        <v>22</v>
      </c>
      <c r="D1" s="31" t="s">
        <v>4</v>
      </c>
      <c r="E1" s="31" t="s">
        <v>164</v>
      </c>
      <c r="F1" s="32" t="s">
        <v>165</v>
      </c>
      <c r="G1" s="33"/>
      <c r="H1" s="31" t="s">
        <v>0</v>
      </c>
      <c r="I1" s="31" t="s">
        <v>142</v>
      </c>
      <c r="J1" s="31" t="s">
        <v>22</v>
      </c>
      <c r="K1" s="31" t="s">
        <v>4</v>
      </c>
      <c r="L1" s="31" t="s">
        <v>164</v>
      </c>
      <c r="M1" s="32" t="s">
        <v>165</v>
      </c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3"/>
      <c r="AA1" s="3"/>
      <c r="AB1" s="3"/>
      <c r="AC1" s="3"/>
      <c r="AD1" s="3"/>
      <c r="AE1" s="3"/>
      <c r="AF1" s="3"/>
      <c r="AG1" s="3"/>
    </row>
    <row r="2" ht="13.5" customHeight="1">
      <c r="A2" s="5" t="s">
        <v>166</v>
      </c>
      <c r="B2" s="5" t="s">
        <v>44</v>
      </c>
      <c r="C2" s="5" t="s">
        <v>32</v>
      </c>
      <c r="D2" s="5">
        <v>1.0</v>
      </c>
      <c r="E2" s="5">
        <v>4.0</v>
      </c>
      <c r="F2" s="6">
        <v>190.703</v>
      </c>
      <c r="G2" s="33"/>
      <c r="H2" s="5" t="s">
        <v>167</v>
      </c>
      <c r="I2" s="5" t="s">
        <v>150</v>
      </c>
      <c r="J2" s="5" t="s">
        <v>36</v>
      </c>
      <c r="K2" s="5">
        <v>1.0</v>
      </c>
      <c r="L2" s="5">
        <v>5.0</v>
      </c>
      <c r="M2" s="6">
        <v>169.383</v>
      </c>
      <c r="N2" s="4"/>
      <c r="O2" s="4"/>
      <c r="P2" s="4"/>
      <c r="Q2" s="3"/>
      <c r="R2" s="3"/>
      <c r="S2" s="3"/>
      <c r="T2" s="4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15.75" customHeight="1">
      <c r="A3" s="7"/>
      <c r="B3" s="7"/>
      <c r="C3" s="7"/>
      <c r="D3" s="7"/>
      <c r="E3" s="7"/>
      <c r="F3" s="6">
        <v>169.232</v>
      </c>
      <c r="G3" s="33"/>
      <c r="H3" s="7"/>
      <c r="I3" s="7"/>
      <c r="J3" s="7"/>
      <c r="K3" s="7"/>
      <c r="L3" s="7"/>
      <c r="M3" s="6">
        <v>176.461</v>
      </c>
      <c r="N3" s="4"/>
      <c r="O3" s="4"/>
      <c r="P3" s="4"/>
      <c r="Q3" s="3"/>
      <c r="R3" s="3"/>
      <c r="S3" s="3"/>
      <c r="T3" s="4"/>
      <c r="U3" s="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5.75" customHeight="1">
      <c r="A4" s="7"/>
      <c r="B4" s="7"/>
      <c r="C4" s="7"/>
      <c r="D4" s="7"/>
      <c r="E4" s="7"/>
      <c r="F4" s="6">
        <v>174.739</v>
      </c>
      <c r="G4" s="33"/>
      <c r="H4" s="7"/>
      <c r="I4" s="7"/>
      <c r="J4" s="7"/>
      <c r="K4" s="7"/>
      <c r="L4" s="7"/>
      <c r="M4" s="6">
        <v>158.425</v>
      </c>
      <c r="N4" s="4"/>
      <c r="O4" s="4"/>
      <c r="P4" s="4"/>
      <c r="Q4" s="3"/>
      <c r="R4" s="3"/>
      <c r="S4" s="3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ht="15.75" customHeight="1">
      <c r="A5" s="7"/>
      <c r="B5" s="7"/>
      <c r="C5" s="7"/>
      <c r="D5" s="8"/>
      <c r="E5" s="8"/>
      <c r="F5" s="6">
        <v>181.479</v>
      </c>
      <c r="G5" s="33"/>
      <c r="H5" s="7"/>
      <c r="I5" s="7"/>
      <c r="J5" s="7"/>
      <c r="K5" s="7"/>
      <c r="L5" s="7"/>
      <c r="M5" s="6">
        <v>156.992</v>
      </c>
      <c r="N5" s="4"/>
      <c r="O5" s="4"/>
      <c r="P5" s="4"/>
      <c r="Q5" s="3"/>
      <c r="R5" s="3"/>
      <c r="S5" s="3"/>
      <c r="T5" s="4"/>
      <c r="U5" s="4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15.75" customHeight="1">
      <c r="A6" s="7"/>
      <c r="B6" s="7"/>
      <c r="C6" s="7"/>
      <c r="D6" s="5">
        <v>2.0</v>
      </c>
      <c r="E6" s="5">
        <v>5.0</v>
      </c>
      <c r="F6" s="6">
        <v>103.861</v>
      </c>
      <c r="G6" s="33"/>
      <c r="H6" s="7"/>
      <c r="I6" s="7"/>
      <c r="J6" s="7"/>
      <c r="K6" s="8"/>
      <c r="L6" s="8"/>
      <c r="M6" s="6">
        <v>155.559</v>
      </c>
      <c r="N6" s="4"/>
      <c r="O6" s="4"/>
      <c r="P6" s="4"/>
      <c r="Q6" s="3"/>
      <c r="R6" s="3"/>
      <c r="S6" s="3"/>
      <c r="T6" s="4"/>
      <c r="U6" s="4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ht="15.75" customHeight="1">
      <c r="A7" s="7"/>
      <c r="B7" s="7"/>
      <c r="C7" s="7"/>
      <c r="D7" s="7"/>
      <c r="E7" s="7"/>
      <c r="F7" s="6">
        <v>212.238</v>
      </c>
      <c r="G7" s="33"/>
      <c r="H7" s="7"/>
      <c r="I7" s="7"/>
      <c r="J7" s="7"/>
      <c r="K7" s="5">
        <v>2.0</v>
      </c>
      <c r="L7" s="5">
        <v>3.0</v>
      </c>
      <c r="M7" s="6">
        <v>247.759</v>
      </c>
      <c r="N7" s="4"/>
      <c r="O7" s="4"/>
      <c r="P7" s="4"/>
      <c r="Q7" s="3"/>
      <c r="R7" s="3"/>
      <c r="S7" s="3"/>
      <c r="T7" s="4"/>
      <c r="U7" s="4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ht="15.75" customHeight="1">
      <c r="A8" s="7"/>
      <c r="B8" s="7"/>
      <c r="C8" s="7"/>
      <c r="D8" s="7"/>
      <c r="E8" s="7"/>
      <c r="F8" s="6">
        <v>241.008</v>
      </c>
      <c r="G8" s="33"/>
      <c r="H8" s="7"/>
      <c r="I8" s="7"/>
      <c r="J8" s="7"/>
      <c r="K8" s="7"/>
      <c r="L8" s="7"/>
      <c r="M8" s="6">
        <v>241.772</v>
      </c>
      <c r="N8" s="4"/>
      <c r="O8" s="4"/>
      <c r="P8" s="4"/>
      <c r="Q8" s="3"/>
      <c r="R8" s="3"/>
      <c r="S8" s="3"/>
      <c r="T8" s="4"/>
      <c r="U8" s="4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ht="15.75" customHeight="1">
      <c r="A9" s="7"/>
      <c r="B9" s="7"/>
      <c r="C9" s="7"/>
      <c r="D9" s="7"/>
      <c r="E9" s="7"/>
      <c r="F9" s="6">
        <v>250.438</v>
      </c>
      <c r="G9" s="33"/>
      <c r="H9" s="7"/>
      <c r="I9" s="7"/>
      <c r="J9" s="7"/>
      <c r="K9" s="8"/>
      <c r="L9" s="8"/>
      <c r="M9" s="6">
        <v>257.187</v>
      </c>
      <c r="N9" s="4"/>
      <c r="O9" s="4"/>
      <c r="P9" s="4"/>
      <c r="Q9" s="3"/>
      <c r="R9" s="3"/>
      <c r="S9" s="3"/>
      <c r="T9" s="4"/>
      <c r="U9" s="4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ht="15.75" customHeight="1">
      <c r="A10" s="7"/>
      <c r="B10" s="7"/>
      <c r="C10" s="7"/>
      <c r="D10" s="8"/>
      <c r="E10" s="8"/>
      <c r="F10" s="6">
        <v>270.974</v>
      </c>
      <c r="G10" s="33"/>
      <c r="H10" s="7"/>
      <c r="I10" s="7"/>
      <c r="J10" s="7"/>
      <c r="K10" s="5">
        <v>3.0</v>
      </c>
      <c r="L10" s="5">
        <v>5.0</v>
      </c>
      <c r="M10" s="6">
        <v>241.55</v>
      </c>
      <c r="N10" s="4"/>
      <c r="O10" s="4"/>
      <c r="P10" s="4"/>
      <c r="Q10" s="3"/>
      <c r="R10" s="3"/>
      <c r="S10" s="3"/>
      <c r="T10" s="4"/>
      <c r="U10" s="4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ht="15.75" customHeight="1">
      <c r="A11" s="7"/>
      <c r="B11" s="7"/>
      <c r="C11" s="7"/>
      <c r="D11" s="5">
        <v>3.0</v>
      </c>
      <c r="E11" s="5">
        <v>7.0</v>
      </c>
      <c r="F11" s="6">
        <v>228.849</v>
      </c>
      <c r="G11" s="33"/>
      <c r="H11" s="7"/>
      <c r="I11" s="7"/>
      <c r="J11" s="7"/>
      <c r="K11" s="7"/>
      <c r="L11" s="7"/>
      <c r="M11" s="6">
        <v>248.625</v>
      </c>
      <c r="N11" s="4"/>
      <c r="O11" s="4"/>
      <c r="P11" s="4"/>
      <c r="Q11" s="3"/>
      <c r="R11" s="3"/>
      <c r="S11" s="3"/>
      <c r="T11" s="4"/>
      <c r="U11" s="4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ht="15.75" customHeight="1">
      <c r="A12" s="7"/>
      <c r="B12" s="7"/>
      <c r="C12" s="7"/>
      <c r="D12" s="7"/>
      <c r="E12" s="7"/>
      <c r="F12" s="6">
        <v>235.544</v>
      </c>
      <c r="G12" s="33"/>
      <c r="H12" s="7"/>
      <c r="I12" s="7"/>
      <c r="J12" s="7"/>
      <c r="K12" s="7"/>
      <c r="L12" s="7"/>
      <c r="M12" s="6">
        <v>271.767</v>
      </c>
      <c r="N12" s="4"/>
      <c r="O12" s="4"/>
      <c r="P12" s="4"/>
      <c r="Q12" s="3"/>
      <c r="R12" s="3"/>
      <c r="S12" s="3"/>
      <c r="T12" s="4"/>
      <c r="U12" s="4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ht="15.75" customHeight="1">
      <c r="A13" s="7"/>
      <c r="B13" s="7"/>
      <c r="C13" s="7"/>
      <c r="D13" s="7"/>
      <c r="E13" s="7"/>
      <c r="F13" s="6">
        <v>233.234</v>
      </c>
      <c r="G13" s="33"/>
      <c r="H13" s="7"/>
      <c r="I13" s="7"/>
      <c r="J13" s="7"/>
      <c r="K13" s="7"/>
      <c r="L13" s="7"/>
      <c r="M13" s="6">
        <v>258.235</v>
      </c>
      <c r="N13" s="4"/>
      <c r="O13" s="4"/>
      <c r="P13" s="4"/>
      <c r="Q13" s="3"/>
      <c r="R13" s="3"/>
      <c r="S13" s="3"/>
      <c r="T13" s="4"/>
      <c r="U13" s="4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ht="15.75" customHeight="1">
      <c r="A14" s="7"/>
      <c r="B14" s="7"/>
      <c r="C14" s="7"/>
      <c r="D14" s="7"/>
      <c r="E14" s="7"/>
      <c r="F14" s="6">
        <v>223.203</v>
      </c>
      <c r="G14" s="33"/>
      <c r="H14" s="7"/>
      <c r="I14" s="7"/>
      <c r="J14" s="7"/>
      <c r="K14" s="8"/>
      <c r="L14" s="8"/>
      <c r="M14" s="6">
        <v>351.948</v>
      </c>
      <c r="N14" s="4"/>
      <c r="O14" s="4"/>
      <c r="P14" s="4"/>
      <c r="Q14" s="3"/>
      <c r="R14" s="3"/>
      <c r="S14" s="3"/>
      <c r="T14" s="4"/>
      <c r="U14" s="4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ht="15.75" customHeight="1">
      <c r="A15" s="7"/>
      <c r="B15" s="7"/>
      <c r="C15" s="7"/>
      <c r="D15" s="7"/>
      <c r="E15" s="7"/>
      <c r="F15" s="6">
        <v>224.735</v>
      </c>
      <c r="G15" s="33"/>
      <c r="H15" s="7"/>
      <c r="I15" s="7"/>
      <c r="J15" s="7"/>
      <c r="K15" s="5">
        <v>4.0</v>
      </c>
      <c r="L15" s="5">
        <v>6.0</v>
      </c>
      <c r="M15" s="6">
        <v>242.353</v>
      </c>
      <c r="N15" s="4"/>
      <c r="O15" s="4"/>
      <c r="P15" s="4"/>
      <c r="Q15" s="3"/>
      <c r="R15" s="3"/>
      <c r="S15" s="3"/>
      <c r="T15" s="4"/>
      <c r="U15" s="4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ht="15.75" customHeight="1">
      <c r="A16" s="7"/>
      <c r="B16" s="7"/>
      <c r="C16" s="7"/>
      <c r="D16" s="7"/>
      <c r="E16" s="7"/>
      <c r="F16" s="6">
        <v>201.507</v>
      </c>
      <c r="G16" s="33"/>
      <c r="H16" s="7"/>
      <c r="I16" s="7"/>
      <c r="J16" s="7"/>
      <c r="K16" s="7"/>
      <c r="L16" s="7"/>
      <c r="M16" s="6">
        <v>232.768</v>
      </c>
      <c r="N16" s="4"/>
      <c r="O16" s="4"/>
      <c r="P16" s="4"/>
      <c r="Q16" s="3"/>
      <c r="R16" s="3"/>
      <c r="S16" s="3"/>
      <c r="T16" s="4"/>
      <c r="U16" s="4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ht="15.75" customHeight="1">
      <c r="A17" s="7"/>
      <c r="B17" s="7"/>
      <c r="C17" s="7"/>
      <c r="D17" s="8"/>
      <c r="E17" s="8"/>
      <c r="F17" s="6">
        <v>195.132</v>
      </c>
      <c r="G17" s="33"/>
      <c r="H17" s="7"/>
      <c r="I17" s="7"/>
      <c r="J17" s="7"/>
      <c r="K17" s="7"/>
      <c r="L17" s="7"/>
      <c r="M17" s="6">
        <v>214.046</v>
      </c>
      <c r="N17" s="4"/>
      <c r="O17" s="4"/>
      <c r="P17" s="4"/>
      <c r="Q17" s="3"/>
      <c r="R17" s="3"/>
      <c r="S17" s="3"/>
      <c r="T17" s="4"/>
      <c r="U17" s="4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ht="15.75" customHeight="1">
      <c r="A18" s="7"/>
      <c r="B18" s="7"/>
      <c r="C18" s="7"/>
      <c r="D18" s="5">
        <v>4.0</v>
      </c>
      <c r="E18" s="5">
        <v>4.0</v>
      </c>
      <c r="F18" s="6">
        <v>182.644</v>
      </c>
      <c r="G18" s="33"/>
      <c r="H18" s="7"/>
      <c r="I18" s="7"/>
      <c r="J18" s="7"/>
      <c r="K18" s="7"/>
      <c r="L18" s="7"/>
      <c r="M18" s="6">
        <v>214.075</v>
      </c>
      <c r="N18" s="4"/>
      <c r="O18" s="4"/>
      <c r="P18" s="4"/>
      <c r="Q18" s="3"/>
      <c r="R18" s="3"/>
      <c r="S18" s="3"/>
      <c r="T18" s="4"/>
      <c r="U18" s="4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ht="15.75" customHeight="1">
      <c r="A19" s="7"/>
      <c r="B19" s="7"/>
      <c r="C19" s="7"/>
      <c r="D19" s="7"/>
      <c r="E19" s="7"/>
      <c r="F19" s="6">
        <v>242.418</v>
      </c>
      <c r="G19" s="33"/>
      <c r="H19" s="7"/>
      <c r="I19" s="7"/>
      <c r="J19" s="7"/>
      <c r="K19" s="7"/>
      <c r="L19" s="7"/>
      <c r="M19" s="6">
        <v>208.311</v>
      </c>
      <c r="N19" s="4"/>
      <c r="O19" s="4"/>
      <c r="P19" s="4"/>
      <c r="Q19" s="3"/>
      <c r="R19" s="3"/>
      <c r="S19" s="3"/>
      <c r="T19" s="4"/>
      <c r="U19" s="4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15.75" customHeight="1">
      <c r="A20" s="7"/>
      <c r="B20" s="7"/>
      <c r="C20" s="7"/>
      <c r="D20" s="7"/>
      <c r="E20" s="7"/>
      <c r="F20" s="6">
        <v>228.85</v>
      </c>
      <c r="G20" s="33"/>
      <c r="H20" s="7"/>
      <c r="I20" s="7"/>
      <c r="J20" s="7"/>
      <c r="K20" s="8"/>
      <c r="L20" s="8"/>
      <c r="M20" s="6">
        <v>200.052</v>
      </c>
      <c r="N20" s="4"/>
      <c r="O20" s="4"/>
      <c r="P20" s="4"/>
      <c r="Q20" s="3"/>
      <c r="R20" s="3"/>
      <c r="S20" s="3"/>
      <c r="T20" s="4"/>
      <c r="U20" s="4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ht="15.75" customHeight="1">
      <c r="A21" s="7"/>
      <c r="B21" s="7"/>
      <c r="C21" s="7"/>
      <c r="D21" s="8"/>
      <c r="E21" s="8"/>
      <c r="F21" s="6">
        <v>224.396</v>
      </c>
      <c r="G21" s="33"/>
      <c r="H21" s="7"/>
      <c r="I21" s="7"/>
      <c r="J21" s="7"/>
      <c r="K21" s="5">
        <v>5.0</v>
      </c>
      <c r="L21" s="5">
        <v>5.0</v>
      </c>
      <c r="M21" s="6">
        <v>152.747</v>
      </c>
      <c r="N21" s="4"/>
      <c r="O21" s="4"/>
      <c r="P21" s="4"/>
      <c r="Q21" s="3"/>
      <c r="R21" s="3"/>
      <c r="S21" s="3"/>
      <c r="T21" s="4"/>
      <c r="U21" s="4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ht="15.75" customHeight="1">
      <c r="A22" s="7"/>
      <c r="B22" s="7"/>
      <c r="C22" s="7"/>
      <c r="D22" s="5">
        <v>5.0</v>
      </c>
      <c r="E22" s="5">
        <v>4.0</v>
      </c>
      <c r="F22" s="6">
        <v>277.017</v>
      </c>
      <c r="G22" s="33"/>
      <c r="H22" s="7"/>
      <c r="I22" s="7"/>
      <c r="J22" s="7"/>
      <c r="K22" s="7"/>
      <c r="L22" s="7"/>
      <c r="M22" s="6">
        <v>146.771</v>
      </c>
      <c r="N22" s="4"/>
      <c r="O22" s="4"/>
      <c r="P22" s="4"/>
      <c r="Q22" s="3"/>
      <c r="R22" s="3"/>
      <c r="S22" s="3"/>
      <c r="T22" s="4"/>
      <c r="U22" s="4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ht="15.75" customHeight="1">
      <c r="A23" s="7"/>
      <c r="B23" s="7"/>
      <c r="C23" s="7"/>
      <c r="D23" s="7"/>
      <c r="E23" s="7"/>
      <c r="F23" s="6">
        <v>264.561</v>
      </c>
      <c r="G23" s="33"/>
      <c r="H23" s="7"/>
      <c r="I23" s="7"/>
      <c r="J23" s="7"/>
      <c r="K23" s="7"/>
      <c r="L23" s="7"/>
      <c r="M23" s="6">
        <v>146.373</v>
      </c>
      <c r="N23" s="4"/>
      <c r="O23" s="4"/>
      <c r="P23" s="4"/>
      <c r="Q23" s="3"/>
      <c r="R23" s="3"/>
      <c r="S23" s="3"/>
      <c r="T23" s="4"/>
      <c r="U23" s="4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15.75" customHeight="1">
      <c r="A24" s="7"/>
      <c r="B24" s="7"/>
      <c r="C24" s="7"/>
      <c r="D24" s="7"/>
      <c r="E24" s="7"/>
      <c r="F24" s="6">
        <v>170.766</v>
      </c>
      <c r="G24" s="33"/>
      <c r="H24" s="7"/>
      <c r="I24" s="7"/>
      <c r="J24" s="7"/>
      <c r="K24" s="7"/>
      <c r="L24" s="7"/>
      <c r="M24" s="6">
        <v>152.579</v>
      </c>
      <c r="N24" s="4"/>
      <c r="O24" s="4"/>
      <c r="P24" s="4"/>
      <c r="Q24" s="3"/>
      <c r="R24" s="3"/>
      <c r="S24" s="3"/>
      <c r="T24" s="4"/>
      <c r="U24" s="4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15.75" customHeight="1">
      <c r="A25" s="7"/>
      <c r="B25" s="7"/>
      <c r="C25" s="7"/>
      <c r="D25" s="8"/>
      <c r="E25" s="8"/>
      <c r="F25" s="6">
        <v>182.45</v>
      </c>
      <c r="G25" s="33"/>
      <c r="H25" s="7"/>
      <c r="I25" s="7"/>
      <c r="J25" s="7"/>
      <c r="K25" s="8"/>
      <c r="L25" s="8"/>
      <c r="M25" s="6">
        <v>170.562</v>
      </c>
      <c r="N25" s="4"/>
      <c r="O25" s="4"/>
      <c r="P25" s="4"/>
      <c r="Q25" s="3"/>
      <c r="R25" s="3"/>
      <c r="S25" s="3"/>
      <c r="T25" s="4"/>
      <c r="U25" s="4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15.75" customHeight="1">
      <c r="A26" s="7"/>
      <c r="B26" s="7"/>
      <c r="C26" s="7"/>
      <c r="D26" s="5">
        <v>6.0</v>
      </c>
      <c r="E26" s="5">
        <v>8.0</v>
      </c>
      <c r="F26" s="6">
        <v>222.316</v>
      </c>
      <c r="G26" s="33"/>
      <c r="H26" s="7"/>
      <c r="I26" s="7"/>
      <c r="J26" s="7"/>
      <c r="K26" s="5">
        <v>6.0</v>
      </c>
      <c r="L26" s="5">
        <v>4.0</v>
      </c>
      <c r="M26" s="6">
        <v>192.042</v>
      </c>
      <c r="N26" s="4"/>
      <c r="O26" s="4"/>
      <c r="P26" s="4"/>
      <c r="Q26" s="3"/>
      <c r="R26" s="3"/>
      <c r="S26" s="3"/>
      <c r="T26" s="4"/>
      <c r="U26" s="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15.75" customHeight="1">
      <c r="A27" s="7"/>
      <c r="B27" s="7"/>
      <c r="C27" s="7"/>
      <c r="D27" s="7"/>
      <c r="E27" s="7"/>
      <c r="F27" s="6">
        <v>230.836</v>
      </c>
      <c r="G27" s="33"/>
      <c r="H27" s="7"/>
      <c r="I27" s="7"/>
      <c r="J27" s="7"/>
      <c r="K27" s="7"/>
      <c r="L27" s="7"/>
      <c r="M27" s="6">
        <v>164.434</v>
      </c>
      <c r="N27" s="4"/>
      <c r="O27" s="4"/>
      <c r="P27" s="4"/>
      <c r="Q27" s="3"/>
      <c r="R27" s="3"/>
      <c r="S27" s="3"/>
      <c r="T27" s="4"/>
      <c r="U27" s="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15.75" customHeight="1">
      <c r="A28" s="7"/>
      <c r="B28" s="7"/>
      <c r="C28" s="7"/>
      <c r="D28" s="7"/>
      <c r="E28" s="7"/>
      <c r="F28" s="6">
        <v>233.401</v>
      </c>
      <c r="G28" s="33"/>
      <c r="H28" s="7"/>
      <c r="I28" s="7"/>
      <c r="J28" s="7"/>
      <c r="K28" s="7"/>
      <c r="L28" s="7"/>
      <c r="M28" s="6">
        <v>185.444</v>
      </c>
      <c r="N28" s="4"/>
      <c r="O28" s="4"/>
      <c r="P28" s="4"/>
      <c r="Q28" s="3"/>
      <c r="R28" s="3"/>
      <c r="S28" s="3"/>
      <c r="T28" s="4"/>
      <c r="U28" s="4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15.75" customHeight="1">
      <c r="A29" s="7"/>
      <c r="B29" s="7"/>
      <c r="C29" s="7"/>
      <c r="D29" s="7"/>
      <c r="E29" s="7"/>
      <c r="F29" s="6">
        <v>256.945</v>
      </c>
      <c r="G29" s="33"/>
      <c r="H29" s="7"/>
      <c r="I29" s="7"/>
      <c r="J29" s="7"/>
      <c r="K29" s="8"/>
      <c r="L29" s="8"/>
      <c r="M29" s="6">
        <v>152.623</v>
      </c>
      <c r="N29" s="4"/>
      <c r="O29" s="4"/>
      <c r="P29" s="4"/>
      <c r="Q29" s="3"/>
      <c r="R29" s="3"/>
      <c r="S29" s="3"/>
      <c r="T29" s="4"/>
      <c r="U29" s="4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ht="15.75" customHeight="1">
      <c r="A30" s="7"/>
      <c r="B30" s="7"/>
      <c r="C30" s="7"/>
      <c r="D30" s="7"/>
      <c r="E30" s="7"/>
      <c r="F30" s="6">
        <v>253.297</v>
      </c>
      <c r="G30" s="33"/>
      <c r="H30" s="7"/>
      <c r="I30" s="7"/>
      <c r="J30" s="7"/>
      <c r="K30" s="5">
        <v>7.0</v>
      </c>
      <c r="L30" s="5">
        <v>5.0</v>
      </c>
      <c r="M30" s="6">
        <v>186.341</v>
      </c>
      <c r="N30" s="4"/>
      <c r="O30" s="4"/>
      <c r="P30" s="4"/>
      <c r="Q30" s="3"/>
      <c r="R30" s="3"/>
      <c r="S30" s="3"/>
      <c r="T30" s="4"/>
      <c r="U30" s="4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ht="15.75" customHeight="1">
      <c r="A31" s="7"/>
      <c r="B31" s="7"/>
      <c r="C31" s="7"/>
      <c r="D31" s="7"/>
      <c r="E31" s="7"/>
      <c r="F31" s="6">
        <v>232.608</v>
      </c>
      <c r="G31" s="33"/>
      <c r="H31" s="7"/>
      <c r="I31" s="7"/>
      <c r="J31" s="7"/>
      <c r="K31" s="7"/>
      <c r="L31" s="7"/>
      <c r="M31" s="6">
        <v>237.329</v>
      </c>
      <c r="N31" s="4"/>
      <c r="O31" s="4"/>
      <c r="P31" s="4"/>
      <c r="Q31" s="3"/>
      <c r="R31" s="3"/>
      <c r="S31" s="3"/>
      <c r="T31" s="4"/>
      <c r="U31" s="4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ht="15.75" customHeight="1">
      <c r="A32" s="7"/>
      <c r="B32" s="7"/>
      <c r="C32" s="7"/>
      <c r="D32" s="7"/>
      <c r="E32" s="7"/>
      <c r="F32" s="6">
        <v>216.72</v>
      </c>
      <c r="G32" s="33"/>
      <c r="H32" s="7"/>
      <c r="I32" s="7"/>
      <c r="J32" s="7"/>
      <c r="K32" s="7"/>
      <c r="L32" s="7"/>
      <c r="M32" s="6">
        <v>253.053</v>
      </c>
      <c r="N32" s="4"/>
      <c r="O32" s="4"/>
      <c r="P32" s="4"/>
      <c r="Q32" s="3"/>
      <c r="R32" s="3"/>
      <c r="S32" s="3"/>
      <c r="T32" s="4"/>
      <c r="U32" s="4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ht="15.75" customHeight="1">
      <c r="A33" s="7"/>
      <c r="B33" s="7"/>
      <c r="C33" s="7"/>
      <c r="D33" s="8"/>
      <c r="E33" s="8"/>
      <c r="F33" s="6">
        <v>115.373</v>
      </c>
      <c r="G33" s="33"/>
      <c r="H33" s="7"/>
      <c r="I33" s="7"/>
      <c r="J33" s="7"/>
      <c r="K33" s="7"/>
      <c r="L33" s="7"/>
      <c r="M33" s="6">
        <v>289.932</v>
      </c>
      <c r="N33" s="4"/>
      <c r="O33" s="4"/>
      <c r="P33" s="4"/>
      <c r="Q33" s="3"/>
      <c r="R33" s="3"/>
      <c r="S33" s="3"/>
      <c r="T33" s="4"/>
      <c r="U33" s="4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ht="15.75" customHeight="1">
      <c r="A34" s="7"/>
      <c r="B34" s="7"/>
      <c r="C34" s="7"/>
      <c r="D34" s="5">
        <v>7.0</v>
      </c>
      <c r="E34" s="5">
        <v>3.0</v>
      </c>
      <c r="F34" s="6">
        <v>85.416</v>
      </c>
      <c r="G34" s="33"/>
      <c r="H34" s="7"/>
      <c r="I34" s="7"/>
      <c r="J34" s="7"/>
      <c r="K34" s="8"/>
      <c r="L34" s="8"/>
      <c r="M34" s="6">
        <v>311.624</v>
      </c>
      <c r="N34" s="4"/>
      <c r="O34" s="4"/>
      <c r="P34" s="4"/>
      <c r="Q34" s="3"/>
      <c r="R34" s="3"/>
      <c r="S34" s="3"/>
      <c r="T34" s="4"/>
      <c r="U34" s="4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ht="15.75" customHeight="1">
      <c r="A35" s="7"/>
      <c r="B35" s="7"/>
      <c r="C35" s="7"/>
      <c r="D35" s="7"/>
      <c r="E35" s="7"/>
      <c r="F35" s="6">
        <v>111.873</v>
      </c>
      <c r="G35" s="33"/>
      <c r="H35" s="7"/>
      <c r="I35" s="7"/>
      <c r="J35" s="7"/>
      <c r="K35" s="5">
        <v>8.0</v>
      </c>
      <c r="L35" s="5">
        <v>7.0</v>
      </c>
      <c r="M35" s="6">
        <v>193.114</v>
      </c>
      <c r="N35" s="4"/>
      <c r="O35" s="4"/>
      <c r="P35" s="4"/>
      <c r="Q35" s="3"/>
      <c r="R35" s="3"/>
      <c r="S35" s="3"/>
      <c r="T35" s="4"/>
      <c r="U35" s="4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ht="15.75" customHeight="1">
      <c r="A36" s="7"/>
      <c r="B36" s="7"/>
      <c r="C36" s="7"/>
      <c r="D36" s="8"/>
      <c r="E36" s="8"/>
      <c r="F36" s="6">
        <v>82.231</v>
      </c>
      <c r="G36" s="33"/>
      <c r="H36" s="7"/>
      <c r="I36" s="7"/>
      <c r="J36" s="7"/>
      <c r="K36" s="7"/>
      <c r="L36" s="7"/>
      <c r="M36" s="6">
        <v>204.371</v>
      </c>
      <c r="N36" s="4"/>
      <c r="O36" s="4"/>
      <c r="P36" s="4"/>
      <c r="Q36" s="3"/>
      <c r="R36" s="3"/>
      <c r="S36" s="3"/>
      <c r="T36" s="4"/>
      <c r="U36" s="4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ht="15.75" customHeight="1">
      <c r="A37" s="7"/>
      <c r="B37" s="7"/>
      <c r="C37" s="7"/>
      <c r="D37" s="5">
        <v>8.0</v>
      </c>
      <c r="E37" s="5">
        <v>5.0</v>
      </c>
      <c r="F37" s="6">
        <v>180.275</v>
      </c>
      <c r="G37" s="33"/>
      <c r="H37" s="7"/>
      <c r="I37" s="7"/>
      <c r="J37" s="7"/>
      <c r="K37" s="7"/>
      <c r="L37" s="7"/>
      <c r="M37" s="6">
        <v>217.446</v>
      </c>
      <c r="N37" s="4"/>
      <c r="O37" s="4"/>
      <c r="P37" s="4"/>
      <c r="Q37" s="3"/>
      <c r="R37" s="3"/>
      <c r="S37" s="3"/>
      <c r="T37" s="4"/>
      <c r="U37" s="4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ht="15.75" customHeight="1">
      <c r="A38" s="7"/>
      <c r="B38" s="7"/>
      <c r="C38" s="7"/>
      <c r="D38" s="7"/>
      <c r="E38" s="7"/>
      <c r="F38" s="6">
        <v>172.819</v>
      </c>
      <c r="G38" s="33"/>
      <c r="H38" s="7"/>
      <c r="I38" s="7"/>
      <c r="J38" s="7"/>
      <c r="K38" s="7"/>
      <c r="L38" s="7"/>
      <c r="M38" s="6">
        <v>256.863</v>
      </c>
      <c r="N38" s="4"/>
      <c r="O38" s="4"/>
      <c r="P38" s="4"/>
      <c r="Q38" s="3"/>
      <c r="R38" s="3"/>
      <c r="S38" s="3"/>
      <c r="T38" s="4"/>
      <c r="U38" s="4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ht="15.75" customHeight="1">
      <c r="A39" s="7"/>
      <c r="B39" s="7"/>
      <c r="C39" s="7"/>
      <c r="D39" s="7"/>
      <c r="E39" s="7"/>
      <c r="F39" s="6">
        <v>180.639</v>
      </c>
      <c r="G39" s="33"/>
      <c r="H39" s="7"/>
      <c r="I39" s="7"/>
      <c r="J39" s="7"/>
      <c r="K39" s="7"/>
      <c r="L39" s="7"/>
      <c r="M39" s="6">
        <v>204.591</v>
      </c>
      <c r="N39" s="4"/>
      <c r="O39" s="4"/>
      <c r="P39" s="4"/>
      <c r="Q39" s="3"/>
      <c r="R39" s="3"/>
      <c r="S39" s="3"/>
      <c r="T39" s="4"/>
      <c r="U39" s="4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ht="15.75" customHeight="1">
      <c r="A40" s="7"/>
      <c r="B40" s="7"/>
      <c r="C40" s="7"/>
      <c r="D40" s="7"/>
      <c r="E40" s="7"/>
      <c r="F40" s="6">
        <v>205.288</v>
      </c>
      <c r="G40" s="33"/>
      <c r="H40" s="7"/>
      <c r="I40" s="7"/>
      <c r="J40" s="7"/>
      <c r="K40" s="7"/>
      <c r="L40" s="7"/>
      <c r="M40" s="6">
        <v>226.041</v>
      </c>
      <c r="N40" s="4"/>
      <c r="O40" s="4"/>
      <c r="P40" s="4"/>
      <c r="Q40" s="3"/>
      <c r="R40" s="3"/>
      <c r="S40" s="3"/>
      <c r="T40" s="4"/>
      <c r="U40" s="4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ht="15.75" customHeight="1">
      <c r="A41" s="7"/>
      <c r="B41" s="7"/>
      <c r="C41" s="7"/>
      <c r="D41" s="8"/>
      <c r="E41" s="8"/>
      <c r="F41" s="6">
        <v>220.776</v>
      </c>
      <c r="G41" s="33"/>
      <c r="H41" s="7"/>
      <c r="I41" s="7"/>
      <c r="J41" s="7"/>
      <c r="K41" s="8"/>
      <c r="L41" s="8"/>
      <c r="M41" s="6">
        <v>251.697</v>
      </c>
      <c r="N41" s="4"/>
      <c r="O41" s="4"/>
      <c r="P41" s="4"/>
      <c r="Q41" s="3"/>
      <c r="R41" s="3"/>
      <c r="S41" s="3"/>
      <c r="T41" s="4"/>
      <c r="U41" s="4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ht="15.75" customHeight="1">
      <c r="A42" s="7"/>
      <c r="B42" s="7"/>
      <c r="C42" s="7"/>
      <c r="D42" s="5">
        <v>9.0</v>
      </c>
      <c r="E42" s="5">
        <v>8.0</v>
      </c>
      <c r="F42" s="6">
        <v>271.956</v>
      </c>
      <c r="G42" s="33"/>
      <c r="H42" s="7"/>
      <c r="I42" s="7"/>
      <c r="J42" s="7"/>
      <c r="K42" s="5">
        <v>9.0</v>
      </c>
      <c r="L42" s="5">
        <v>8.0</v>
      </c>
      <c r="M42" s="6">
        <v>189.476</v>
      </c>
      <c r="N42" s="4"/>
      <c r="O42" s="4"/>
      <c r="P42" s="4"/>
      <c r="Q42" s="3"/>
      <c r="R42" s="3"/>
      <c r="S42" s="3"/>
      <c r="T42" s="4"/>
      <c r="U42" s="4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ht="15.75" customHeight="1">
      <c r="A43" s="7"/>
      <c r="B43" s="7"/>
      <c r="C43" s="7"/>
      <c r="D43" s="7"/>
      <c r="E43" s="7"/>
      <c r="F43" s="6">
        <v>281.845</v>
      </c>
      <c r="G43" s="33"/>
      <c r="H43" s="7"/>
      <c r="I43" s="7"/>
      <c r="J43" s="7"/>
      <c r="K43" s="7"/>
      <c r="L43" s="7"/>
      <c r="M43" s="6">
        <v>190.611</v>
      </c>
      <c r="N43" s="4"/>
      <c r="O43" s="4"/>
      <c r="P43" s="4"/>
      <c r="Q43" s="3"/>
      <c r="R43" s="3"/>
      <c r="S43" s="3"/>
      <c r="T43" s="4"/>
      <c r="U43" s="4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ht="15.75" customHeight="1">
      <c r="A44" s="7"/>
      <c r="B44" s="7"/>
      <c r="C44" s="7"/>
      <c r="D44" s="7"/>
      <c r="E44" s="7"/>
      <c r="F44" s="6">
        <v>285.409</v>
      </c>
      <c r="G44" s="33"/>
      <c r="H44" s="7"/>
      <c r="I44" s="7"/>
      <c r="J44" s="7"/>
      <c r="K44" s="7"/>
      <c r="L44" s="7"/>
      <c r="M44" s="6">
        <v>187.832</v>
      </c>
      <c r="N44" s="4"/>
      <c r="O44" s="4"/>
      <c r="P44" s="4"/>
      <c r="Q44" s="3"/>
      <c r="R44" s="3"/>
      <c r="S44" s="3"/>
      <c r="T44" s="4"/>
      <c r="U44" s="4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ht="15.75" customHeight="1">
      <c r="A45" s="7"/>
      <c r="B45" s="7"/>
      <c r="C45" s="7"/>
      <c r="D45" s="7"/>
      <c r="E45" s="7"/>
      <c r="F45" s="6">
        <v>275.092</v>
      </c>
      <c r="G45" s="33"/>
      <c r="H45" s="7"/>
      <c r="I45" s="7"/>
      <c r="J45" s="7"/>
      <c r="K45" s="7"/>
      <c r="L45" s="7"/>
      <c r="M45" s="6">
        <v>251.542</v>
      </c>
      <c r="N45" s="4"/>
      <c r="O45" s="4"/>
      <c r="P45" s="4"/>
      <c r="Q45" s="3"/>
      <c r="R45" s="3"/>
      <c r="S45" s="3"/>
      <c r="T45" s="4"/>
      <c r="U45" s="4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ht="15.75" customHeight="1">
      <c r="A46" s="7"/>
      <c r="B46" s="7"/>
      <c r="C46" s="7"/>
      <c r="D46" s="7"/>
      <c r="E46" s="7"/>
      <c r="F46" s="6">
        <v>211.497</v>
      </c>
      <c r="G46" s="33"/>
      <c r="H46" s="7"/>
      <c r="I46" s="7"/>
      <c r="J46" s="7"/>
      <c r="K46" s="7"/>
      <c r="L46" s="7"/>
      <c r="M46" s="6">
        <v>253.335</v>
      </c>
      <c r="N46" s="4"/>
      <c r="O46" s="4"/>
      <c r="P46" s="4"/>
      <c r="Q46" s="3"/>
      <c r="R46" s="3"/>
      <c r="S46" s="3"/>
      <c r="T46" s="4"/>
      <c r="U46" s="4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ht="15.75" customHeight="1">
      <c r="A47" s="7"/>
      <c r="B47" s="7"/>
      <c r="C47" s="7"/>
      <c r="D47" s="7"/>
      <c r="E47" s="7"/>
      <c r="F47" s="6">
        <v>231.44</v>
      </c>
      <c r="G47" s="33"/>
      <c r="H47" s="7"/>
      <c r="I47" s="7"/>
      <c r="J47" s="7"/>
      <c r="K47" s="7"/>
      <c r="L47" s="7"/>
      <c r="M47" s="6">
        <v>223.864</v>
      </c>
      <c r="N47" s="4"/>
      <c r="O47" s="4"/>
      <c r="P47" s="4"/>
      <c r="Q47" s="3"/>
      <c r="R47" s="3"/>
      <c r="S47" s="3"/>
      <c r="T47" s="4"/>
      <c r="U47" s="4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ht="15.75" customHeight="1">
      <c r="A48" s="7"/>
      <c r="B48" s="7"/>
      <c r="C48" s="7"/>
      <c r="D48" s="7"/>
      <c r="E48" s="7"/>
      <c r="F48" s="6">
        <v>261.37</v>
      </c>
      <c r="G48" s="33"/>
      <c r="H48" s="7"/>
      <c r="I48" s="7"/>
      <c r="J48" s="7"/>
      <c r="K48" s="7"/>
      <c r="L48" s="7"/>
      <c r="M48" s="6">
        <v>206.26</v>
      </c>
      <c r="N48" s="4"/>
      <c r="O48" s="4"/>
      <c r="P48" s="4"/>
      <c r="Q48" s="3"/>
      <c r="R48" s="3"/>
      <c r="S48" s="3"/>
      <c r="T48" s="4"/>
      <c r="U48" s="4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ht="15.75" customHeight="1">
      <c r="A49" s="7"/>
      <c r="B49" s="7"/>
      <c r="C49" s="7"/>
      <c r="D49" s="8"/>
      <c r="E49" s="8"/>
      <c r="F49" s="6">
        <v>212.295</v>
      </c>
      <c r="G49" s="33"/>
      <c r="H49" s="7"/>
      <c r="I49" s="7"/>
      <c r="J49" s="7"/>
      <c r="K49" s="8"/>
      <c r="L49" s="8"/>
      <c r="M49" s="6">
        <v>287.832</v>
      </c>
      <c r="N49" s="4"/>
      <c r="O49" s="4"/>
      <c r="P49" s="4"/>
      <c r="Q49" s="3"/>
      <c r="R49" s="3"/>
      <c r="S49" s="3"/>
      <c r="T49" s="4"/>
      <c r="U49" s="4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ht="15.75" customHeight="1">
      <c r="A50" s="7"/>
      <c r="B50" s="7"/>
      <c r="C50" s="7"/>
      <c r="D50" s="5">
        <v>10.0</v>
      </c>
      <c r="E50" s="5">
        <v>6.0</v>
      </c>
      <c r="F50" s="6">
        <v>188.731</v>
      </c>
      <c r="G50" s="33"/>
      <c r="H50" s="7"/>
      <c r="I50" s="7"/>
      <c r="J50" s="7"/>
      <c r="K50" s="5">
        <v>10.0</v>
      </c>
      <c r="L50" s="5">
        <v>6.0</v>
      </c>
      <c r="M50" s="6">
        <v>286.586</v>
      </c>
      <c r="N50" s="4"/>
      <c r="O50" s="4"/>
      <c r="P50" s="4"/>
      <c r="Q50" s="3"/>
      <c r="R50" s="3"/>
      <c r="S50" s="3"/>
      <c r="T50" s="4"/>
      <c r="U50" s="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ht="15.75" customHeight="1">
      <c r="A51" s="7"/>
      <c r="B51" s="7"/>
      <c r="C51" s="7"/>
      <c r="D51" s="7"/>
      <c r="E51" s="7"/>
      <c r="F51" s="6">
        <v>194.294</v>
      </c>
      <c r="G51" s="33"/>
      <c r="H51" s="7"/>
      <c r="I51" s="7"/>
      <c r="J51" s="7"/>
      <c r="K51" s="7"/>
      <c r="L51" s="7"/>
      <c r="M51" s="6">
        <v>227.953</v>
      </c>
      <c r="N51" s="4"/>
      <c r="O51" s="4"/>
      <c r="P51" s="4"/>
      <c r="Q51" s="3"/>
      <c r="R51" s="3"/>
      <c r="S51" s="3"/>
      <c r="T51" s="4"/>
      <c r="U51" s="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ht="15.75" customHeight="1">
      <c r="A52" s="7"/>
      <c r="B52" s="7"/>
      <c r="C52" s="7"/>
      <c r="D52" s="7"/>
      <c r="E52" s="7"/>
      <c r="F52" s="6">
        <v>194.967</v>
      </c>
      <c r="G52" s="33"/>
      <c r="H52" s="7"/>
      <c r="I52" s="7"/>
      <c r="J52" s="7"/>
      <c r="K52" s="7"/>
      <c r="L52" s="7"/>
      <c r="M52" s="6">
        <v>231.436</v>
      </c>
      <c r="N52" s="4"/>
      <c r="O52" s="4"/>
      <c r="P52" s="4"/>
      <c r="Q52" s="3"/>
      <c r="R52" s="3"/>
      <c r="S52" s="3"/>
      <c r="T52" s="4"/>
      <c r="U52" s="4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ht="15.75" customHeight="1">
      <c r="A53" s="7"/>
      <c r="B53" s="7"/>
      <c r="C53" s="7"/>
      <c r="D53" s="7"/>
      <c r="E53" s="7"/>
      <c r="F53" s="6">
        <v>207.7</v>
      </c>
      <c r="G53" s="33"/>
      <c r="H53" s="7"/>
      <c r="I53" s="7"/>
      <c r="J53" s="7"/>
      <c r="K53" s="7"/>
      <c r="L53" s="7"/>
      <c r="M53" s="6">
        <v>222.057</v>
      </c>
      <c r="N53" s="4"/>
      <c r="O53" s="4"/>
      <c r="P53" s="4"/>
      <c r="Q53" s="3"/>
      <c r="R53" s="3"/>
      <c r="S53" s="3"/>
      <c r="T53" s="4"/>
      <c r="U53" s="4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ht="15.75" customHeight="1">
      <c r="A54" s="7"/>
      <c r="B54" s="7"/>
      <c r="C54" s="7"/>
      <c r="D54" s="7"/>
      <c r="E54" s="7"/>
      <c r="F54" s="6">
        <v>212.129</v>
      </c>
      <c r="G54" s="33"/>
      <c r="H54" s="7"/>
      <c r="I54" s="7"/>
      <c r="J54" s="7"/>
      <c r="K54" s="7"/>
      <c r="L54" s="7"/>
      <c r="M54" s="6">
        <v>216.626</v>
      </c>
      <c r="N54" s="4"/>
      <c r="O54" s="4"/>
      <c r="P54" s="4"/>
      <c r="Q54" s="3"/>
      <c r="R54" s="3"/>
      <c r="S54" s="3"/>
      <c r="T54" s="4"/>
      <c r="U54" s="4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ht="15.75" customHeight="1">
      <c r="A55" s="7"/>
      <c r="B55" s="7"/>
      <c r="C55" s="7"/>
      <c r="D55" s="8"/>
      <c r="E55" s="8"/>
      <c r="F55" s="6">
        <v>186.802</v>
      </c>
      <c r="G55" s="33"/>
      <c r="H55" s="7"/>
      <c r="I55" s="7"/>
      <c r="J55" s="7"/>
      <c r="K55" s="8"/>
      <c r="L55" s="8"/>
      <c r="M55" s="6">
        <v>284.016</v>
      </c>
      <c r="N55" s="4"/>
      <c r="O55" s="4"/>
      <c r="P55" s="4"/>
      <c r="Q55" s="3"/>
      <c r="R55" s="3"/>
      <c r="S55" s="3"/>
      <c r="T55" s="4"/>
      <c r="U55" s="4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ht="15.75" customHeight="1">
      <c r="A56" s="7"/>
      <c r="B56" s="7"/>
      <c r="C56" s="7"/>
      <c r="D56" s="5">
        <v>11.0</v>
      </c>
      <c r="E56" s="5">
        <v>5.0</v>
      </c>
      <c r="F56" s="6">
        <v>222.247</v>
      </c>
      <c r="G56" s="33"/>
      <c r="H56" s="7"/>
      <c r="I56" s="7"/>
      <c r="J56" s="7"/>
      <c r="K56" s="5">
        <v>11.0</v>
      </c>
      <c r="L56" s="5">
        <v>4.0</v>
      </c>
      <c r="M56" s="6">
        <v>365.901</v>
      </c>
      <c r="N56" s="4"/>
      <c r="O56" s="4"/>
      <c r="P56" s="4"/>
      <c r="Q56" s="3"/>
      <c r="R56" s="3"/>
      <c r="S56" s="3"/>
      <c r="T56" s="4"/>
      <c r="U56" s="4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ht="15.75" customHeight="1">
      <c r="A57" s="7"/>
      <c r="B57" s="7"/>
      <c r="C57" s="7"/>
      <c r="D57" s="7"/>
      <c r="E57" s="7"/>
      <c r="F57" s="6">
        <v>203.361</v>
      </c>
      <c r="G57" s="33"/>
      <c r="H57" s="7"/>
      <c r="I57" s="7"/>
      <c r="J57" s="7"/>
      <c r="K57" s="7"/>
      <c r="L57" s="7"/>
      <c r="M57" s="6">
        <v>260.74</v>
      </c>
      <c r="N57" s="4"/>
      <c r="O57" s="4"/>
      <c r="P57" s="4"/>
      <c r="Q57" s="3"/>
      <c r="R57" s="3"/>
      <c r="S57" s="3"/>
      <c r="T57" s="4"/>
      <c r="U57" s="4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ht="15.75" customHeight="1">
      <c r="A58" s="7"/>
      <c r="B58" s="7"/>
      <c r="C58" s="7"/>
      <c r="D58" s="7"/>
      <c r="E58" s="7"/>
      <c r="F58" s="6">
        <v>213.508</v>
      </c>
      <c r="G58" s="33"/>
      <c r="H58" s="7"/>
      <c r="I58" s="7"/>
      <c r="J58" s="7"/>
      <c r="K58" s="7"/>
      <c r="L58" s="7"/>
      <c r="M58" s="6">
        <v>217.857</v>
      </c>
      <c r="N58" s="4"/>
      <c r="O58" s="4"/>
      <c r="P58" s="4"/>
      <c r="Q58" s="3"/>
      <c r="R58" s="3"/>
      <c r="S58" s="3"/>
      <c r="T58" s="4"/>
      <c r="U58" s="4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ht="15.75" customHeight="1">
      <c r="A59" s="7"/>
      <c r="B59" s="7"/>
      <c r="C59" s="7"/>
      <c r="D59" s="7"/>
      <c r="E59" s="7"/>
      <c r="F59" s="6">
        <v>213.479</v>
      </c>
      <c r="G59" s="33"/>
      <c r="H59" s="7"/>
      <c r="I59" s="7"/>
      <c r="J59" s="7"/>
      <c r="K59" s="8"/>
      <c r="L59" s="8"/>
      <c r="M59" s="6">
        <v>217.27</v>
      </c>
      <c r="N59" s="4"/>
      <c r="O59" s="4"/>
      <c r="P59" s="4"/>
      <c r="Q59" s="3"/>
      <c r="R59" s="3"/>
      <c r="S59" s="3"/>
      <c r="T59" s="4"/>
      <c r="U59" s="4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ht="15.75" customHeight="1">
      <c r="A60" s="7"/>
      <c r="B60" s="7"/>
      <c r="C60" s="7"/>
      <c r="D60" s="8"/>
      <c r="E60" s="8"/>
      <c r="F60" s="6">
        <v>266.97</v>
      </c>
      <c r="G60" s="33"/>
      <c r="H60" s="7"/>
      <c r="I60" s="7"/>
      <c r="J60" s="7"/>
      <c r="K60" s="5">
        <v>12.0</v>
      </c>
      <c r="L60" s="5">
        <v>6.0</v>
      </c>
      <c r="M60" s="6">
        <v>280.991</v>
      </c>
      <c r="N60" s="4"/>
      <c r="O60" s="4"/>
      <c r="P60" s="4"/>
      <c r="Q60" s="3"/>
      <c r="R60" s="3"/>
      <c r="S60" s="3"/>
      <c r="T60" s="4"/>
      <c r="U60" s="4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ht="15.75" customHeight="1">
      <c r="A61" s="7"/>
      <c r="B61" s="7"/>
      <c r="C61" s="7"/>
      <c r="D61" s="5">
        <v>12.0</v>
      </c>
      <c r="E61" s="5">
        <v>3.0</v>
      </c>
      <c r="F61" s="6">
        <v>234.27</v>
      </c>
      <c r="G61" s="33"/>
      <c r="H61" s="7"/>
      <c r="I61" s="7"/>
      <c r="J61" s="7"/>
      <c r="K61" s="7"/>
      <c r="L61" s="7"/>
      <c r="M61" s="6">
        <v>291.914</v>
      </c>
      <c r="N61" s="4"/>
      <c r="O61" s="4"/>
      <c r="P61" s="4"/>
      <c r="Q61" s="3"/>
      <c r="R61" s="3"/>
      <c r="S61" s="3"/>
      <c r="T61" s="4"/>
      <c r="U61" s="4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ht="15.75" customHeight="1">
      <c r="A62" s="7"/>
      <c r="B62" s="7"/>
      <c r="C62" s="7"/>
      <c r="D62" s="7"/>
      <c r="E62" s="7"/>
      <c r="F62" s="6">
        <v>262.392</v>
      </c>
      <c r="G62" s="33"/>
      <c r="H62" s="7"/>
      <c r="I62" s="7"/>
      <c r="J62" s="7"/>
      <c r="K62" s="7"/>
      <c r="L62" s="7"/>
      <c r="M62" s="6">
        <v>320.809</v>
      </c>
      <c r="N62" s="4"/>
      <c r="O62" s="4"/>
      <c r="P62" s="4"/>
      <c r="Q62" s="3"/>
      <c r="R62" s="3"/>
      <c r="S62" s="3"/>
      <c r="T62" s="4"/>
      <c r="U62" s="4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ht="15.75" customHeight="1">
      <c r="A63" s="7"/>
      <c r="B63" s="7"/>
      <c r="C63" s="7"/>
      <c r="D63" s="8"/>
      <c r="E63" s="8"/>
      <c r="F63" s="6">
        <v>237.792</v>
      </c>
      <c r="G63" s="33"/>
      <c r="H63" s="7"/>
      <c r="I63" s="7"/>
      <c r="J63" s="7"/>
      <c r="K63" s="7"/>
      <c r="L63" s="7"/>
      <c r="M63" s="6">
        <v>341.187</v>
      </c>
      <c r="N63" s="4"/>
      <c r="O63" s="4"/>
      <c r="P63" s="4"/>
      <c r="Q63" s="3"/>
      <c r="R63" s="3"/>
      <c r="S63" s="3"/>
      <c r="T63" s="4"/>
      <c r="U63" s="4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ht="15.75" customHeight="1">
      <c r="A64" s="7"/>
      <c r="B64" s="7"/>
      <c r="C64" s="7"/>
      <c r="D64" s="5">
        <v>13.0</v>
      </c>
      <c r="E64" s="5">
        <v>4.0</v>
      </c>
      <c r="F64" s="6">
        <v>233.138</v>
      </c>
      <c r="G64" s="33"/>
      <c r="H64" s="7"/>
      <c r="I64" s="7"/>
      <c r="J64" s="7"/>
      <c r="K64" s="7"/>
      <c r="L64" s="7"/>
      <c r="M64" s="6">
        <v>350.265</v>
      </c>
      <c r="N64" s="4"/>
      <c r="O64" s="4"/>
      <c r="P64" s="4"/>
      <c r="Q64" s="3"/>
      <c r="R64" s="3"/>
      <c r="S64" s="3"/>
      <c r="T64" s="4"/>
      <c r="U64" s="4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ht="15.75" customHeight="1">
      <c r="A65" s="7"/>
      <c r="B65" s="7"/>
      <c r="C65" s="7"/>
      <c r="D65" s="7"/>
      <c r="E65" s="7"/>
      <c r="F65" s="6">
        <v>236.885</v>
      </c>
      <c r="G65" s="33"/>
      <c r="H65" s="8"/>
      <c r="I65" s="8"/>
      <c r="J65" s="8"/>
      <c r="K65" s="8"/>
      <c r="L65" s="8"/>
      <c r="M65" s="6">
        <v>346.531</v>
      </c>
      <c r="N65" s="4"/>
      <c r="O65" s="4"/>
      <c r="P65" s="4"/>
      <c r="Q65" s="3"/>
      <c r="R65" s="3"/>
      <c r="S65" s="3"/>
      <c r="T65" s="4"/>
      <c r="U65" s="4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ht="15.75" customHeight="1">
      <c r="A66" s="7"/>
      <c r="B66" s="7"/>
      <c r="C66" s="7"/>
      <c r="D66" s="7"/>
      <c r="E66" s="7"/>
      <c r="F66" s="6">
        <v>220.885</v>
      </c>
      <c r="G66" s="33"/>
      <c r="H66" s="10"/>
      <c r="I66" s="10"/>
      <c r="J66" s="10"/>
      <c r="K66" s="10"/>
      <c r="L66" s="10">
        <f>SUM(L2:L65)</f>
        <v>64</v>
      </c>
      <c r="M66" s="10">
        <f>AVERAGE(M2:M65)</f>
        <v>231.189625</v>
      </c>
      <c r="N66" s="4"/>
      <c r="O66" s="4"/>
      <c r="P66" s="4"/>
      <c r="Q66" s="3"/>
      <c r="R66" s="3"/>
      <c r="S66" s="3"/>
      <c r="T66" s="4"/>
      <c r="U66" s="4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ht="13.5" customHeight="1">
      <c r="A67" s="7"/>
      <c r="B67" s="7"/>
      <c r="C67" s="7"/>
      <c r="D67" s="8"/>
      <c r="E67" s="8"/>
      <c r="F67" s="6">
        <v>206.058</v>
      </c>
      <c r="G67" s="33"/>
      <c r="H67" s="5" t="s">
        <v>167</v>
      </c>
      <c r="I67" s="5" t="s">
        <v>168</v>
      </c>
      <c r="J67" s="5" t="s">
        <v>32</v>
      </c>
      <c r="K67" s="5">
        <v>1.0</v>
      </c>
      <c r="L67" s="5">
        <v>4.0</v>
      </c>
      <c r="M67" s="6">
        <v>206.326</v>
      </c>
      <c r="N67" s="4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ht="15.75" customHeight="1">
      <c r="A68" s="7"/>
      <c r="B68" s="7"/>
      <c r="C68" s="7"/>
      <c r="D68" s="5">
        <v>14.0</v>
      </c>
      <c r="E68" s="5">
        <v>10.0</v>
      </c>
      <c r="F68" s="6">
        <v>258.073</v>
      </c>
      <c r="G68" s="33"/>
      <c r="H68" s="7"/>
      <c r="I68" s="7"/>
      <c r="J68" s="7"/>
      <c r="K68" s="7"/>
      <c r="L68" s="7"/>
      <c r="M68" s="6">
        <v>223.885</v>
      </c>
      <c r="N68" s="4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ht="15.75" customHeight="1">
      <c r="A69" s="7"/>
      <c r="B69" s="7"/>
      <c r="C69" s="7"/>
      <c r="D69" s="7"/>
      <c r="E69" s="7"/>
      <c r="F69" s="6">
        <v>288.216</v>
      </c>
      <c r="G69" s="33"/>
      <c r="H69" s="7"/>
      <c r="I69" s="7"/>
      <c r="J69" s="7"/>
      <c r="K69" s="7"/>
      <c r="L69" s="7"/>
      <c r="M69" s="6">
        <v>249.538</v>
      </c>
      <c r="N69" s="4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ht="15.75" customHeight="1">
      <c r="A70" s="7"/>
      <c r="B70" s="7"/>
      <c r="C70" s="7"/>
      <c r="D70" s="7"/>
      <c r="E70" s="7"/>
      <c r="F70" s="6">
        <v>251.31</v>
      </c>
      <c r="G70" s="33"/>
      <c r="H70" s="7"/>
      <c r="I70" s="7"/>
      <c r="J70" s="7"/>
      <c r="K70" s="8"/>
      <c r="L70" s="8"/>
      <c r="M70" s="6">
        <v>271.374</v>
      </c>
      <c r="N70" s="4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ht="15.75" customHeight="1">
      <c r="A71" s="7"/>
      <c r="B71" s="7"/>
      <c r="C71" s="7"/>
      <c r="D71" s="7"/>
      <c r="E71" s="7"/>
      <c r="F71" s="6">
        <v>262.792</v>
      </c>
      <c r="G71" s="33"/>
      <c r="H71" s="7"/>
      <c r="I71" s="7"/>
      <c r="J71" s="7"/>
      <c r="K71" s="5">
        <v>2.0</v>
      </c>
      <c r="L71" s="5">
        <v>5.0</v>
      </c>
      <c r="M71" s="6">
        <v>245.458</v>
      </c>
      <c r="N71" s="4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ht="15.75" customHeight="1">
      <c r="A72" s="7"/>
      <c r="B72" s="7"/>
      <c r="C72" s="7"/>
      <c r="D72" s="7"/>
      <c r="E72" s="7"/>
      <c r="F72" s="6">
        <v>209.186</v>
      </c>
      <c r="G72" s="33"/>
      <c r="H72" s="7"/>
      <c r="I72" s="7"/>
      <c r="J72" s="7"/>
      <c r="K72" s="7"/>
      <c r="L72" s="7"/>
      <c r="M72" s="6">
        <v>223.459</v>
      </c>
      <c r="N72" s="4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ht="15.75" customHeight="1">
      <c r="A73" s="7"/>
      <c r="B73" s="7"/>
      <c r="C73" s="7"/>
      <c r="D73" s="7"/>
      <c r="E73" s="7"/>
      <c r="F73" s="6">
        <v>212.275</v>
      </c>
      <c r="G73" s="33"/>
      <c r="H73" s="7"/>
      <c r="I73" s="7"/>
      <c r="J73" s="7"/>
      <c r="K73" s="7"/>
      <c r="L73" s="7"/>
      <c r="M73" s="6">
        <v>204.349</v>
      </c>
      <c r="N73" s="34"/>
      <c r="O73" s="34"/>
      <c r="P73" s="18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ht="15.75" customHeight="1">
      <c r="A74" s="7"/>
      <c r="B74" s="7"/>
      <c r="C74" s="7"/>
      <c r="D74" s="7"/>
      <c r="E74" s="7"/>
      <c r="F74" s="6">
        <v>213.426</v>
      </c>
      <c r="G74" s="33"/>
      <c r="H74" s="7"/>
      <c r="I74" s="7"/>
      <c r="J74" s="7"/>
      <c r="K74" s="7"/>
      <c r="L74" s="7"/>
      <c r="M74" s="6">
        <v>206.719</v>
      </c>
      <c r="N74" s="34"/>
      <c r="O74" s="34"/>
      <c r="P74" s="18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ht="15.75" customHeight="1">
      <c r="A75" s="7"/>
      <c r="B75" s="7"/>
      <c r="C75" s="7"/>
      <c r="D75" s="7"/>
      <c r="E75" s="7"/>
      <c r="F75" s="6">
        <v>215.17</v>
      </c>
      <c r="G75" s="33"/>
      <c r="H75" s="7"/>
      <c r="I75" s="7"/>
      <c r="J75" s="7"/>
      <c r="K75" s="8"/>
      <c r="L75" s="8"/>
      <c r="M75" s="6">
        <v>233.002</v>
      </c>
      <c r="N75" s="34"/>
      <c r="O75" s="34"/>
      <c r="P75" s="18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ht="15.75" customHeight="1">
      <c r="A76" s="7"/>
      <c r="B76" s="7"/>
      <c r="C76" s="7"/>
      <c r="D76" s="7"/>
      <c r="E76" s="7"/>
      <c r="F76" s="6">
        <v>191.672</v>
      </c>
      <c r="G76" s="33"/>
      <c r="H76" s="7"/>
      <c r="I76" s="7"/>
      <c r="J76" s="7"/>
      <c r="K76" s="5">
        <v>3.0</v>
      </c>
      <c r="L76" s="5">
        <v>2.0</v>
      </c>
      <c r="M76" s="6">
        <v>195.338</v>
      </c>
      <c r="N76" s="34"/>
      <c r="O76" s="34"/>
      <c r="P76" s="18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ht="15.75" customHeight="1">
      <c r="A77" s="8"/>
      <c r="B77" s="7"/>
      <c r="C77" s="7"/>
      <c r="D77" s="8"/>
      <c r="E77" s="8"/>
      <c r="F77" s="6">
        <v>220.803</v>
      </c>
      <c r="G77" s="33"/>
      <c r="H77" s="7"/>
      <c r="I77" s="7"/>
      <c r="J77" s="7"/>
      <c r="K77" s="8"/>
      <c r="L77" s="8"/>
      <c r="M77" s="6">
        <v>195.23</v>
      </c>
      <c r="N77" s="34"/>
      <c r="O77" s="34"/>
      <c r="P77" s="18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ht="15.75" customHeight="1">
      <c r="A78" s="10"/>
      <c r="B78" s="10"/>
      <c r="C78" s="10"/>
      <c r="D78" s="10"/>
      <c r="E78" s="10">
        <f>SUM(E2:E77)</f>
        <v>76</v>
      </c>
      <c r="F78" s="10">
        <f>AVERAGE(F2:F77)</f>
        <v>215.7924474</v>
      </c>
      <c r="G78" s="33"/>
      <c r="H78" s="7"/>
      <c r="I78" s="7"/>
      <c r="J78" s="7"/>
      <c r="K78" s="5">
        <v>4.0</v>
      </c>
      <c r="L78" s="5">
        <v>3.0</v>
      </c>
      <c r="M78" s="6">
        <v>180.719</v>
      </c>
      <c r="N78" s="34"/>
      <c r="O78" s="34"/>
      <c r="P78" s="18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ht="15.75" customHeight="1">
      <c r="A79" s="5" t="s">
        <v>166</v>
      </c>
      <c r="B79" s="35" t="s">
        <v>35</v>
      </c>
      <c r="C79" s="35" t="s">
        <v>36</v>
      </c>
      <c r="D79" s="35">
        <v>1.0</v>
      </c>
      <c r="E79" s="35">
        <v>6.0</v>
      </c>
      <c r="F79" s="15">
        <v>120.365</v>
      </c>
      <c r="G79" s="33"/>
      <c r="H79" s="7"/>
      <c r="I79" s="7"/>
      <c r="J79" s="7"/>
      <c r="K79" s="7"/>
      <c r="L79" s="7"/>
      <c r="M79" s="6">
        <v>216.593</v>
      </c>
      <c r="N79" s="34"/>
      <c r="O79" s="34"/>
      <c r="P79" s="18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ht="15.75" customHeight="1">
      <c r="A80" s="7"/>
      <c r="B80" s="7"/>
      <c r="C80" s="7"/>
      <c r="D80" s="7"/>
      <c r="E80" s="7"/>
      <c r="F80" s="15">
        <v>115.681</v>
      </c>
      <c r="G80" s="33"/>
      <c r="H80" s="7"/>
      <c r="I80" s="7"/>
      <c r="J80" s="7"/>
      <c r="K80" s="8"/>
      <c r="L80" s="8"/>
      <c r="M80" s="6">
        <v>229.697</v>
      </c>
      <c r="N80" s="34"/>
      <c r="O80" s="34"/>
      <c r="P80" s="18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ht="15.75" customHeight="1">
      <c r="A81" s="7"/>
      <c r="B81" s="7"/>
      <c r="C81" s="7"/>
      <c r="D81" s="7"/>
      <c r="E81" s="7"/>
      <c r="F81" s="15">
        <v>104.211</v>
      </c>
      <c r="G81" s="33"/>
      <c r="H81" s="7"/>
      <c r="I81" s="7"/>
      <c r="J81" s="7"/>
      <c r="K81" s="5">
        <v>5.0</v>
      </c>
      <c r="L81" s="5">
        <v>5.0</v>
      </c>
      <c r="M81" s="6">
        <v>228.931</v>
      </c>
      <c r="N81" s="34"/>
      <c r="O81" s="34"/>
      <c r="P81" s="18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ht="15.75" customHeight="1">
      <c r="A82" s="7"/>
      <c r="B82" s="7"/>
      <c r="C82" s="7"/>
      <c r="D82" s="7"/>
      <c r="E82" s="7"/>
      <c r="F82" s="15">
        <v>120.915</v>
      </c>
      <c r="G82" s="33"/>
      <c r="H82" s="7"/>
      <c r="I82" s="7"/>
      <c r="J82" s="7"/>
      <c r="K82" s="7"/>
      <c r="L82" s="7"/>
      <c r="M82" s="6">
        <v>250.498</v>
      </c>
      <c r="N82" s="34"/>
      <c r="O82" s="34"/>
      <c r="P82" s="18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ht="15.75" customHeight="1">
      <c r="A83" s="7"/>
      <c r="B83" s="7"/>
      <c r="C83" s="7"/>
      <c r="D83" s="7"/>
      <c r="E83" s="7"/>
      <c r="F83" s="15">
        <v>163.643</v>
      </c>
      <c r="G83" s="33"/>
      <c r="H83" s="7"/>
      <c r="I83" s="7"/>
      <c r="J83" s="7"/>
      <c r="K83" s="7"/>
      <c r="L83" s="7"/>
      <c r="M83" s="6">
        <v>262.459</v>
      </c>
      <c r="N83" s="34"/>
      <c r="O83" s="34"/>
      <c r="P83" s="18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ht="15.75" customHeight="1">
      <c r="A84" s="7"/>
      <c r="B84" s="7"/>
      <c r="C84" s="7"/>
      <c r="D84" s="8"/>
      <c r="E84" s="8"/>
      <c r="F84" s="15">
        <v>143.272</v>
      </c>
      <c r="G84" s="33"/>
      <c r="H84" s="7"/>
      <c r="I84" s="7"/>
      <c r="J84" s="7"/>
      <c r="K84" s="7"/>
      <c r="L84" s="7"/>
      <c r="M84" s="6">
        <v>379.697</v>
      </c>
      <c r="N84" s="13"/>
      <c r="O84" s="13"/>
      <c r="P84" s="1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ht="15.75" customHeight="1">
      <c r="A85" s="7"/>
      <c r="B85" s="7"/>
      <c r="C85" s="7"/>
      <c r="D85" s="35">
        <v>2.0</v>
      </c>
      <c r="E85" s="35">
        <v>4.0</v>
      </c>
      <c r="F85" s="15">
        <v>47.736</v>
      </c>
      <c r="G85" s="33"/>
      <c r="H85" s="7"/>
      <c r="I85" s="7"/>
      <c r="J85" s="7"/>
      <c r="K85" s="8"/>
      <c r="L85" s="8"/>
      <c r="M85" s="6">
        <v>297.773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ht="15.75" customHeight="1">
      <c r="A86" s="7"/>
      <c r="B86" s="7"/>
      <c r="C86" s="7"/>
      <c r="D86" s="7"/>
      <c r="E86" s="7"/>
      <c r="F86" s="15">
        <v>105.504</v>
      </c>
      <c r="G86" s="33"/>
      <c r="H86" s="7"/>
      <c r="I86" s="7"/>
      <c r="J86" s="7"/>
      <c r="K86" s="5">
        <v>6.0</v>
      </c>
      <c r="L86" s="5">
        <v>2.0</v>
      </c>
      <c r="M86" s="6">
        <v>235.422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ht="15.75" customHeight="1">
      <c r="A87" s="7"/>
      <c r="B87" s="7"/>
      <c r="C87" s="7"/>
      <c r="D87" s="7"/>
      <c r="E87" s="7"/>
      <c r="F87" s="15">
        <v>108.601</v>
      </c>
      <c r="G87" s="33"/>
      <c r="H87" s="7"/>
      <c r="I87" s="7"/>
      <c r="J87" s="7"/>
      <c r="K87" s="8"/>
      <c r="L87" s="8"/>
      <c r="M87" s="6">
        <v>289.735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ht="15.75" customHeight="1">
      <c r="A88" s="7"/>
      <c r="B88" s="7"/>
      <c r="C88" s="7"/>
      <c r="D88" s="8"/>
      <c r="E88" s="8"/>
      <c r="F88" s="15">
        <v>124.951</v>
      </c>
      <c r="G88" s="33"/>
      <c r="H88" s="7"/>
      <c r="I88" s="7"/>
      <c r="J88" s="7"/>
      <c r="K88" s="5">
        <v>7.0</v>
      </c>
      <c r="L88" s="5">
        <v>7.0</v>
      </c>
      <c r="M88" s="6">
        <v>291.338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ht="15.75" customHeight="1">
      <c r="A89" s="7"/>
      <c r="B89" s="7"/>
      <c r="C89" s="7"/>
      <c r="D89" s="35">
        <v>3.0</v>
      </c>
      <c r="E89" s="35">
        <v>7.0</v>
      </c>
      <c r="F89" s="15">
        <v>120.797</v>
      </c>
      <c r="G89" s="33"/>
      <c r="H89" s="7"/>
      <c r="I89" s="7"/>
      <c r="J89" s="7"/>
      <c r="K89" s="7"/>
      <c r="L89" s="7"/>
      <c r="M89" s="6">
        <v>240.407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ht="15.75" customHeight="1">
      <c r="A90" s="7"/>
      <c r="B90" s="7"/>
      <c r="C90" s="7"/>
      <c r="D90" s="7"/>
      <c r="E90" s="7"/>
      <c r="F90" s="15">
        <v>139.896</v>
      </c>
      <c r="G90" s="33"/>
      <c r="H90" s="7"/>
      <c r="I90" s="7"/>
      <c r="J90" s="7"/>
      <c r="K90" s="7"/>
      <c r="L90" s="7"/>
      <c r="M90" s="6">
        <v>179.737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ht="15.75" customHeight="1">
      <c r="A91" s="7"/>
      <c r="B91" s="7"/>
      <c r="C91" s="7"/>
      <c r="D91" s="7"/>
      <c r="E91" s="7"/>
      <c r="F91" s="15">
        <v>98.541</v>
      </c>
      <c r="G91" s="33"/>
      <c r="H91" s="7"/>
      <c r="I91" s="7"/>
      <c r="J91" s="7"/>
      <c r="K91" s="7"/>
      <c r="L91" s="7"/>
      <c r="M91" s="6">
        <v>215.746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ht="15.75" customHeight="1">
      <c r="A92" s="7"/>
      <c r="B92" s="7"/>
      <c r="C92" s="7"/>
      <c r="D92" s="7"/>
      <c r="E92" s="7"/>
      <c r="F92" s="15">
        <v>107.51</v>
      </c>
      <c r="G92" s="33"/>
      <c r="H92" s="7"/>
      <c r="I92" s="7"/>
      <c r="J92" s="7"/>
      <c r="K92" s="7"/>
      <c r="L92" s="7"/>
      <c r="M92" s="6">
        <v>252.926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ht="15.75" customHeight="1">
      <c r="A93" s="7"/>
      <c r="B93" s="7"/>
      <c r="C93" s="7"/>
      <c r="D93" s="7"/>
      <c r="E93" s="7"/>
      <c r="F93" s="15">
        <v>89.808</v>
      </c>
      <c r="G93" s="33"/>
      <c r="H93" s="7"/>
      <c r="I93" s="7"/>
      <c r="J93" s="7"/>
      <c r="K93" s="7"/>
      <c r="L93" s="7"/>
      <c r="M93" s="6">
        <v>283.425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ht="15.75" customHeight="1">
      <c r="A94" s="7"/>
      <c r="B94" s="7"/>
      <c r="C94" s="7"/>
      <c r="D94" s="7"/>
      <c r="E94" s="7"/>
      <c r="F94" s="15">
        <v>109.582</v>
      </c>
      <c r="G94" s="33"/>
      <c r="H94" s="7"/>
      <c r="I94" s="7"/>
      <c r="J94" s="7"/>
      <c r="K94" s="8"/>
      <c r="L94" s="8"/>
      <c r="M94" s="6">
        <v>322.525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ht="15.75" customHeight="1">
      <c r="A95" s="7"/>
      <c r="B95" s="7"/>
      <c r="C95" s="7"/>
      <c r="D95" s="8"/>
      <c r="E95" s="8"/>
      <c r="F95" s="15">
        <v>106.635</v>
      </c>
      <c r="G95" s="33"/>
      <c r="H95" s="7"/>
      <c r="I95" s="7"/>
      <c r="J95" s="7"/>
      <c r="K95" s="5">
        <v>8.0</v>
      </c>
      <c r="L95" s="5">
        <v>4.0</v>
      </c>
      <c r="M95" s="6">
        <v>187.53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ht="15.75" customHeight="1">
      <c r="A96" s="7"/>
      <c r="B96" s="7"/>
      <c r="C96" s="7"/>
      <c r="D96" s="35">
        <v>4.0</v>
      </c>
      <c r="E96" s="35">
        <v>5.0</v>
      </c>
      <c r="F96" s="15">
        <v>210.868</v>
      </c>
      <c r="G96" s="33"/>
      <c r="H96" s="7"/>
      <c r="I96" s="7"/>
      <c r="J96" s="7"/>
      <c r="K96" s="7"/>
      <c r="L96" s="7"/>
      <c r="M96" s="6">
        <v>163.341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ht="15.75" customHeight="1">
      <c r="A97" s="7"/>
      <c r="B97" s="7"/>
      <c r="C97" s="7"/>
      <c r="D97" s="7"/>
      <c r="E97" s="7"/>
      <c r="F97" s="15">
        <v>196.306</v>
      </c>
      <c r="G97" s="33"/>
      <c r="H97" s="7"/>
      <c r="I97" s="7"/>
      <c r="J97" s="7"/>
      <c r="K97" s="7"/>
      <c r="L97" s="7"/>
      <c r="M97" s="6">
        <v>189.747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ht="15.75" customHeight="1">
      <c r="A98" s="7"/>
      <c r="B98" s="7"/>
      <c r="C98" s="7"/>
      <c r="D98" s="7"/>
      <c r="E98" s="7"/>
      <c r="F98" s="15">
        <v>192.251</v>
      </c>
      <c r="G98" s="33"/>
      <c r="H98" s="7"/>
      <c r="I98" s="7"/>
      <c r="J98" s="7"/>
      <c r="K98" s="8"/>
      <c r="L98" s="8"/>
      <c r="M98" s="6">
        <v>214.307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ht="15.75" customHeight="1">
      <c r="A99" s="7"/>
      <c r="B99" s="7"/>
      <c r="C99" s="7"/>
      <c r="D99" s="7"/>
      <c r="E99" s="7"/>
      <c r="F99" s="15">
        <v>156.23</v>
      </c>
      <c r="G99" s="33"/>
      <c r="H99" s="7"/>
      <c r="I99" s="7"/>
      <c r="J99" s="7"/>
      <c r="K99" s="5">
        <v>9.0</v>
      </c>
      <c r="L99" s="5">
        <v>4.0</v>
      </c>
      <c r="M99" s="6">
        <v>364.876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ht="15.75" customHeight="1">
      <c r="A100" s="7"/>
      <c r="B100" s="7"/>
      <c r="C100" s="7"/>
      <c r="D100" s="8"/>
      <c r="E100" s="8"/>
      <c r="F100" s="15">
        <v>193.689</v>
      </c>
      <c r="G100" s="33"/>
      <c r="H100" s="7"/>
      <c r="I100" s="7"/>
      <c r="J100" s="7"/>
      <c r="K100" s="7"/>
      <c r="L100" s="7"/>
      <c r="M100" s="6">
        <v>296.61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ht="15.75" customHeight="1">
      <c r="A101" s="7"/>
      <c r="B101" s="7"/>
      <c r="C101" s="7"/>
      <c r="D101" s="35">
        <v>5.0</v>
      </c>
      <c r="E101" s="35">
        <v>6.0</v>
      </c>
      <c r="F101" s="15">
        <v>95.847</v>
      </c>
      <c r="G101" s="33"/>
      <c r="H101" s="7"/>
      <c r="I101" s="7"/>
      <c r="J101" s="7"/>
      <c r="K101" s="7"/>
      <c r="L101" s="7"/>
      <c r="M101" s="6">
        <v>262.572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ht="15.75" customHeight="1">
      <c r="A102" s="7"/>
      <c r="B102" s="7"/>
      <c r="C102" s="7"/>
      <c r="D102" s="7"/>
      <c r="E102" s="7"/>
      <c r="F102" s="15">
        <v>169.554</v>
      </c>
      <c r="G102" s="33"/>
      <c r="H102" s="7"/>
      <c r="I102" s="7"/>
      <c r="J102" s="7"/>
      <c r="K102" s="8"/>
      <c r="L102" s="8"/>
      <c r="M102" s="6">
        <v>262.622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ht="15.75" customHeight="1">
      <c r="A103" s="7"/>
      <c r="B103" s="7"/>
      <c r="C103" s="7"/>
      <c r="D103" s="7"/>
      <c r="E103" s="7"/>
      <c r="F103" s="15">
        <v>137.638</v>
      </c>
      <c r="G103" s="33"/>
      <c r="H103" s="7"/>
      <c r="I103" s="7"/>
      <c r="J103" s="7"/>
      <c r="K103" s="5">
        <v>10.0</v>
      </c>
      <c r="L103" s="5">
        <v>6.0</v>
      </c>
      <c r="M103" s="6">
        <v>184.443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ht="15.75" customHeight="1">
      <c r="A104" s="7"/>
      <c r="B104" s="7"/>
      <c r="C104" s="7"/>
      <c r="D104" s="7"/>
      <c r="E104" s="7"/>
      <c r="F104" s="15">
        <v>106.334</v>
      </c>
      <c r="G104" s="33"/>
      <c r="H104" s="7"/>
      <c r="I104" s="7"/>
      <c r="J104" s="7"/>
      <c r="K104" s="7"/>
      <c r="L104" s="7"/>
      <c r="M104" s="6">
        <v>219.783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ht="15.75" customHeight="1">
      <c r="A105" s="7"/>
      <c r="B105" s="7"/>
      <c r="C105" s="7"/>
      <c r="D105" s="7"/>
      <c r="E105" s="7"/>
      <c r="F105" s="15">
        <v>109.544</v>
      </c>
      <c r="G105" s="33"/>
      <c r="H105" s="7"/>
      <c r="I105" s="7"/>
      <c r="J105" s="7"/>
      <c r="K105" s="7"/>
      <c r="L105" s="7"/>
      <c r="M105" s="6">
        <v>167.781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ht="15.75" customHeight="1">
      <c r="A106" s="7"/>
      <c r="B106" s="7"/>
      <c r="C106" s="7"/>
      <c r="D106" s="8"/>
      <c r="E106" s="8"/>
      <c r="F106" s="15">
        <v>89.219</v>
      </c>
      <c r="G106" s="33"/>
      <c r="H106" s="7"/>
      <c r="I106" s="7"/>
      <c r="J106" s="7"/>
      <c r="K106" s="7"/>
      <c r="L106" s="7"/>
      <c r="M106" s="6">
        <v>95.981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ht="15.75" customHeight="1">
      <c r="A107" s="7"/>
      <c r="B107" s="7"/>
      <c r="C107" s="7"/>
      <c r="D107" s="35">
        <v>6.0</v>
      </c>
      <c r="E107" s="35">
        <v>8.0</v>
      </c>
      <c r="F107" s="15">
        <v>134.663</v>
      </c>
      <c r="G107" s="33"/>
      <c r="H107" s="7"/>
      <c r="I107" s="7"/>
      <c r="J107" s="7"/>
      <c r="K107" s="7"/>
      <c r="L107" s="7"/>
      <c r="M107" s="6">
        <v>99.482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ht="15.75" customHeight="1">
      <c r="A108" s="7"/>
      <c r="B108" s="7"/>
      <c r="C108" s="7"/>
      <c r="D108" s="7"/>
      <c r="E108" s="7"/>
      <c r="F108" s="15">
        <v>120.032</v>
      </c>
      <c r="G108" s="33"/>
      <c r="H108" s="7"/>
      <c r="I108" s="7"/>
      <c r="J108" s="7"/>
      <c r="K108" s="8"/>
      <c r="L108" s="8"/>
      <c r="M108" s="6">
        <v>137.081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ht="15.75" customHeight="1">
      <c r="A109" s="7"/>
      <c r="B109" s="7"/>
      <c r="C109" s="7"/>
      <c r="D109" s="7"/>
      <c r="E109" s="7"/>
      <c r="F109" s="15">
        <v>86.866</v>
      </c>
      <c r="G109" s="33"/>
      <c r="H109" s="7"/>
      <c r="I109" s="7"/>
      <c r="J109" s="7"/>
      <c r="K109" s="5">
        <v>11.0</v>
      </c>
      <c r="L109" s="5">
        <v>8.0</v>
      </c>
      <c r="M109" s="6">
        <v>160.056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ht="15.75" customHeight="1">
      <c r="A110" s="7"/>
      <c r="B110" s="7"/>
      <c r="C110" s="7"/>
      <c r="D110" s="7"/>
      <c r="E110" s="7"/>
      <c r="F110" s="15">
        <v>185.073</v>
      </c>
      <c r="G110" s="33"/>
      <c r="H110" s="7"/>
      <c r="I110" s="7"/>
      <c r="J110" s="7"/>
      <c r="K110" s="7"/>
      <c r="L110" s="7"/>
      <c r="M110" s="6">
        <v>163.622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ht="15.75" customHeight="1">
      <c r="A111" s="7"/>
      <c r="B111" s="7"/>
      <c r="C111" s="7"/>
      <c r="D111" s="7"/>
      <c r="E111" s="7"/>
      <c r="F111" s="15">
        <v>139.301</v>
      </c>
      <c r="G111" s="33"/>
      <c r="H111" s="7"/>
      <c r="I111" s="7"/>
      <c r="J111" s="7"/>
      <c r="K111" s="7"/>
      <c r="L111" s="7"/>
      <c r="M111" s="6">
        <v>162.406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ht="15.75" customHeight="1">
      <c r="A112" s="7"/>
      <c r="B112" s="7"/>
      <c r="C112" s="7"/>
      <c r="D112" s="7"/>
      <c r="E112" s="7"/>
      <c r="F112" s="15">
        <v>215.608</v>
      </c>
      <c r="G112" s="33"/>
      <c r="H112" s="7"/>
      <c r="I112" s="7"/>
      <c r="J112" s="7"/>
      <c r="K112" s="7"/>
      <c r="L112" s="7"/>
      <c r="M112" s="6">
        <v>176.492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ht="15.75" customHeight="1">
      <c r="A113" s="7"/>
      <c r="B113" s="7"/>
      <c r="C113" s="7"/>
      <c r="D113" s="7"/>
      <c r="E113" s="7"/>
      <c r="F113" s="15">
        <v>210.358</v>
      </c>
      <c r="G113" s="33"/>
      <c r="H113" s="7"/>
      <c r="I113" s="7"/>
      <c r="J113" s="7"/>
      <c r="K113" s="7"/>
      <c r="L113" s="7"/>
      <c r="M113" s="6">
        <v>192.313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ht="15.75" customHeight="1">
      <c r="A114" s="7"/>
      <c r="B114" s="7"/>
      <c r="C114" s="7"/>
      <c r="D114" s="8"/>
      <c r="E114" s="8"/>
      <c r="F114" s="15">
        <v>152.842</v>
      </c>
      <c r="G114" s="33"/>
      <c r="H114" s="7"/>
      <c r="I114" s="7"/>
      <c r="J114" s="7"/>
      <c r="K114" s="7"/>
      <c r="L114" s="7"/>
      <c r="M114" s="6">
        <v>213.929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ht="15.75" customHeight="1">
      <c r="A115" s="7"/>
      <c r="B115" s="7"/>
      <c r="C115" s="7"/>
      <c r="D115" s="35">
        <v>7.0</v>
      </c>
      <c r="E115" s="35">
        <v>11.0</v>
      </c>
      <c r="F115" s="15">
        <v>136.5</v>
      </c>
      <c r="G115" s="33"/>
      <c r="H115" s="7"/>
      <c r="I115" s="7"/>
      <c r="J115" s="7"/>
      <c r="K115" s="7"/>
      <c r="L115" s="7"/>
      <c r="M115" s="6">
        <v>210.273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ht="15.75" customHeight="1">
      <c r="A116" s="7"/>
      <c r="B116" s="7"/>
      <c r="C116" s="7"/>
      <c r="D116" s="7"/>
      <c r="E116" s="7"/>
      <c r="F116" s="15">
        <v>101.343</v>
      </c>
      <c r="G116" s="33"/>
      <c r="H116" s="7"/>
      <c r="I116" s="7"/>
      <c r="J116" s="7"/>
      <c r="K116" s="8"/>
      <c r="L116" s="8"/>
      <c r="M116" s="6">
        <v>210.489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ht="15.75" customHeight="1">
      <c r="A117" s="7"/>
      <c r="B117" s="7"/>
      <c r="C117" s="7"/>
      <c r="D117" s="7"/>
      <c r="E117" s="7"/>
      <c r="F117" s="15">
        <v>111.131</v>
      </c>
      <c r="G117" s="33"/>
      <c r="H117" s="7"/>
      <c r="I117" s="7"/>
      <c r="J117" s="7"/>
      <c r="K117" s="5">
        <v>12.0</v>
      </c>
      <c r="L117" s="5">
        <v>2.0</v>
      </c>
      <c r="M117" s="6">
        <v>176.991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ht="15.75" customHeight="1">
      <c r="A118" s="7"/>
      <c r="B118" s="7"/>
      <c r="C118" s="7"/>
      <c r="D118" s="7"/>
      <c r="E118" s="7"/>
      <c r="F118" s="15">
        <v>141.276</v>
      </c>
      <c r="G118" s="33"/>
      <c r="H118" s="7"/>
      <c r="I118" s="7"/>
      <c r="J118" s="7"/>
      <c r="K118" s="8"/>
      <c r="L118" s="8"/>
      <c r="M118" s="6">
        <v>185.281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ht="15.75" customHeight="1">
      <c r="A119" s="7"/>
      <c r="B119" s="7"/>
      <c r="C119" s="7"/>
      <c r="D119" s="7"/>
      <c r="E119" s="7"/>
      <c r="F119" s="15">
        <v>158.853</v>
      </c>
      <c r="G119" s="33"/>
      <c r="H119" s="7"/>
      <c r="I119" s="7"/>
      <c r="J119" s="7"/>
      <c r="K119" s="5">
        <v>13.0</v>
      </c>
      <c r="L119" s="5">
        <v>6.0</v>
      </c>
      <c r="M119" s="6">
        <v>194.842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ht="15.75" customHeight="1">
      <c r="A120" s="7"/>
      <c r="B120" s="7"/>
      <c r="C120" s="7"/>
      <c r="D120" s="7"/>
      <c r="E120" s="7"/>
      <c r="F120" s="15">
        <v>151.954</v>
      </c>
      <c r="G120" s="33"/>
      <c r="H120" s="7"/>
      <c r="I120" s="7"/>
      <c r="J120" s="7"/>
      <c r="K120" s="7"/>
      <c r="L120" s="7"/>
      <c r="M120" s="6">
        <v>214.081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ht="15.75" customHeight="1">
      <c r="A121" s="7"/>
      <c r="B121" s="7"/>
      <c r="C121" s="7"/>
      <c r="D121" s="7"/>
      <c r="E121" s="7"/>
      <c r="F121" s="15">
        <v>159.701</v>
      </c>
      <c r="G121" s="33"/>
      <c r="H121" s="7"/>
      <c r="I121" s="7"/>
      <c r="J121" s="7"/>
      <c r="K121" s="7"/>
      <c r="L121" s="7"/>
      <c r="M121" s="6">
        <v>240.312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ht="15.75" customHeight="1">
      <c r="A122" s="7"/>
      <c r="B122" s="7"/>
      <c r="C122" s="7"/>
      <c r="D122" s="7"/>
      <c r="E122" s="7"/>
      <c r="F122" s="15">
        <v>113.461</v>
      </c>
      <c r="G122" s="33"/>
      <c r="H122" s="7"/>
      <c r="I122" s="7"/>
      <c r="J122" s="7"/>
      <c r="K122" s="7"/>
      <c r="L122" s="7"/>
      <c r="M122" s="6">
        <v>345.057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ht="15.75" customHeight="1">
      <c r="A123" s="7"/>
      <c r="B123" s="7"/>
      <c r="C123" s="7"/>
      <c r="D123" s="7"/>
      <c r="E123" s="7"/>
      <c r="F123" s="15">
        <v>126.271</v>
      </c>
      <c r="G123" s="33"/>
      <c r="H123" s="7"/>
      <c r="I123" s="7"/>
      <c r="J123" s="7"/>
      <c r="K123" s="7"/>
      <c r="L123" s="7"/>
      <c r="M123" s="6">
        <v>356.656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ht="15.75" customHeight="1">
      <c r="A124" s="7"/>
      <c r="B124" s="7"/>
      <c r="C124" s="7"/>
      <c r="D124" s="7"/>
      <c r="E124" s="7"/>
      <c r="F124" s="15">
        <v>141.111</v>
      </c>
      <c r="G124" s="33"/>
      <c r="H124" s="7"/>
      <c r="I124" s="7"/>
      <c r="J124" s="7"/>
      <c r="K124" s="8"/>
      <c r="L124" s="8"/>
      <c r="M124" s="6">
        <v>405.809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ht="15.75" customHeight="1">
      <c r="A125" s="7"/>
      <c r="B125" s="7"/>
      <c r="C125" s="7"/>
      <c r="D125" s="8"/>
      <c r="E125" s="8"/>
      <c r="F125" s="15">
        <v>112.635</v>
      </c>
      <c r="G125" s="33"/>
      <c r="H125" s="7"/>
      <c r="I125" s="7"/>
      <c r="J125" s="7"/>
      <c r="K125" s="5">
        <v>14.0</v>
      </c>
      <c r="L125" s="5">
        <v>7.0</v>
      </c>
      <c r="M125" s="6">
        <v>231.88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ht="15.75" customHeight="1">
      <c r="A126" s="7"/>
      <c r="B126" s="7"/>
      <c r="C126" s="7"/>
      <c r="D126" s="35">
        <v>8.0</v>
      </c>
      <c r="E126" s="35">
        <v>6.0</v>
      </c>
      <c r="F126" s="15">
        <v>216.874</v>
      </c>
      <c r="G126" s="33"/>
      <c r="H126" s="7"/>
      <c r="I126" s="7"/>
      <c r="J126" s="7"/>
      <c r="K126" s="7"/>
      <c r="L126" s="7"/>
      <c r="M126" s="6">
        <v>232.683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ht="15.75" customHeight="1">
      <c r="A127" s="7"/>
      <c r="B127" s="7"/>
      <c r="C127" s="7"/>
      <c r="D127" s="7"/>
      <c r="E127" s="7"/>
      <c r="F127" s="15">
        <v>212.04</v>
      </c>
      <c r="G127" s="33"/>
      <c r="H127" s="7"/>
      <c r="I127" s="7"/>
      <c r="J127" s="7"/>
      <c r="K127" s="7"/>
      <c r="L127" s="7"/>
      <c r="M127" s="6">
        <v>234.432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ht="15.75" customHeight="1">
      <c r="A128" s="7"/>
      <c r="B128" s="7"/>
      <c r="C128" s="7"/>
      <c r="D128" s="7"/>
      <c r="E128" s="7"/>
      <c r="F128" s="15">
        <v>190.482</v>
      </c>
      <c r="G128" s="33"/>
      <c r="H128" s="7"/>
      <c r="I128" s="7"/>
      <c r="J128" s="7"/>
      <c r="K128" s="7"/>
      <c r="L128" s="7"/>
      <c r="M128" s="6">
        <v>231.338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ht="15.75" customHeight="1">
      <c r="A129" s="7"/>
      <c r="B129" s="7"/>
      <c r="C129" s="7"/>
      <c r="D129" s="7"/>
      <c r="E129" s="7"/>
      <c r="F129" s="15">
        <v>192.809</v>
      </c>
      <c r="G129" s="33"/>
      <c r="H129" s="7"/>
      <c r="I129" s="7"/>
      <c r="J129" s="7"/>
      <c r="K129" s="7"/>
      <c r="L129" s="7"/>
      <c r="M129" s="6">
        <v>205.201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ht="15.75" customHeight="1">
      <c r="A130" s="7"/>
      <c r="B130" s="7"/>
      <c r="C130" s="7"/>
      <c r="D130" s="7"/>
      <c r="E130" s="7"/>
      <c r="F130" s="15">
        <v>140.377</v>
      </c>
      <c r="G130" s="33"/>
      <c r="H130" s="7"/>
      <c r="I130" s="7"/>
      <c r="J130" s="7"/>
      <c r="K130" s="7"/>
      <c r="L130" s="7"/>
      <c r="M130" s="6">
        <v>244.438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ht="15.75" customHeight="1">
      <c r="A131" s="7"/>
      <c r="B131" s="7"/>
      <c r="C131" s="7"/>
      <c r="D131" s="8"/>
      <c r="E131" s="8"/>
      <c r="F131" s="15">
        <v>154.728</v>
      </c>
      <c r="G131" s="33"/>
      <c r="H131" s="7"/>
      <c r="I131" s="7"/>
      <c r="J131" s="7"/>
      <c r="K131" s="8"/>
      <c r="L131" s="8"/>
      <c r="M131" s="6">
        <v>217.659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ht="15.75" customHeight="1">
      <c r="A132" s="7"/>
      <c r="B132" s="7"/>
      <c r="C132" s="7"/>
      <c r="D132" s="35">
        <v>9.0</v>
      </c>
      <c r="E132" s="35">
        <v>8.0</v>
      </c>
      <c r="F132" s="15">
        <v>107.317</v>
      </c>
      <c r="G132" s="33"/>
      <c r="H132" s="7"/>
      <c r="I132" s="7"/>
      <c r="J132" s="7"/>
      <c r="K132" s="5">
        <v>15.0</v>
      </c>
      <c r="L132" s="5">
        <v>7.0</v>
      </c>
      <c r="M132" s="6">
        <v>204.591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ht="15.75" customHeight="1">
      <c r="A133" s="7"/>
      <c r="B133" s="7"/>
      <c r="C133" s="7"/>
      <c r="D133" s="7"/>
      <c r="E133" s="7"/>
      <c r="F133" s="15">
        <v>104.418</v>
      </c>
      <c r="G133" s="33"/>
      <c r="H133" s="7"/>
      <c r="I133" s="7"/>
      <c r="J133" s="7"/>
      <c r="K133" s="7"/>
      <c r="L133" s="7"/>
      <c r="M133" s="6">
        <v>220.422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ht="15.75" customHeight="1">
      <c r="A134" s="7"/>
      <c r="B134" s="7"/>
      <c r="C134" s="7"/>
      <c r="D134" s="7"/>
      <c r="E134" s="7"/>
      <c r="F134" s="15">
        <v>173.454</v>
      </c>
      <c r="G134" s="33"/>
      <c r="H134" s="7"/>
      <c r="I134" s="7"/>
      <c r="J134" s="7"/>
      <c r="K134" s="7"/>
      <c r="L134" s="7"/>
      <c r="M134" s="6">
        <v>245.226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ht="15.75" customHeight="1">
      <c r="A135" s="7"/>
      <c r="B135" s="7"/>
      <c r="C135" s="7"/>
      <c r="D135" s="7"/>
      <c r="E135" s="7"/>
      <c r="F135" s="15">
        <v>172.663</v>
      </c>
      <c r="G135" s="33"/>
      <c r="H135" s="7"/>
      <c r="I135" s="7"/>
      <c r="J135" s="7"/>
      <c r="K135" s="7"/>
      <c r="L135" s="7"/>
      <c r="M135" s="6">
        <v>269.765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ht="15.75" customHeight="1">
      <c r="A136" s="7"/>
      <c r="B136" s="7"/>
      <c r="C136" s="7"/>
      <c r="D136" s="7"/>
      <c r="E136" s="7"/>
      <c r="F136" s="15">
        <v>155.683</v>
      </c>
      <c r="G136" s="33"/>
      <c r="H136" s="7"/>
      <c r="I136" s="7"/>
      <c r="J136" s="7"/>
      <c r="K136" s="7"/>
      <c r="L136" s="7"/>
      <c r="M136" s="6">
        <v>280.019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ht="15.75" customHeight="1">
      <c r="A137" s="7"/>
      <c r="B137" s="7"/>
      <c r="C137" s="7"/>
      <c r="D137" s="7"/>
      <c r="E137" s="7"/>
      <c r="F137" s="15">
        <v>174.916</v>
      </c>
      <c r="G137" s="33"/>
      <c r="H137" s="7"/>
      <c r="I137" s="7"/>
      <c r="J137" s="7"/>
      <c r="K137" s="7"/>
      <c r="L137" s="7"/>
      <c r="M137" s="6">
        <v>311.005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ht="15.75" customHeight="1">
      <c r="A138" s="7"/>
      <c r="B138" s="7"/>
      <c r="C138" s="7"/>
      <c r="D138" s="7"/>
      <c r="E138" s="7"/>
      <c r="F138" s="15">
        <v>143.658</v>
      </c>
      <c r="G138" s="33"/>
      <c r="H138" s="7"/>
      <c r="I138" s="7"/>
      <c r="J138" s="7"/>
      <c r="K138" s="8"/>
      <c r="L138" s="8"/>
      <c r="M138" s="6">
        <v>331.852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ht="15.75" customHeight="1">
      <c r="A139" s="7"/>
      <c r="B139" s="7"/>
      <c r="C139" s="7"/>
      <c r="D139" s="8"/>
      <c r="E139" s="8"/>
      <c r="F139" s="15">
        <v>122.651</v>
      </c>
      <c r="G139" s="33"/>
      <c r="H139" s="7"/>
      <c r="I139" s="7"/>
      <c r="J139" s="7"/>
      <c r="K139" s="5">
        <v>16.0</v>
      </c>
      <c r="L139" s="5">
        <v>8.0</v>
      </c>
      <c r="M139" s="6">
        <v>229.726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ht="15.75" customHeight="1">
      <c r="A140" s="7"/>
      <c r="B140" s="7"/>
      <c r="C140" s="7"/>
      <c r="D140" s="35">
        <v>10.0</v>
      </c>
      <c r="E140" s="35">
        <v>4.0</v>
      </c>
      <c r="F140" s="15">
        <v>184.365</v>
      </c>
      <c r="G140" s="33"/>
      <c r="H140" s="7"/>
      <c r="I140" s="7"/>
      <c r="J140" s="7"/>
      <c r="K140" s="7"/>
      <c r="L140" s="7"/>
      <c r="M140" s="6">
        <v>237.446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ht="15.75" customHeight="1">
      <c r="A141" s="7"/>
      <c r="B141" s="7"/>
      <c r="C141" s="7"/>
      <c r="D141" s="7"/>
      <c r="E141" s="7"/>
      <c r="F141" s="15">
        <v>182.872</v>
      </c>
      <c r="G141" s="33"/>
      <c r="H141" s="7"/>
      <c r="I141" s="7"/>
      <c r="J141" s="7"/>
      <c r="K141" s="7"/>
      <c r="L141" s="7"/>
      <c r="M141" s="6">
        <v>241.75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ht="15.75" customHeight="1">
      <c r="A142" s="7"/>
      <c r="B142" s="7"/>
      <c r="C142" s="7"/>
      <c r="D142" s="7"/>
      <c r="E142" s="7"/>
      <c r="F142" s="15">
        <v>170.38</v>
      </c>
      <c r="G142" s="33"/>
      <c r="H142" s="7"/>
      <c r="I142" s="7"/>
      <c r="J142" s="7"/>
      <c r="K142" s="7"/>
      <c r="L142" s="7"/>
      <c r="M142" s="6">
        <v>239.792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ht="15.75" customHeight="1">
      <c r="A143" s="7"/>
      <c r="B143" s="7"/>
      <c r="C143" s="7"/>
      <c r="D143" s="8"/>
      <c r="E143" s="8"/>
      <c r="F143" s="15">
        <v>170.003</v>
      </c>
      <c r="G143" s="33"/>
      <c r="H143" s="7"/>
      <c r="I143" s="7"/>
      <c r="J143" s="7"/>
      <c r="K143" s="7"/>
      <c r="L143" s="7"/>
      <c r="M143" s="15">
        <v>246.032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ht="15.75" customHeight="1">
      <c r="A144" s="7"/>
      <c r="B144" s="7"/>
      <c r="C144" s="7"/>
      <c r="D144" s="35">
        <v>11.0</v>
      </c>
      <c r="E144" s="35">
        <v>3.0</v>
      </c>
      <c r="F144" s="15">
        <v>99.311</v>
      </c>
      <c r="G144" s="33"/>
      <c r="H144" s="7"/>
      <c r="I144" s="7"/>
      <c r="J144" s="7"/>
      <c r="K144" s="7"/>
      <c r="L144" s="7"/>
      <c r="M144" s="36">
        <v>243.557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ht="15.75" customHeight="1">
      <c r="A145" s="7"/>
      <c r="B145" s="7"/>
      <c r="C145" s="7"/>
      <c r="D145" s="7"/>
      <c r="E145" s="7"/>
      <c r="F145" s="15">
        <v>93.506</v>
      </c>
      <c r="G145" s="33"/>
      <c r="H145" s="7"/>
      <c r="I145" s="7"/>
      <c r="J145" s="7"/>
      <c r="K145" s="7"/>
      <c r="L145" s="7"/>
      <c r="M145" s="36">
        <v>233.68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ht="15.75" customHeight="1">
      <c r="A146" s="7"/>
      <c r="B146" s="7"/>
      <c r="C146" s="7"/>
      <c r="D146" s="8"/>
      <c r="E146" s="8"/>
      <c r="F146" s="15">
        <v>91.046</v>
      </c>
      <c r="G146" s="33"/>
      <c r="H146" s="7"/>
      <c r="I146" s="7"/>
      <c r="J146" s="7"/>
      <c r="K146" s="8"/>
      <c r="L146" s="8"/>
      <c r="M146" s="36">
        <v>219.319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ht="15.75" customHeight="1">
      <c r="A147" s="7"/>
      <c r="B147" s="7"/>
      <c r="C147" s="7"/>
      <c r="D147" s="35">
        <v>12.0</v>
      </c>
      <c r="E147" s="35">
        <v>2.0</v>
      </c>
      <c r="F147" s="15">
        <v>127.987</v>
      </c>
      <c r="G147" s="33"/>
      <c r="H147" s="7"/>
      <c r="I147" s="7"/>
      <c r="J147" s="7"/>
      <c r="K147" s="35">
        <v>17.0</v>
      </c>
      <c r="L147" s="35">
        <v>2.0</v>
      </c>
      <c r="M147" s="36">
        <v>236.006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ht="15.75" customHeight="1">
      <c r="A148" s="7"/>
      <c r="B148" s="7"/>
      <c r="C148" s="7"/>
      <c r="D148" s="8"/>
      <c r="E148" s="8"/>
      <c r="F148" s="15">
        <v>156.878</v>
      </c>
      <c r="G148" s="33"/>
      <c r="H148" s="7"/>
      <c r="I148" s="7"/>
      <c r="J148" s="7"/>
      <c r="K148" s="8"/>
      <c r="L148" s="8"/>
      <c r="M148" s="36">
        <v>272.033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ht="15.75" customHeight="1">
      <c r="A149" s="7"/>
      <c r="B149" s="7"/>
      <c r="C149" s="7"/>
      <c r="D149" s="35">
        <v>13.0</v>
      </c>
      <c r="E149" s="35">
        <v>3.0</v>
      </c>
      <c r="F149" s="15">
        <v>68.025</v>
      </c>
      <c r="G149" s="33"/>
      <c r="H149" s="7"/>
      <c r="I149" s="7"/>
      <c r="J149" s="7"/>
      <c r="K149" s="35">
        <v>18.0</v>
      </c>
      <c r="L149" s="35">
        <v>2.0</v>
      </c>
      <c r="M149" s="36">
        <v>300.551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ht="15.75" customHeight="1">
      <c r="A150" s="7"/>
      <c r="B150" s="7"/>
      <c r="C150" s="7"/>
      <c r="D150" s="7"/>
      <c r="E150" s="7"/>
      <c r="F150" s="15">
        <v>78.713</v>
      </c>
      <c r="G150" s="33"/>
      <c r="H150" s="8"/>
      <c r="I150" s="8"/>
      <c r="J150" s="8"/>
      <c r="K150" s="8"/>
      <c r="L150" s="8"/>
      <c r="M150" s="36">
        <v>307.516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ht="15.75" customHeight="1">
      <c r="A151" s="8"/>
      <c r="B151" s="8"/>
      <c r="C151" s="8"/>
      <c r="D151" s="8"/>
      <c r="E151" s="8"/>
      <c r="F151" s="15">
        <v>109.418</v>
      </c>
      <c r="G151" s="33"/>
      <c r="H151" s="10"/>
      <c r="I151" s="10"/>
      <c r="J151" s="10"/>
      <c r="K151" s="10"/>
      <c r="L151" s="10">
        <f>SUM(L67:L150)</f>
        <v>84</v>
      </c>
      <c r="M151" s="10">
        <f>AVERAGE(M67:M150)</f>
        <v>234.9403571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ht="12.75" customHeight="1">
      <c r="A152" s="10"/>
      <c r="B152" s="10"/>
      <c r="C152" s="10"/>
      <c r="D152" s="10"/>
      <c r="E152" s="10">
        <f>SUM(E79:E151)</f>
        <v>73</v>
      </c>
      <c r="F152" s="10">
        <f>AVERAGE(F79:F151)</f>
        <v>138.0641233</v>
      </c>
      <c r="G152" s="33"/>
      <c r="H152" s="5" t="s">
        <v>167</v>
      </c>
      <c r="I152" s="5" t="s">
        <v>146</v>
      </c>
      <c r="J152" s="5" t="s">
        <v>36</v>
      </c>
      <c r="K152" s="5">
        <v>1.0</v>
      </c>
      <c r="L152" s="5">
        <v>4.0</v>
      </c>
      <c r="M152" s="6">
        <v>120.556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ht="15.75" customHeight="1">
      <c r="A153" s="5" t="s">
        <v>166</v>
      </c>
      <c r="B153" s="35" t="s">
        <v>42</v>
      </c>
      <c r="C153" s="35" t="s">
        <v>36</v>
      </c>
      <c r="D153" s="35">
        <v>1.0</v>
      </c>
      <c r="E153" s="35">
        <v>4.0</v>
      </c>
      <c r="F153" s="15">
        <v>76.138</v>
      </c>
      <c r="G153" s="33"/>
      <c r="H153" s="7"/>
      <c r="I153" s="7"/>
      <c r="J153" s="7"/>
      <c r="K153" s="7"/>
      <c r="L153" s="7"/>
      <c r="M153" s="6">
        <v>102.985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ht="15.75" customHeight="1">
      <c r="A154" s="7"/>
      <c r="B154" s="7"/>
      <c r="C154" s="7"/>
      <c r="D154" s="7"/>
      <c r="E154" s="7"/>
      <c r="F154" s="15">
        <v>94.075</v>
      </c>
      <c r="G154" s="33"/>
      <c r="H154" s="7"/>
      <c r="I154" s="7"/>
      <c r="J154" s="7"/>
      <c r="K154" s="7"/>
      <c r="L154" s="7"/>
      <c r="M154" s="6">
        <v>48.41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ht="15.75" customHeight="1">
      <c r="A155" s="7"/>
      <c r="B155" s="7"/>
      <c r="C155" s="7"/>
      <c r="D155" s="7"/>
      <c r="E155" s="7"/>
      <c r="F155" s="15">
        <v>69.385</v>
      </c>
      <c r="G155" s="33"/>
      <c r="H155" s="7"/>
      <c r="I155" s="7"/>
      <c r="J155" s="7"/>
      <c r="K155" s="8"/>
      <c r="L155" s="8"/>
      <c r="M155" s="6">
        <v>146.388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ht="15.75" customHeight="1">
      <c r="A156" s="7"/>
      <c r="B156" s="7"/>
      <c r="C156" s="7"/>
      <c r="D156" s="8"/>
      <c r="E156" s="8"/>
      <c r="F156" s="15">
        <v>62.447</v>
      </c>
      <c r="G156" s="33"/>
      <c r="H156" s="7"/>
      <c r="I156" s="7"/>
      <c r="J156" s="7"/>
      <c r="K156" s="5">
        <v>2.0</v>
      </c>
      <c r="L156" s="5">
        <v>8.0</v>
      </c>
      <c r="M156" s="6">
        <v>135.101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ht="15.75" customHeight="1">
      <c r="A157" s="7"/>
      <c r="B157" s="7"/>
      <c r="C157" s="7"/>
      <c r="D157" s="35">
        <v>2.0</v>
      </c>
      <c r="E157" s="35">
        <v>3.0</v>
      </c>
      <c r="F157" s="15">
        <v>66.62</v>
      </c>
      <c r="G157" s="33"/>
      <c r="H157" s="7"/>
      <c r="I157" s="7"/>
      <c r="J157" s="7"/>
      <c r="K157" s="7"/>
      <c r="L157" s="7"/>
      <c r="M157" s="6">
        <v>166.351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ht="15.75" customHeight="1">
      <c r="A158" s="7"/>
      <c r="B158" s="7"/>
      <c r="C158" s="7"/>
      <c r="D158" s="7"/>
      <c r="E158" s="7"/>
      <c r="F158" s="15">
        <v>50.075</v>
      </c>
      <c r="G158" s="33"/>
      <c r="H158" s="7"/>
      <c r="I158" s="7"/>
      <c r="J158" s="7"/>
      <c r="K158" s="7"/>
      <c r="L158" s="7"/>
      <c r="M158" s="6">
        <v>173.853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ht="15.75" customHeight="1">
      <c r="A159" s="7"/>
      <c r="B159" s="7"/>
      <c r="C159" s="7"/>
      <c r="D159" s="8"/>
      <c r="E159" s="8"/>
      <c r="F159" s="15">
        <v>69.115</v>
      </c>
      <c r="G159" s="33"/>
      <c r="H159" s="7"/>
      <c r="I159" s="7"/>
      <c r="J159" s="7"/>
      <c r="K159" s="7"/>
      <c r="L159" s="7"/>
      <c r="M159" s="6">
        <v>150.448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ht="15.75" customHeight="1">
      <c r="A160" s="7"/>
      <c r="B160" s="7"/>
      <c r="C160" s="7"/>
      <c r="D160" s="35">
        <v>3.0</v>
      </c>
      <c r="E160" s="35">
        <v>6.0</v>
      </c>
      <c r="F160" s="15">
        <v>111.179</v>
      </c>
      <c r="G160" s="33"/>
      <c r="H160" s="7"/>
      <c r="I160" s="7"/>
      <c r="J160" s="7"/>
      <c r="K160" s="7"/>
      <c r="L160" s="7"/>
      <c r="M160" s="6">
        <v>136.118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ht="15.75" customHeight="1">
      <c r="A161" s="7"/>
      <c r="B161" s="7"/>
      <c r="C161" s="7"/>
      <c r="D161" s="7"/>
      <c r="E161" s="7"/>
      <c r="F161" s="15">
        <v>127.633</v>
      </c>
      <c r="G161" s="33"/>
      <c r="H161" s="7"/>
      <c r="I161" s="7"/>
      <c r="J161" s="7"/>
      <c r="K161" s="7"/>
      <c r="L161" s="7"/>
      <c r="M161" s="6">
        <v>141.332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ht="15.75" customHeight="1">
      <c r="A162" s="7"/>
      <c r="B162" s="7"/>
      <c r="C162" s="7"/>
      <c r="D162" s="7"/>
      <c r="E162" s="7"/>
      <c r="F162" s="15">
        <v>136.814</v>
      </c>
      <c r="G162" s="33"/>
      <c r="H162" s="7"/>
      <c r="I162" s="7"/>
      <c r="J162" s="7"/>
      <c r="K162" s="7"/>
      <c r="L162" s="7"/>
      <c r="M162" s="6">
        <v>248.447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ht="15.75" customHeight="1">
      <c r="A163" s="7"/>
      <c r="B163" s="7"/>
      <c r="C163" s="7"/>
      <c r="D163" s="7"/>
      <c r="E163" s="7"/>
      <c r="F163" s="15">
        <v>204.966</v>
      </c>
      <c r="G163" s="33"/>
      <c r="H163" s="7"/>
      <c r="I163" s="7"/>
      <c r="J163" s="7"/>
      <c r="K163" s="8"/>
      <c r="L163" s="8"/>
      <c r="M163" s="6">
        <v>272.42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ht="15.75" customHeight="1">
      <c r="A164" s="7"/>
      <c r="B164" s="7"/>
      <c r="C164" s="7"/>
      <c r="D164" s="7"/>
      <c r="E164" s="7"/>
      <c r="F164" s="15">
        <v>123.943</v>
      </c>
      <c r="G164" s="33"/>
      <c r="H164" s="7"/>
      <c r="I164" s="7"/>
      <c r="J164" s="7"/>
      <c r="K164" s="5">
        <v>3.0</v>
      </c>
      <c r="L164" s="5">
        <v>5.0</v>
      </c>
      <c r="M164" s="6">
        <v>180.478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ht="15.75" customHeight="1">
      <c r="A165" s="7"/>
      <c r="B165" s="7"/>
      <c r="C165" s="7"/>
      <c r="D165" s="8"/>
      <c r="E165" s="8"/>
      <c r="F165" s="15">
        <v>111.509</v>
      </c>
      <c r="G165" s="33"/>
      <c r="H165" s="7"/>
      <c r="I165" s="7"/>
      <c r="J165" s="7"/>
      <c r="K165" s="7"/>
      <c r="L165" s="7"/>
      <c r="M165" s="6">
        <v>128.29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ht="15.75" customHeight="1">
      <c r="A166" s="7"/>
      <c r="B166" s="7"/>
      <c r="C166" s="7"/>
      <c r="D166" s="35">
        <v>4.0</v>
      </c>
      <c r="E166" s="35">
        <v>4.0</v>
      </c>
      <c r="F166" s="15">
        <v>117.136</v>
      </c>
      <c r="G166" s="33"/>
      <c r="H166" s="7"/>
      <c r="I166" s="7"/>
      <c r="J166" s="7"/>
      <c r="K166" s="7"/>
      <c r="L166" s="7"/>
      <c r="M166" s="6">
        <v>117.491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ht="15.75" customHeight="1">
      <c r="A167" s="7"/>
      <c r="B167" s="7"/>
      <c r="C167" s="7"/>
      <c r="D167" s="7"/>
      <c r="E167" s="7"/>
      <c r="F167" s="15">
        <v>122.202</v>
      </c>
      <c r="G167" s="33"/>
      <c r="H167" s="7"/>
      <c r="I167" s="7"/>
      <c r="J167" s="7"/>
      <c r="K167" s="7"/>
      <c r="L167" s="7"/>
      <c r="M167" s="6">
        <v>140.132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ht="15.75" customHeight="1">
      <c r="A168" s="7"/>
      <c r="B168" s="7"/>
      <c r="C168" s="7"/>
      <c r="D168" s="7"/>
      <c r="E168" s="7"/>
      <c r="F168" s="15">
        <v>116.05</v>
      </c>
      <c r="G168" s="33"/>
      <c r="H168" s="7"/>
      <c r="I168" s="7"/>
      <c r="J168" s="7"/>
      <c r="K168" s="8"/>
      <c r="L168" s="8"/>
      <c r="M168" s="6">
        <v>117.482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ht="15.75" customHeight="1">
      <c r="A169" s="7"/>
      <c r="B169" s="7"/>
      <c r="C169" s="7"/>
      <c r="D169" s="8"/>
      <c r="E169" s="8"/>
      <c r="F169" s="15">
        <v>104.552</v>
      </c>
      <c r="G169" s="33"/>
      <c r="H169" s="7"/>
      <c r="I169" s="7"/>
      <c r="J169" s="7"/>
      <c r="K169" s="5">
        <v>4.0</v>
      </c>
      <c r="L169" s="5">
        <v>7.0</v>
      </c>
      <c r="M169" s="6">
        <v>205.234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ht="15.75" customHeight="1">
      <c r="A170" s="7"/>
      <c r="B170" s="7"/>
      <c r="C170" s="7"/>
      <c r="D170" s="35">
        <v>5.0</v>
      </c>
      <c r="E170" s="35">
        <v>4.0</v>
      </c>
      <c r="F170" s="15">
        <v>172.328</v>
      </c>
      <c r="G170" s="33"/>
      <c r="H170" s="7"/>
      <c r="I170" s="7"/>
      <c r="J170" s="7"/>
      <c r="K170" s="7"/>
      <c r="L170" s="7"/>
      <c r="M170" s="6">
        <v>186.634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ht="15.75" customHeight="1">
      <c r="A171" s="7"/>
      <c r="B171" s="7"/>
      <c r="C171" s="7"/>
      <c r="D171" s="7"/>
      <c r="E171" s="7"/>
      <c r="F171" s="15">
        <v>52.326</v>
      </c>
      <c r="G171" s="33"/>
      <c r="H171" s="7"/>
      <c r="I171" s="7"/>
      <c r="J171" s="7"/>
      <c r="K171" s="7"/>
      <c r="L171" s="7"/>
      <c r="M171" s="6">
        <v>185.919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ht="15.75" customHeight="1">
      <c r="A172" s="7"/>
      <c r="B172" s="7"/>
      <c r="C172" s="7"/>
      <c r="D172" s="7"/>
      <c r="E172" s="7"/>
      <c r="F172" s="15">
        <v>64.45</v>
      </c>
      <c r="G172" s="33"/>
      <c r="H172" s="7"/>
      <c r="I172" s="7"/>
      <c r="J172" s="7"/>
      <c r="K172" s="7"/>
      <c r="L172" s="7"/>
      <c r="M172" s="6">
        <v>191.396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ht="15.75" customHeight="1">
      <c r="A173" s="7"/>
      <c r="B173" s="7"/>
      <c r="C173" s="7"/>
      <c r="D173" s="8"/>
      <c r="E173" s="8"/>
      <c r="F173" s="15">
        <v>108.003</v>
      </c>
      <c r="G173" s="33"/>
      <c r="H173" s="7"/>
      <c r="I173" s="7"/>
      <c r="J173" s="7"/>
      <c r="K173" s="7"/>
      <c r="L173" s="7"/>
      <c r="M173" s="6">
        <v>207.932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ht="15.75" customHeight="1">
      <c r="A174" s="7"/>
      <c r="B174" s="7"/>
      <c r="C174" s="7"/>
      <c r="D174" s="35">
        <v>6.0</v>
      </c>
      <c r="E174" s="35">
        <v>7.0</v>
      </c>
      <c r="F174" s="15">
        <v>141.834</v>
      </c>
      <c r="G174" s="33"/>
      <c r="H174" s="7"/>
      <c r="I174" s="7"/>
      <c r="J174" s="7"/>
      <c r="K174" s="7"/>
      <c r="L174" s="7"/>
      <c r="M174" s="6">
        <v>233.583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ht="15.75" customHeight="1">
      <c r="A175" s="7"/>
      <c r="B175" s="7"/>
      <c r="C175" s="7"/>
      <c r="D175" s="7"/>
      <c r="E175" s="7"/>
      <c r="F175" s="15">
        <v>154.586</v>
      </c>
      <c r="G175" s="33"/>
      <c r="H175" s="7"/>
      <c r="I175" s="7"/>
      <c r="J175" s="7"/>
      <c r="K175" s="8"/>
      <c r="L175" s="8"/>
      <c r="M175" s="6">
        <v>196.989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ht="15.75" customHeight="1">
      <c r="A176" s="7"/>
      <c r="B176" s="7"/>
      <c r="C176" s="7"/>
      <c r="D176" s="7"/>
      <c r="E176" s="7"/>
      <c r="F176" s="15">
        <v>147.713</v>
      </c>
      <c r="G176" s="33"/>
      <c r="H176" s="7"/>
      <c r="I176" s="7"/>
      <c r="J176" s="7"/>
      <c r="K176" s="5">
        <v>5.0</v>
      </c>
      <c r="L176" s="5">
        <v>3.0</v>
      </c>
      <c r="M176" s="6">
        <v>146.505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ht="15.75" customHeight="1">
      <c r="A177" s="7"/>
      <c r="B177" s="7"/>
      <c r="C177" s="7"/>
      <c r="D177" s="7"/>
      <c r="E177" s="7"/>
      <c r="F177" s="15">
        <v>154.141</v>
      </c>
      <c r="G177" s="33"/>
      <c r="H177" s="7"/>
      <c r="I177" s="7"/>
      <c r="J177" s="7"/>
      <c r="K177" s="7"/>
      <c r="L177" s="7"/>
      <c r="M177" s="6">
        <v>148.604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ht="15.75" customHeight="1">
      <c r="A178" s="7"/>
      <c r="B178" s="7"/>
      <c r="C178" s="7"/>
      <c r="D178" s="7"/>
      <c r="E178" s="7"/>
      <c r="F178" s="15">
        <v>176.134</v>
      </c>
      <c r="G178" s="33"/>
      <c r="H178" s="7"/>
      <c r="I178" s="7"/>
      <c r="J178" s="7"/>
      <c r="K178" s="8"/>
      <c r="L178" s="8"/>
      <c r="M178" s="6">
        <v>146.715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ht="15.75" customHeight="1">
      <c r="A179" s="7"/>
      <c r="B179" s="7"/>
      <c r="C179" s="7"/>
      <c r="D179" s="7"/>
      <c r="E179" s="7"/>
      <c r="F179" s="15">
        <v>182.956</v>
      </c>
      <c r="G179" s="33"/>
      <c r="H179" s="7"/>
      <c r="I179" s="7"/>
      <c r="J179" s="7"/>
      <c r="K179" s="5">
        <v>6.0</v>
      </c>
      <c r="L179" s="5">
        <v>6.0</v>
      </c>
      <c r="M179" s="6">
        <v>181.554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ht="15.75" customHeight="1">
      <c r="A180" s="7"/>
      <c r="B180" s="7"/>
      <c r="C180" s="7"/>
      <c r="D180" s="8"/>
      <c r="E180" s="8"/>
      <c r="F180" s="15">
        <v>184.98</v>
      </c>
      <c r="G180" s="33"/>
      <c r="H180" s="7"/>
      <c r="I180" s="7"/>
      <c r="J180" s="7"/>
      <c r="K180" s="7"/>
      <c r="L180" s="7"/>
      <c r="M180" s="6">
        <v>182.132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ht="15.75" customHeight="1">
      <c r="A181" s="7"/>
      <c r="B181" s="7"/>
      <c r="C181" s="7"/>
      <c r="D181" s="35">
        <v>7.0</v>
      </c>
      <c r="E181" s="35">
        <v>6.0</v>
      </c>
      <c r="F181" s="15">
        <v>168.747</v>
      </c>
      <c r="G181" s="33"/>
      <c r="H181" s="7"/>
      <c r="I181" s="7"/>
      <c r="J181" s="7"/>
      <c r="K181" s="7"/>
      <c r="L181" s="7"/>
      <c r="M181" s="6">
        <v>168.568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ht="15.75" customHeight="1">
      <c r="A182" s="7"/>
      <c r="B182" s="7"/>
      <c r="C182" s="7"/>
      <c r="D182" s="7"/>
      <c r="E182" s="7"/>
      <c r="F182" s="15">
        <v>175.972</v>
      </c>
      <c r="G182" s="33"/>
      <c r="H182" s="7"/>
      <c r="I182" s="7"/>
      <c r="J182" s="7"/>
      <c r="K182" s="7"/>
      <c r="L182" s="7"/>
      <c r="M182" s="6">
        <v>204.832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ht="15.75" customHeight="1">
      <c r="A183" s="7"/>
      <c r="B183" s="7"/>
      <c r="C183" s="7"/>
      <c r="D183" s="7"/>
      <c r="E183" s="7"/>
      <c r="F183" s="15">
        <v>200.221</v>
      </c>
      <c r="G183" s="33"/>
      <c r="H183" s="7"/>
      <c r="I183" s="7"/>
      <c r="J183" s="7"/>
      <c r="K183" s="7"/>
      <c r="L183" s="7"/>
      <c r="M183" s="6">
        <v>248.325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ht="15.75" customHeight="1">
      <c r="A184" s="7"/>
      <c r="B184" s="7"/>
      <c r="C184" s="7"/>
      <c r="D184" s="7"/>
      <c r="E184" s="7"/>
      <c r="F184" s="15">
        <v>132.307</v>
      </c>
      <c r="G184" s="33"/>
      <c r="H184" s="7"/>
      <c r="I184" s="7"/>
      <c r="J184" s="7"/>
      <c r="K184" s="8"/>
      <c r="L184" s="8"/>
      <c r="M184" s="6">
        <v>252.083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ht="15.75" customHeight="1">
      <c r="A185" s="7"/>
      <c r="B185" s="7"/>
      <c r="C185" s="7"/>
      <c r="D185" s="7"/>
      <c r="E185" s="7"/>
      <c r="F185" s="15">
        <v>97.211</v>
      </c>
      <c r="G185" s="33"/>
      <c r="H185" s="7"/>
      <c r="I185" s="7"/>
      <c r="J185" s="7"/>
      <c r="K185" s="5">
        <v>7.0</v>
      </c>
      <c r="L185" s="5">
        <v>5.0</v>
      </c>
      <c r="M185" s="6">
        <v>183.889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ht="15.75" customHeight="1">
      <c r="A186" s="7"/>
      <c r="B186" s="7"/>
      <c r="C186" s="7"/>
      <c r="D186" s="8"/>
      <c r="E186" s="8"/>
      <c r="F186" s="15">
        <v>56.154</v>
      </c>
      <c r="G186" s="33"/>
      <c r="H186" s="7"/>
      <c r="I186" s="7"/>
      <c r="J186" s="7"/>
      <c r="K186" s="7"/>
      <c r="L186" s="7"/>
      <c r="M186" s="6">
        <v>136.784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ht="15.75" customHeight="1">
      <c r="A187" s="7"/>
      <c r="B187" s="7"/>
      <c r="C187" s="7"/>
      <c r="D187" s="35">
        <v>8.0</v>
      </c>
      <c r="E187" s="35">
        <v>6.0</v>
      </c>
      <c r="F187" s="15">
        <v>107.427</v>
      </c>
      <c r="G187" s="33"/>
      <c r="H187" s="7"/>
      <c r="I187" s="7"/>
      <c r="J187" s="7"/>
      <c r="K187" s="7"/>
      <c r="L187" s="7"/>
      <c r="M187" s="6">
        <v>155.871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ht="15.75" customHeight="1">
      <c r="A188" s="7"/>
      <c r="B188" s="7"/>
      <c r="C188" s="7"/>
      <c r="D188" s="7"/>
      <c r="E188" s="7"/>
      <c r="F188" s="15">
        <v>110.611</v>
      </c>
      <c r="G188" s="33"/>
      <c r="H188" s="7"/>
      <c r="I188" s="7"/>
      <c r="J188" s="7"/>
      <c r="K188" s="7"/>
      <c r="L188" s="7"/>
      <c r="M188" s="6">
        <v>225.863</v>
      </c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ht="15.75" customHeight="1">
      <c r="A189" s="7"/>
      <c r="B189" s="7"/>
      <c r="C189" s="7"/>
      <c r="D189" s="7"/>
      <c r="E189" s="7"/>
      <c r="F189" s="15">
        <v>115.858</v>
      </c>
      <c r="G189" s="33"/>
      <c r="H189" s="7"/>
      <c r="I189" s="7"/>
      <c r="J189" s="7"/>
      <c r="K189" s="8"/>
      <c r="L189" s="8"/>
      <c r="M189" s="6">
        <v>301.238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ht="15.75" customHeight="1">
      <c r="A190" s="7"/>
      <c r="B190" s="7"/>
      <c r="C190" s="7"/>
      <c r="D190" s="7"/>
      <c r="E190" s="7"/>
      <c r="F190" s="15">
        <v>115.737</v>
      </c>
      <c r="G190" s="33"/>
      <c r="H190" s="7"/>
      <c r="I190" s="7"/>
      <c r="J190" s="7"/>
      <c r="K190" s="5">
        <v>8.0</v>
      </c>
      <c r="L190" s="5">
        <v>4.0</v>
      </c>
      <c r="M190" s="6">
        <v>233.886</v>
      </c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ht="15.75" customHeight="1">
      <c r="A191" s="7"/>
      <c r="B191" s="7"/>
      <c r="C191" s="7"/>
      <c r="D191" s="7"/>
      <c r="E191" s="7"/>
      <c r="F191" s="15">
        <v>77.72</v>
      </c>
      <c r="G191" s="33"/>
      <c r="H191" s="7"/>
      <c r="I191" s="7"/>
      <c r="J191" s="7"/>
      <c r="K191" s="7"/>
      <c r="L191" s="7"/>
      <c r="M191" s="6">
        <v>227.075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ht="15.75" customHeight="1">
      <c r="A192" s="7"/>
      <c r="B192" s="7"/>
      <c r="C192" s="7"/>
      <c r="D192" s="8"/>
      <c r="E192" s="8"/>
      <c r="F192" s="15">
        <v>82.046</v>
      </c>
      <c r="G192" s="33"/>
      <c r="H192" s="7"/>
      <c r="I192" s="7"/>
      <c r="J192" s="7"/>
      <c r="K192" s="7"/>
      <c r="L192" s="7"/>
      <c r="M192" s="6">
        <v>199.45</v>
      </c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ht="15.75" customHeight="1">
      <c r="A193" s="7"/>
      <c r="B193" s="7"/>
      <c r="C193" s="7"/>
      <c r="D193" s="35">
        <v>9.0</v>
      </c>
      <c r="E193" s="35">
        <v>4.0</v>
      </c>
      <c r="F193" s="15">
        <v>73.46</v>
      </c>
      <c r="G193" s="33"/>
      <c r="H193" s="7"/>
      <c r="I193" s="7"/>
      <c r="J193" s="7"/>
      <c r="K193" s="8"/>
      <c r="L193" s="8"/>
      <c r="M193" s="6">
        <v>195.277</v>
      </c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ht="15.75" customHeight="1">
      <c r="A194" s="7"/>
      <c r="B194" s="7"/>
      <c r="C194" s="7"/>
      <c r="D194" s="7"/>
      <c r="E194" s="7"/>
      <c r="F194" s="15">
        <v>65.137</v>
      </c>
      <c r="G194" s="33"/>
      <c r="H194" s="7"/>
      <c r="I194" s="7"/>
      <c r="J194" s="7"/>
      <c r="K194" s="5">
        <v>9.0</v>
      </c>
      <c r="L194" s="5">
        <v>6.0</v>
      </c>
      <c r="M194" s="6">
        <v>191.522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ht="15.75" customHeight="1">
      <c r="A195" s="7"/>
      <c r="B195" s="7"/>
      <c r="C195" s="7"/>
      <c r="D195" s="7"/>
      <c r="E195" s="7"/>
      <c r="F195" s="15">
        <v>60.016</v>
      </c>
      <c r="G195" s="33"/>
      <c r="H195" s="7"/>
      <c r="I195" s="7"/>
      <c r="J195" s="7"/>
      <c r="K195" s="7"/>
      <c r="L195" s="7"/>
      <c r="M195" s="6">
        <v>173.578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ht="15.75" customHeight="1">
      <c r="A196" s="7"/>
      <c r="B196" s="7"/>
      <c r="C196" s="7"/>
      <c r="D196" s="8"/>
      <c r="E196" s="8"/>
      <c r="F196" s="15">
        <v>49.44</v>
      </c>
      <c r="G196" s="33"/>
      <c r="H196" s="7"/>
      <c r="I196" s="7"/>
      <c r="J196" s="7"/>
      <c r="K196" s="7"/>
      <c r="L196" s="7"/>
      <c r="M196" s="6">
        <v>157.212</v>
      </c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ht="15.75" customHeight="1">
      <c r="A197" s="7"/>
      <c r="B197" s="7"/>
      <c r="C197" s="7"/>
      <c r="D197" s="35">
        <v>10.0</v>
      </c>
      <c r="E197" s="35">
        <v>9.0</v>
      </c>
      <c r="F197" s="15">
        <v>143.41</v>
      </c>
      <c r="G197" s="33"/>
      <c r="H197" s="7"/>
      <c r="I197" s="7"/>
      <c r="J197" s="7"/>
      <c r="K197" s="7"/>
      <c r="L197" s="7"/>
      <c r="M197" s="6">
        <v>191.221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ht="15.75" customHeight="1">
      <c r="A198" s="7"/>
      <c r="B198" s="7"/>
      <c r="C198" s="7"/>
      <c r="D198" s="7"/>
      <c r="E198" s="7"/>
      <c r="F198" s="15">
        <v>140.437</v>
      </c>
      <c r="G198" s="33"/>
      <c r="H198" s="7"/>
      <c r="I198" s="7"/>
      <c r="J198" s="7"/>
      <c r="K198" s="7"/>
      <c r="L198" s="7"/>
      <c r="M198" s="6">
        <v>211.272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ht="15.75" customHeight="1">
      <c r="A199" s="7"/>
      <c r="B199" s="7"/>
      <c r="C199" s="7"/>
      <c r="D199" s="7"/>
      <c r="E199" s="7"/>
      <c r="F199" s="15">
        <v>148.079</v>
      </c>
      <c r="G199" s="33"/>
      <c r="H199" s="7"/>
      <c r="I199" s="7"/>
      <c r="J199" s="7"/>
      <c r="K199" s="8"/>
      <c r="L199" s="8"/>
      <c r="M199" s="6">
        <v>262.708</v>
      </c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ht="15.75" customHeight="1">
      <c r="A200" s="7"/>
      <c r="B200" s="7"/>
      <c r="C200" s="7"/>
      <c r="D200" s="7"/>
      <c r="E200" s="7"/>
      <c r="F200" s="15">
        <v>159.412</v>
      </c>
      <c r="G200" s="33"/>
      <c r="H200" s="7"/>
      <c r="I200" s="7"/>
      <c r="J200" s="7"/>
      <c r="K200" s="5">
        <v>10.0</v>
      </c>
      <c r="L200" s="5">
        <v>6.0</v>
      </c>
      <c r="M200" s="6">
        <v>184.684</v>
      </c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ht="15.75" customHeight="1">
      <c r="A201" s="7"/>
      <c r="B201" s="7"/>
      <c r="C201" s="7"/>
      <c r="D201" s="7"/>
      <c r="E201" s="7"/>
      <c r="F201" s="15">
        <v>179.101</v>
      </c>
      <c r="G201" s="33"/>
      <c r="H201" s="7"/>
      <c r="I201" s="7"/>
      <c r="J201" s="7"/>
      <c r="K201" s="7"/>
      <c r="L201" s="7"/>
      <c r="M201" s="6">
        <v>190.567</v>
      </c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ht="15.75" customHeight="1">
      <c r="A202" s="7"/>
      <c r="B202" s="7"/>
      <c r="C202" s="7"/>
      <c r="D202" s="7"/>
      <c r="E202" s="7"/>
      <c r="F202" s="15">
        <v>174.888</v>
      </c>
      <c r="G202" s="33"/>
      <c r="H202" s="7"/>
      <c r="I202" s="7"/>
      <c r="J202" s="7"/>
      <c r="K202" s="7"/>
      <c r="L202" s="7"/>
      <c r="M202" s="6">
        <v>158.356</v>
      </c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ht="15.75" customHeight="1">
      <c r="A203" s="7"/>
      <c r="B203" s="7"/>
      <c r="C203" s="7"/>
      <c r="D203" s="7"/>
      <c r="E203" s="7"/>
      <c r="F203" s="15">
        <v>194.511</v>
      </c>
      <c r="G203" s="33"/>
      <c r="H203" s="7"/>
      <c r="I203" s="7"/>
      <c r="J203" s="7"/>
      <c r="K203" s="7"/>
      <c r="L203" s="7"/>
      <c r="M203" s="6">
        <v>143.879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ht="15.75" customHeight="1">
      <c r="A204" s="7"/>
      <c r="B204" s="7"/>
      <c r="C204" s="7"/>
      <c r="D204" s="7"/>
      <c r="E204" s="7"/>
      <c r="F204" s="15">
        <v>146.807</v>
      </c>
      <c r="G204" s="33"/>
      <c r="H204" s="7"/>
      <c r="I204" s="7"/>
      <c r="J204" s="7"/>
      <c r="K204" s="7"/>
      <c r="L204" s="7"/>
      <c r="M204" s="6">
        <v>184.54</v>
      </c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ht="15.75" customHeight="1">
      <c r="A205" s="7"/>
      <c r="B205" s="7"/>
      <c r="C205" s="7"/>
      <c r="D205" s="8"/>
      <c r="E205" s="8"/>
      <c r="F205" s="15">
        <v>147.182</v>
      </c>
      <c r="G205" s="33"/>
      <c r="H205" s="8"/>
      <c r="I205" s="8"/>
      <c r="J205" s="8"/>
      <c r="K205" s="8"/>
      <c r="L205" s="8"/>
      <c r="M205" s="6">
        <v>203.818</v>
      </c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ht="15.75" customHeight="1">
      <c r="A206" s="7"/>
      <c r="B206" s="7"/>
      <c r="C206" s="7"/>
      <c r="D206" s="35">
        <v>11.0</v>
      </c>
      <c r="E206" s="35">
        <v>7.0</v>
      </c>
      <c r="F206" s="15">
        <v>85.604</v>
      </c>
      <c r="G206" s="33"/>
      <c r="H206" s="10"/>
      <c r="I206" s="10"/>
      <c r="J206" s="10"/>
      <c r="K206" s="10"/>
      <c r="L206" s="10">
        <f>SUM(L152:L205)</f>
        <v>54</v>
      </c>
      <c r="M206" s="10">
        <f>AVERAGE(M152:M205)</f>
        <v>180.1106852</v>
      </c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ht="15.75" customHeight="1">
      <c r="A207" s="7"/>
      <c r="B207" s="7"/>
      <c r="C207" s="7"/>
      <c r="D207" s="7"/>
      <c r="E207" s="7"/>
      <c r="F207" s="15">
        <v>98.222</v>
      </c>
      <c r="G207" s="33"/>
      <c r="H207" s="5" t="s">
        <v>167</v>
      </c>
      <c r="I207" s="35" t="s">
        <v>125</v>
      </c>
      <c r="J207" s="35" t="s">
        <v>36</v>
      </c>
      <c r="K207" s="35">
        <v>1.0</v>
      </c>
      <c r="L207" s="35">
        <v>11.0</v>
      </c>
      <c r="M207" s="15">
        <v>192.746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ht="15.75" customHeight="1">
      <c r="A208" s="7"/>
      <c r="B208" s="7"/>
      <c r="C208" s="7"/>
      <c r="D208" s="7"/>
      <c r="E208" s="7"/>
      <c r="F208" s="15">
        <v>110.981</v>
      </c>
      <c r="G208" s="33"/>
      <c r="H208" s="7"/>
      <c r="I208" s="7"/>
      <c r="J208" s="7"/>
      <c r="K208" s="7"/>
      <c r="L208" s="7"/>
      <c r="M208" s="15">
        <v>179.695</v>
      </c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ht="15.75" customHeight="1">
      <c r="A209" s="7"/>
      <c r="B209" s="7"/>
      <c r="C209" s="7"/>
      <c r="D209" s="7"/>
      <c r="E209" s="7"/>
      <c r="F209" s="15">
        <v>162.662</v>
      </c>
      <c r="G209" s="33"/>
      <c r="H209" s="7"/>
      <c r="I209" s="7"/>
      <c r="J209" s="7"/>
      <c r="K209" s="7"/>
      <c r="L209" s="7"/>
      <c r="M209" s="15">
        <v>152.995</v>
      </c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ht="15.75" customHeight="1">
      <c r="A210" s="7"/>
      <c r="B210" s="7"/>
      <c r="C210" s="7"/>
      <c r="D210" s="7"/>
      <c r="E210" s="7"/>
      <c r="F210" s="15">
        <v>153.811</v>
      </c>
      <c r="G210" s="33"/>
      <c r="H210" s="7"/>
      <c r="I210" s="7"/>
      <c r="J210" s="7"/>
      <c r="K210" s="7"/>
      <c r="L210" s="7"/>
      <c r="M210" s="15">
        <v>141.3</v>
      </c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ht="15.75" customHeight="1">
      <c r="A211" s="7"/>
      <c r="B211" s="7"/>
      <c r="C211" s="7"/>
      <c r="D211" s="7"/>
      <c r="E211" s="7"/>
      <c r="F211" s="15">
        <v>145.705</v>
      </c>
      <c r="G211" s="33"/>
      <c r="H211" s="7"/>
      <c r="I211" s="7"/>
      <c r="J211" s="7"/>
      <c r="K211" s="7"/>
      <c r="L211" s="7"/>
      <c r="M211" s="15">
        <v>153.587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ht="15.75" customHeight="1">
      <c r="A212" s="7"/>
      <c r="B212" s="7"/>
      <c r="C212" s="7"/>
      <c r="D212" s="8"/>
      <c r="E212" s="8"/>
      <c r="F212" s="15">
        <v>155.888</v>
      </c>
      <c r="G212" s="33"/>
      <c r="H212" s="7"/>
      <c r="I212" s="7"/>
      <c r="J212" s="7"/>
      <c r="K212" s="7"/>
      <c r="L212" s="7"/>
      <c r="M212" s="15">
        <v>172.823</v>
      </c>
      <c r="N212" s="1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ht="15.75" customHeight="1">
      <c r="A213" s="7"/>
      <c r="B213" s="7"/>
      <c r="C213" s="7"/>
      <c r="D213" s="35">
        <v>12.0</v>
      </c>
      <c r="E213" s="35">
        <v>5.0</v>
      </c>
      <c r="F213" s="15">
        <v>193.555</v>
      </c>
      <c r="G213" s="33"/>
      <c r="H213" s="7"/>
      <c r="I213" s="7"/>
      <c r="J213" s="7"/>
      <c r="K213" s="7"/>
      <c r="L213" s="7"/>
      <c r="M213" s="15">
        <v>186.258</v>
      </c>
      <c r="N213" s="1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ht="15.75" customHeight="1">
      <c r="A214" s="7"/>
      <c r="B214" s="7"/>
      <c r="C214" s="7"/>
      <c r="D214" s="7"/>
      <c r="E214" s="7"/>
      <c r="F214" s="15">
        <v>177.432</v>
      </c>
      <c r="G214" s="33"/>
      <c r="H214" s="7"/>
      <c r="I214" s="7"/>
      <c r="J214" s="7"/>
      <c r="K214" s="7"/>
      <c r="L214" s="7"/>
      <c r="M214" s="15">
        <v>286.789</v>
      </c>
      <c r="N214" s="1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ht="15.75" customHeight="1">
      <c r="A215" s="7"/>
      <c r="B215" s="7"/>
      <c r="C215" s="7"/>
      <c r="D215" s="7"/>
      <c r="E215" s="7"/>
      <c r="F215" s="15">
        <v>68.168</v>
      </c>
      <c r="G215" s="33"/>
      <c r="H215" s="7"/>
      <c r="I215" s="7"/>
      <c r="J215" s="7"/>
      <c r="K215" s="7"/>
      <c r="L215" s="7"/>
      <c r="M215" s="15">
        <v>258.305</v>
      </c>
      <c r="N215" s="1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ht="15.75" customHeight="1">
      <c r="A216" s="7"/>
      <c r="B216" s="7"/>
      <c r="C216" s="7"/>
      <c r="D216" s="7"/>
      <c r="E216" s="7"/>
      <c r="F216" s="15">
        <v>79.543</v>
      </c>
      <c r="G216" s="33"/>
      <c r="H216" s="7"/>
      <c r="I216" s="7"/>
      <c r="J216" s="7"/>
      <c r="K216" s="7"/>
      <c r="L216" s="7"/>
      <c r="M216" s="15">
        <v>270.67</v>
      </c>
      <c r="N216" s="1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ht="15.75" customHeight="1">
      <c r="A217" s="7"/>
      <c r="B217" s="7"/>
      <c r="C217" s="7"/>
      <c r="D217" s="8"/>
      <c r="E217" s="8"/>
      <c r="F217" s="15">
        <v>76.091</v>
      </c>
      <c r="G217" s="33"/>
      <c r="H217" s="7"/>
      <c r="I217" s="7"/>
      <c r="J217" s="7"/>
      <c r="K217" s="8"/>
      <c r="L217" s="8"/>
      <c r="M217" s="15">
        <v>282.671</v>
      </c>
      <c r="N217" s="1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ht="15.75" customHeight="1">
      <c r="A218" s="7"/>
      <c r="B218" s="7"/>
      <c r="C218" s="7"/>
      <c r="D218" s="35">
        <v>13.0</v>
      </c>
      <c r="E218" s="35">
        <v>4.0</v>
      </c>
      <c r="F218" s="15">
        <v>199.744</v>
      </c>
      <c r="G218" s="33"/>
      <c r="H218" s="7"/>
      <c r="I218" s="7"/>
      <c r="J218" s="7"/>
      <c r="K218" s="35">
        <v>2.0</v>
      </c>
      <c r="L218" s="35">
        <v>4.0</v>
      </c>
      <c r="M218" s="15">
        <v>190.753</v>
      </c>
      <c r="N218" s="1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ht="15.75" customHeight="1">
      <c r="A219" s="7"/>
      <c r="B219" s="7"/>
      <c r="C219" s="7"/>
      <c r="D219" s="7"/>
      <c r="E219" s="7"/>
      <c r="F219" s="15">
        <v>205.156</v>
      </c>
      <c r="G219" s="33"/>
      <c r="H219" s="7"/>
      <c r="I219" s="7"/>
      <c r="J219" s="7"/>
      <c r="K219" s="7"/>
      <c r="L219" s="7"/>
      <c r="M219" s="15">
        <v>214.31</v>
      </c>
      <c r="N219" s="1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ht="15.75" customHeight="1">
      <c r="A220" s="7"/>
      <c r="B220" s="7"/>
      <c r="C220" s="7"/>
      <c r="D220" s="7"/>
      <c r="E220" s="7"/>
      <c r="F220" s="15">
        <v>90.578</v>
      </c>
      <c r="G220" s="33"/>
      <c r="H220" s="7"/>
      <c r="I220" s="7"/>
      <c r="J220" s="7"/>
      <c r="K220" s="7"/>
      <c r="L220" s="7"/>
      <c r="M220" s="15">
        <v>165.396</v>
      </c>
      <c r="N220" s="1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ht="15.75" customHeight="1">
      <c r="A221" s="7"/>
      <c r="B221" s="7"/>
      <c r="C221" s="7"/>
      <c r="D221" s="8"/>
      <c r="E221" s="8"/>
      <c r="F221" s="15">
        <v>68.416</v>
      </c>
      <c r="G221" s="33"/>
      <c r="H221" s="7"/>
      <c r="I221" s="7"/>
      <c r="J221" s="7"/>
      <c r="K221" s="8"/>
      <c r="L221" s="8"/>
      <c r="M221" s="15">
        <v>187.049</v>
      </c>
      <c r="N221" s="1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ht="15.75" customHeight="1">
      <c r="A222" s="7"/>
      <c r="B222" s="7"/>
      <c r="C222" s="7"/>
      <c r="D222" s="35">
        <v>14.0</v>
      </c>
      <c r="E222" s="35">
        <v>4.0</v>
      </c>
      <c r="F222" s="15">
        <v>117.688</v>
      </c>
      <c r="G222" s="33"/>
      <c r="H222" s="7"/>
      <c r="I222" s="7"/>
      <c r="J222" s="7"/>
      <c r="K222" s="35">
        <v>3.0</v>
      </c>
      <c r="L222" s="35">
        <v>5.0</v>
      </c>
      <c r="M222" s="15">
        <v>174.772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ht="15.75" customHeight="1">
      <c r="A223" s="7"/>
      <c r="B223" s="7"/>
      <c r="C223" s="7"/>
      <c r="D223" s="7"/>
      <c r="E223" s="7"/>
      <c r="F223" s="15">
        <v>121.106</v>
      </c>
      <c r="G223" s="33"/>
      <c r="H223" s="7"/>
      <c r="I223" s="7"/>
      <c r="J223" s="7"/>
      <c r="K223" s="7"/>
      <c r="L223" s="7"/>
      <c r="M223" s="15">
        <v>207.574</v>
      </c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ht="15.75" customHeight="1">
      <c r="A224" s="7"/>
      <c r="B224" s="7"/>
      <c r="C224" s="7"/>
      <c r="D224" s="7"/>
      <c r="E224" s="7"/>
      <c r="F224" s="15">
        <v>104.74</v>
      </c>
      <c r="G224" s="33"/>
      <c r="H224" s="7"/>
      <c r="I224" s="7"/>
      <c r="J224" s="7"/>
      <c r="K224" s="7"/>
      <c r="L224" s="7"/>
      <c r="M224" s="15">
        <v>111.21</v>
      </c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ht="15.75" customHeight="1">
      <c r="A225" s="8"/>
      <c r="B225" s="8"/>
      <c r="C225" s="8"/>
      <c r="D225" s="8"/>
      <c r="E225" s="8"/>
      <c r="F225" s="15">
        <v>128.105</v>
      </c>
      <c r="G225" s="33"/>
      <c r="H225" s="7"/>
      <c r="I225" s="7"/>
      <c r="J225" s="7"/>
      <c r="K225" s="7"/>
      <c r="L225" s="7"/>
      <c r="M225" s="15">
        <v>114.381</v>
      </c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ht="15.75" customHeight="1">
      <c r="A226" s="10"/>
      <c r="B226" s="10"/>
      <c r="C226" s="10"/>
      <c r="D226" s="10"/>
      <c r="E226" s="10">
        <f>SUM(E153:E225)</f>
        <v>73</v>
      </c>
      <c r="F226" s="10">
        <f>AVERAGE(F153:F225)</f>
        <v>122.8544658</v>
      </c>
      <c r="G226" s="33"/>
      <c r="H226" s="7"/>
      <c r="I226" s="7"/>
      <c r="J226" s="7"/>
      <c r="K226" s="8"/>
      <c r="L226" s="8"/>
      <c r="M226" s="15">
        <v>158.545</v>
      </c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ht="15.75" customHeight="1">
      <c r="A227" s="5" t="s">
        <v>166</v>
      </c>
      <c r="B227" s="5" t="s">
        <v>121</v>
      </c>
      <c r="C227" s="5" t="s">
        <v>36</v>
      </c>
      <c r="D227" s="5">
        <v>1.0</v>
      </c>
      <c r="E227" s="5">
        <v>6.0</v>
      </c>
      <c r="F227" s="6">
        <v>217.629</v>
      </c>
      <c r="G227" s="33"/>
      <c r="H227" s="7"/>
      <c r="I227" s="7"/>
      <c r="J227" s="7"/>
      <c r="K227" s="35">
        <v>4.0</v>
      </c>
      <c r="L227" s="35">
        <v>4.0</v>
      </c>
      <c r="M227" s="15">
        <v>174.839</v>
      </c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ht="15.75" customHeight="1">
      <c r="A228" s="7"/>
      <c r="B228" s="7"/>
      <c r="C228" s="7"/>
      <c r="D228" s="7"/>
      <c r="E228" s="7"/>
      <c r="F228" s="6">
        <v>174.8</v>
      </c>
      <c r="G228" s="33"/>
      <c r="H228" s="7"/>
      <c r="I228" s="7"/>
      <c r="J228" s="7"/>
      <c r="K228" s="7"/>
      <c r="L228" s="7"/>
      <c r="M228" s="15">
        <v>179.121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ht="15.75" customHeight="1">
      <c r="A229" s="7"/>
      <c r="B229" s="7"/>
      <c r="C229" s="7"/>
      <c r="D229" s="7"/>
      <c r="E229" s="7"/>
      <c r="F229" s="6">
        <v>156.171</v>
      </c>
      <c r="G229" s="33"/>
      <c r="H229" s="7"/>
      <c r="I229" s="7"/>
      <c r="J229" s="7"/>
      <c r="K229" s="7"/>
      <c r="L229" s="7"/>
      <c r="M229" s="15">
        <v>202.485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ht="15.75" customHeight="1">
      <c r="A230" s="7"/>
      <c r="B230" s="7"/>
      <c r="C230" s="7"/>
      <c r="D230" s="7"/>
      <c r="E230" s="7"/>
      <c r="F230" s="6">
        <v>90.617</v>
      </c>
      <c r="G230" s="33"/>
      <c r="H230" s="7"/>
      <c r="I230" s="7"/>
      <c r="J230" s="7"/>
      <c r="K230" s="8"/>
      <c r="L230" s="8"/>
      <c r="M230" s="15">
        <v>226.392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ht="15.75" customHeight="1">
      <c r="A231" s="7"/>
      <c r="B231" s="7"/>
      <c r="C231" s="7"/>
      <c r="D231" s="7"/>
      <c r="E231" s="7"/>
      <c r="F231" s="6">
        <v>76.021</v>
      </c>
      <c r="G231" s="33"/>
      <c r="H231" s="7"/>
      <c r="I231" s="7"/>
      <c r="J231" s="7"/>
      <c r="K231" s="35">
        <v>5.0</v>
      </c>
      <c r="L231" s="35">
        <v>3.0</v>
      </c>
      <c r="M231" s="15">
        <v>105.073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ht="15.75" customHeight="1">
      <c r="A232" s="7"/>
      <c r="B232" s="7"/>
      <c r="C232" s="7"/>
      <c r="D232" s="8"/>
      <c r="E232" s="8"/>
      <c r="F232" s="6">
        <v>115.791</v>
      </c>
      <c r="G232" s="33"/>
      <c r="H232" s="7"/>
      <c r="I232" s="7"/>
      <c r="J232" s="7"/>
      <c r="K232" s="7"/>
      <c r="L232" s="7"/>
      <c r="M232" s="15">
        <v>186.182</v>
      </c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ht="15.75" customHeight="1">
      <c r="A233" s="7"/>
      <c r="B233" s="7"/>
      <c r="C233" s="7"/>
      <c r="D233" s="5">
        <v>2.0</v>
      </c>
      <c r="E233" s="5">
        <v>4.0</v>
      </c>
      <c r="F233" s="6">
        <v>170.715</v>
      </c>
      <c r="G233" s="33"/>
      <c r="H233" s="7"/>
      <c r="I233" s="7"/>
      <c r="J233" s="7"/>
      <c r="K233" s="8"/>
      <c r="L233" s="8"/>
      <c r="M233" s="15">
        <v>181.632</v>
      </c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ht="15.75" customHeight="1">
      <c r="A234" s="7"/>
      <c r="B234" s="7"/>
      <c r="C234" s="7"/>
      <c r="D234" s="7"/>
      <c r="E234" s="7"/>
      <c r="F234" s="6">
        <v>184.742</v>
      </c>
      <c r="G234" s="33"/>
      <c r="H234" s="7"/>
      <c r="I234" s="7"/>
      <c r="J234" s="7"/>
      <c r="K234" s="35">
        <v>6.0</v>
      </c>
      <c r="L234" s="35">
        <v>5.0</v>
      </c>
      <c r="M234" s="15">
        <v>188.524</v>
      </c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ht="15.75" customHeight="1">
      <c r="A235" s="7"/>
      <c r="B235" s="7"/>
      <c r="C235" s="7"/>
      <c r="D235" s="7"/>
      <c r="E235" s="7"/>
      <c r="F235" s="6">
        <v>178.552</v>
      </c>
      <c r="G235" s="33"/>
      <c r="H235" s="7"/>
      <c r="I235" s="7"/>
      <c r="J235" s="7"/>
      <c r="K235" s="7"/>
      <c r="L235" s="7"/>
      <c r="M235" s="15">
        <v>204.961</v>
      </c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ht="15.75" customHeight="1">
      <c r="A236" s="7"/>
      <c r="B236" s="7"/>
      <c r="C236" s="7"/>
      <c r="D236" s="8"/>
      <c r="E236" s="8"/>
      <c r="F236" s="6">
        <v>169.64</v>
      </c>
      <c r="G236" s="33"/>
      <c r="H236" s="7"/>
      <c r="I236" s="7"/>
      <c r="J236" s="7"/>
      <c r="K236" s="7"/>
      <c r="L236" s="7"/>
      <c r="M236" s="15">
        <v>201.117</v>
      </c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ht="15.75" customHeight="1">
      <c r="A237" s="7"/>
      <c r="B237" s="7"/>
      <c r="C237" s="7"/>
      <c r="D237" s="5">
        <v>3.0</v>
      </c>
      <c r="E237" s="5">
        <v>2.0</v>
      </c>
      <c r="F237" s="6">
        <v>282.572</v>
      </c>
      <c r="G237" s="33"/>
      <c r="H237" s="7"/>
      <c r="I237" s="7"/>
      <c r="J237" s="7"/>
      <c r="K237" s="7"/>
      <c r="L237" s="7"/>
      <c r="M237" s="15">
        <v>208.832</v>
      </c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ht="15.75" customHeight="1">
      <c r="A238" s="7"/>
      <c r="B238" s="7"/>
      <c r="C238" s="7"/>
      <c r="D238" s="8"/>
      <c r="E238" s="8"/>
      <c r="F238" s="6">
        <v>160.389</v>
      </c>
      <c r="G238" s="33"/>
      <c r="H238" s="7"/>
      <c r="I238" s="7"/>
      <c r="J238" s="7"/>
      <c r="K238" s="8"/>
      <c r="L238" s="8"/>
      <c r="M238" s="15">
        <v>222.88</v>
      </c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ht="15.75" customHeight="1">
      <c r="A239" s="7"/>
      <c r="B239" s="7"/>
      <c r="C239" s="7"/>
      <c r="D239" s="5">
        <v>4.0</v>
      </c>
      <c r="E239" s="5">
        <v>3.0</v>
      </c>
      <c r="F239" s="6">
        <v>233.646</v>
      </c>
      <c r="G239" s="33"/>
      <c r="H239" s="7"/>
      <c r="I239" s="7"/>
      <c r="J239" s="7"/>
      <c r="K239" s="35">
        <v>7.0</v>
      </c>
      <c r="L239" s="35">
        <v>8.0</v>
      </c>
      <c r="M239" s="15">
        <v>132.275</v>
      </c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ht="15.75" customHeight="1">
      <c r="A240" s="7"/>
      <c r="B240" s="7"/>
      <c r="C240" s="7"/>
      <c r="D240" s="7"/>
      <c r="E240" s="7"/>
      <c r="F240" s="6">
        <v>242.383</v>
      </c>
      <c r="G240" s="33"/>
      <c r="H240" s="7"/>
      <c r="I240" s="7"/>
      <c r="J240" s="7"/>
      <c r="K240" s="7"/>
      <c r="L240" s="7"/>
      <c r="M240" s="15">
        <v>190.861</v>
      </c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ht="15.75" customHeight="1">
      <c r="A241" s="7"/>
      <c r="B241" s="7"/>
      <c r="C241" s="7"/>
      <c r="D241" s="8"/>
      <c r="E241" s="8"/>
      <c r="F241" s="6">
        <v>223.619</v>
      </c>
      <c r="G241" s="33"/>
      <c r="H241" s="7"/>
      <c r="I241" s="7"/>
      <c r="J241" s="7"/>
      <c r="K241" s="7"/>
      <c r="L241" s="7"/>
      <c r="M241" s="15">
        <v>229.291</v>
      </c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ht="15.75" customHeight="1">
      <c r="A242" s="7"/>
      <c r="B242" s="7"/>
      <c r="C242" s="7"/>
      <c r="D242" s="5">
        <v>5.0</v>
      </c>
      <c r="E242" s="5">
        <v>3.0</v>
      </c>
      <c r="F242" s="6">
        <v>151.039</v>
      </c>
      <c r="G242" s="33"/>
      <c r="H242" s="7"/>
      <c r="I242" s="7"/>
      <c r="J242" s="7"/>
      <c r="K242" s="7"/>
      <c r="L242" s="7"/>
      <c r="M242" s="15">
        <v>266.209</v>
      </c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ht="15.75" customHeight="1">
      <c r="A243" s="7"/>
      <c r="B243" s="7"/>
      <c r="C243" s="7"/>
      <c r="D243" s="7"/>
      <c r="E243" s="7"/>
      <c r="F243" s="6">
        <v>147.726</v>
      </c>
      <c r="G243" s="33"/>
      <c r="H243" s="7"/>
      <c r="I243" s="7"/>
      <c r="J243" s="7"/>
      <c r="K243" s="7"/>
      <c r="L243" s="7"/>
      <c r="M243" s="15">
        <v>238.653</v>
      </c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ht="15.75" customHeight="1">
      <c r="A244" s="7"/>
      <c r="B244" s="7"/>
      <c r="C244" s="7"/>
      <c r="D244" s="8"/>
      <c r="E244" s="8"/>
      <c r="F244" s="6">
        <v>154.961</v>
      </c>
      <c r="G244" s="33"/>
      <c r="H244" s="7"/>
      <c r="I244" s="7"/>
      <c r="J244" s="7"/>
      <c r="K244" s="7"/>
      <c r="L244" s="7"/>
      <c r="M244" s="15">
        <v>254.007</v>
      </c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ht="15.75" customHeight="1">
      <c r="A245" s="7"/>
      <c r="B245" s="7"/>
      <c r="C245" s="7"/>
      <c r="D245" s="5">
        <v>6.0</v>
      </c>
      <c r="E245" s="5">
        <v>2.0</v>
      </c>
      <c r="F245" s="6">
        <v>97.73</v>
      </c>
      <c r="G245" s="33"/>
      <c r="H245" s="7"/>
      <c r="I245" s="7"/>
      <c r="J245" s="7"/>
      <c r="K245" s="7"/>
      <c r="L245" s="7"/>
      <c r="M245" s="15">
        <v>213.526</v>
      </c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ht="15.75" customHeight="1">
      <c r="A246" s="7"/>
      <c r="B246" s="7"/>
      <c r="C246" s="7"/>
      <c r="D246" s="8"/>
      <c r="E246" s="8"/>
      <c r="F246" s="6">
        <v>136.99</v>
      </c>
      <c r="G246" s="33"/>
      <c r="H246" s="7"/>
      <c r="I246" s="7"/>
      <c r="J246" s="7"/>
      <c r="K246" s="8"/>
      <c r="L246" s="8"/>
      <c r="M246" s="15">
        <v>211.022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ht="15.75" customHeight="1">
      <c r="A247" s="7"/>
      <c r="B247" s="7"/>
      <c r="C247" s="7"/>
      <c r="D247" s="5">
        <v>7.0</v>
      </c>
      <c r="E247" s="5">
        <v>3.0</v>
      </c>
      <c r="F247" s="6">
        <v>172.141</v>
      </c>
      <c r="G247" s="33"/>
      <c r="H247" s="7"/>
      <c r="I247" s="7"/>
      <c r="J247" s="7"/>
      <c r="K247" s="35">
        <v>8.0</v>
      </c>
      <c r="L247" s="35">
        <v>4.0</v>
      </c>
      <c r="M247" s="15">
        <v>150.331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ht="15.75" customHeight="1">
      <c r="A248" s="7"/>
      <c r="B248" s="7"/>
      <c r="C248" s="7"/>
      <c r="D248" s="7"/>
      <c r="E248" s="7"/>
      <c r="F248" s="6">
        <v>170.413</v>
      </c>
      <c r="G248" s="33"/>
      <c r="H248" s="7"/>
      <c r="I248" s="7"/>
      <c r="J248" s="7"/>
      <c r="K248" s="7"/>
      <c r="L248" s="7"/>
      <c r="M248" s="15">
        <v>119.104</v>
      </c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ht="15.75" customHeight="1">
      <c r="A249" s="7"/>
      <c r="B249" s="7"/>
      <c r="C249" s="7"/>
      <c r="D249" s="8"/>
      <c r="E249" s="8"/>
      <c r="F249" s="6">
        <v>162.464</v>
      </c>
      <c r="G249" s="33"/>
      <c r="H249" s="7"/>
      <c r="I249" s="7"/>
      <c r="J249" s="7"/>
      <c r="K249" s="7"/>
      <c r="L249" s="7"/>
      <c r="M249" s="15">
        <v>105.066</v>
      </c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ht="15.75" customHeight="1">
      <c r="A250" s="7"/>
      <c r="B250" s="7"/>
      <c r="C250" s="7"/>
      <c r="D250" s="5">
        <v>8.0</v>
      </c>
      <c r="E250" s="5">
        <v>4.0</v>
      </c>
      <c r="F250" s="6">
        <v>121.486</v>
      </c>
      <c r="G250" s="33"/>
      <c r="H250" s="7"/>
      <c r="I250" s="7"/>
      <c r="J250" s="7"/>
      <c r="K250" s="8"/>
      <c r="L250" s="8"/>
      <c r="M250" s="15">
        <v>239.667</v>
      </c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ht="15.75" customHeight="1">
      <c r="A251" s="7"/>
      <c r="B251" s="7"/>
      <c r="C251" s="7"/>
      <c r="D251" s="7"/>
      <c r="E251" s="7"/>
      <c r="F251" s="6">
        <v>100.869</v>
      </c>
      <c r="G251" s="33"/>
      <c r="H251" s="7"/>
      <c r="I251" s="7"/>
      <c r="J251" s="7"/>
      <c r="K251" s="35">
        <v>9.0</v>
      </c>
      <c r="L251" s="35">
        <v>9.0</v>
      </c>
      <c r="M251" s="15">
        <v>157.675</v>
      </c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ht="15.75" customHeight="1">
      <c r="A252" s="7"/>
      <c r="B252" s="7"/>
      <c r="C252" s="7"/>
      <c r="D252" s="7"/>
      <c r="E252" s="7"/>
      <c r="F252" s="6">
        <v>160.414</v>
      </c>
      <c r="G252" s="33"/>
      <c r="H252" s="7"/>
      <c r="I252" s="7"/>
      <c r="J252" s="7"/>
      <c r="K252" s="7"/>
      <c r="L252" s="7"/>
      <c r="M252" s="15">
        <v>173.064</v>
      </c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ht="15.75" customHeight="1">
      <c r="A253" s="7"/>
      <c r="B253" s="7"/>
      <c r="C253" s="7"/>
      <c r="D253" s="8"/>
      <c r="E253" s="8"/>
      <c r="F253" s="6">
        <v>105.755</v>
      </c>
      <c r="G253" s="33"/>
      <c r="H253" s="7"/>
      <c r="I253" s="7"/>
      <c r="J253" s="7"/>
      <c r="K253" s="7"/>
      <c r="L253" s="7"/>
      <c r="M253" s="15">
        <v>184.365</v>
      </c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ht="15.75" customHeight="1">
      <c r="A254" s="7"/>
      <c r="B254" s="7"/>
      <c r="C254" s="7"/>
      <c r="D254" s="5">
        <v>9.0</v>
      </c>
      <c r="E254" s="5">
        <v>4.0</v>
      </c>
      <c r="F254" s="6">
        <v>162.793</v>
      </c>
      <c r="G254" s="33"/>
      <c r="H254" s="7"/>
      <c r="I254" s="7"/>
      <c r="J254" s="7"/>
      <c r="K254" s="7"/>
      <c r="L254" s="7"/>
      <c r="M254" s="15">
        <v>194.523</v>
      </c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ht="15.75" customHeight="1">
      <c r="A255" s="7"/>
      <c r="B255" s="7"/>
      <c r="C255" s="7"/>
      <c r="D255" s="7"/>
      <c r="E255" s="7"/>
      <c r="F255" s="6">
        <v>197.354</v>
      </c>
      <c r="G255" s="33"/>
      <c r="H255" s="7"/>
      <c r="I255" s="7"/>
      <c r="J255" s="7"/>
      <c r="K255" s="7"/>
      <c r="L255" s="7"/>
      <c r="M255" s="15">
        <v>183.448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ht="15.75" customHeight="1">
      <c r="A256" s="7"/>
      <c r="B256" s="7"/>
      <c r="C256" s="7"/>
      <c r="D256" s="7"/>
      <c r="E256" s="7"/>
      <c r="F256" s="6">
        <v>205.422</v>
      </c>
      <c r="G256" s="33"/>
      <c r="H256" s="7"/>
      <c r="I256" s="7"/>
      <c r="J256" s="7"/>
      <c r="K256" s="7"/>
      <c r="L256" s="7"/>
      <c r="M256" s="15">
        <v>202.387</v>
      </c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ht="15.75" customHeight="1">
      <c r="A257" s="7"/>
      <c r="B257" s="7"/>
      <c r="C257" s="7"/>
      <c r="D257" s="8"/>
      <c r="E257" s="8"/>
      <c r="F257" s="6">
        <v>224.475</v>
      </c>
      <c r="G257" s="33"/>
      <c r="H257" s="7"/>
      <c r="I257" s="7"/>
      <c r="J257" s="7"/>
      <c r="K257" s="7"/>
      <c r="L257" s="7"/>
      <c r="M257" s="15">
        <v>213.476</v>
      </c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ht="15.75" customHeight="1">
      <c r="A258" s="7"/>
      <c r="B258" s="7"/>
      <c r="C258" s="7"/>
      <c r="D258" s="5">
        <v>10.0</v>
      </c>
      <c r="E258" s="5">
        <v>7.0</v>
      </c>
      <c r="F258" s="6">
        <v>332.722</v>
      </c>
      <c r="G258" s="33"/>
      <c r="H258" s="7"/>
      <c r="I258" s="7"/>
      <c r="J258" s="7"/>
      <c r="K258" s="7"/>
      <c r="L258" s="7"/>
      <c r="M258" s="15">
        <v>194.301</v>
      </c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ht="15.75" customHeight="1">
      <c r="A259" s="7"/>
      <c r="B259" s="7"/>
      <c r="C259" s="7"/>
      <c r="D259" s="7"/>
      <c r="E259" s="7"/>
      <c r="F259" s="6">
        <v>314.436</v>
      </c>
      <c r="G259" s="33"/>
      <c r="H259" s="7"/>
      <c r="I259" s="7"/>
      <c r="J259" s="7"/>
      <c r="K259" s="8"/>
      <c r="L259" s="8"/>
      <c r="M259" s="15">
        <v>201.574</v>
      </c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ht="15.75" customHeight="1">
      <c r="A260" s="7"/>
      <c r="B260" s="7"/>
      <c r="C260" s="7"/>
      <c r="D260" s="7"/>
      <c r="E260" s="7"/>
      <c r="F260" s="6">
        <v>329.86</v>
      </c>
      <c r="G260" s="33"/>
      <c r="H260" s="7"/>
      <c r="I260" s="7"/>
      <c r="J260" s="7"/>
      <c r="K260" s="35">
        <v>10.0</v>
      </c>
      <c r="L260" s="35">
        <v>5.0</v>
      </c>
      <c r="M260" s="15">
        <v>97.568</v>
      </c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ht="15.75" customHeight="1">
      <c r="A261" s="7"/>
      <c r="B261" s="7"/>
      <c r="C261" s="7"/>
      <c r="D261" s="7"/>
      <c r="E261" s="7"/>
      <c r="F261" s="6">
        <v>364.21</v>
      </c>
      <c r="G261" s="33"/>
      <c r="H261" s="7"/>
      <c r="I261" s="7"/>
      <c r="J261" s="7"/>
      <c r="K261" s="7"/>
      <c r="L261" s="7"/>
      <c r="M261" s="15">
        <v>109.667</v>
      </c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ht="15.75" customHeight="1">
      <c r="A262" s="7"/>
      <c r="B262" s="7"/>
      <c r="C262" s="7"/>
      <c r="D262" s="7"/>
      <c r="E262" s="7"/>
      <c r="F262" s="6">
        <v>328.322</v>
      </c>
      <c r="G262" s="33"/>
      <c r="H262" s="7"/>
      <c r="I262" s="7"/>
      <c r="J262" s="7"/>
      <c r="K262" s="7"/>
      <c r="L262" s="7"/>
      <c r="M262" s="15">
        <v>177.765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ht="15.75" customHeight="1">
      <c r="A263" s="7"/>
      <c r="B263" s="7"/>
      <c r="C263" s="7"/>
      <c r="D263" s="7"/>
      <c r="E263" s="7"/>
      <c r="F263" s="6">
        <v>306.913</v>
      </c>
      <c r="G263" s="33"/>
      <c r="H263" s="7"/>
      <c r="I263" s="7"/>
      <c r="J263" s="7"/>
      <c r="K263" s="7"/>
      <c r="L263" s="7"/>
      <c r="M263" s="15">
        <v>186.609</v>
      </c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ht="15.75" customHeight="1">
      <c r="A264" s="7"/>
      <c r="B264" s="7"/>
      <c r="C264" s="7"/>
      <c r="D264" s="8"/>
      <c r="E264" s="8"/>
      <c r="F264" s="6">
        <v>333.541</v>
      </c>
      <c r="G264" s="33"/>
      <c r="H264" s="7"/>
      <c r="I264" s="7"/>
      <c r="J264" s="7"/>
      <c r="K264" s="8"/>
      <c r="L264" s="8"/>
      <c r="M264" s="15">
        <v>147.496</v>
      </c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ht="15.75" customHeight="1">
      <c r="A265" s="7"/>
      <c r="B265" s="7"/>
      <c r="C265" s="7"/>
      <c r="D265" s="5">
        <v>11.0</v>
      </c>
      <c r="E265" s="5">
        <v>5.0</v>
      </c>
      <c r="F265" s="6">
        <v>211.597</v>
      </c>
      <c r="G265" s="33"/>
      <c r="H265" s="7"/>
      <c r="I265" s="7"/>
      <c r="J265" s="7"/>
      <c r="K265" s="35">
        <v>11.0</v>
      </c>
      <c r="L265" s="35">
        <v>3.0</v>
      </c>
      <c r="M265" s="15">
        <v>181.533</v>
      </c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ht="15.75" customHeight="1">
      <c r="A266" s="7"/>
      <c r="B266" s="7"/>
      <c r="C266" s="7"/>
      <c r="D266" s="7"/>
      <c r="E266" s="7"/>
      <c r="F266" s="6">
        <v>208.993</v>
      </c>
      <c r="G266" s="33"/>
      <c r="H266" s="7"/>
      <c r="I266" s="7"/>
      <c r="J266" s="7"/>
      <c r="K266" s="7"/>
      <c r="L266" s="7"/>
      <c r="M266" s="15">
        <v>134.581</v>
      </c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ht="15.75" customHeight="1">
      <c r="A267" s="7"/>
      <c r="B267" s="7"/>
      <c r="C267" s="7"/>
      <c r="D267" s="7"/>
      <c r="E267" s="7"/>
      <c r="F267" s="6">
        <v>231.326</v>
      </c>
      <c r="G267" s="33"/>
      <c r="H267" s="7"/>
      <c r="I267" s="7"/>
      <c r="J267" s="7"/>
      <c r="K267" s="8"/>
      <c r="L267" s="8"/>
      <c r="M267" s="15">
        <v>173.948</v>
      </c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ht="15.75" customHeight="1">
      <c r="A268" s="7"/>
      <c r="B268" s="7"/>
      <c r="C268" s="7"/>
      <c r="D268" s="7"/>
      <c r="E268" s="7"/>
      <c r="F268" s="6">
        <v>183.369</v>
      </c>
      <c r="G268" s="33"/>
      <c r="H268" s="7"/>
      <c r="I268" s="7"/>
      <c r="J268" s="7"/>
      <c r="K268" s="35">
        <v>12.0</v>
      </c>
      <c r="L268" s="35">
        <v>4.0</v>
      </c>
      <c r="M268" s="15">
        <v>211.672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ht="15.75" customHeight="1">
      <c r="A269" s="7"/>
      <c r="B269" s="7"/>
      <c r="C269" s="7"/>
      <c r="D269" s="8"/>
      <c r="E269" s="8"/>
      <c r="F269" s="6">
        <v>122.143</v>
      </c>
      <c r="G269" s="33"/>
      <c r="H269" s="7"/>
      <c r="I269" s="7"/>
      <c r="J269" s="7"/>
      <c r="K269" s="7"/>
      <c r="L269" s="7"/>
      <c r="M269" s="15">
        <v>222.002</v>
      </c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ht="15.75" customHeight="1">
      <c r="A270" s="7"/>
      <c r="B270" s="7"/>
      <c r="C270" s="7"/>
      <c r="D270" s="5">
        <v>12.0</v>
      </c>
      <c r="E270" s="5">
        <v>3.0</v>
      </c>
      <c r="F270" s="6">
        <v>195.655</v>
      </c>
      <c r="G270" s="33"/>
      <c r="H270" s="7"/>
      <c r="I270" s="7"/>
      <c r="J270" s="7"/>
      <c r="K270" s="7"/>
      <c r="L270" s="7"/>
      <c r="M270" s="15">
        <v>242.599</v>
      </c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ht="15.75" customHeight="1">
      <c r="A271" s="7"/>
      <c r="B271" s="7"/>
      <c r="C271" s="7"/>
      <c r="D271" s="7"/>
      <c r="E271" s="7"/>
      <c r="F271" s="6">
        <v>111.744</v>
      </c>
      <c r="G271" s="33"/>
      <c r="H271" s="7"/>
      <c r="I271" s="7"/>
      <c r="J271" s="7"/>
      <c r="K271" s="8"/>
      <c r="L271" s="8"/>
      <c r="M271" s="15">
        <v>193.608</v>
      </c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ht="15.75" customHeight="1">
      <c r="A272" s="7"/>
      <c r="B272" s="7"/>
      <c r="C272" s="7"/>
      <c r="D272" s="8"/>
      <c r="E272" s="8"/>
      <c r="F272" s="6">
        <v>86.457</v>
      </c>
      <c r="G272" s="33"/>
      <c r="H272" s="7"/>
      <c r="I272" s="7"/>
      <c r="J272" s="7"/>
      <c r="K272" s="35">
        <v>13.0</v>
      </c>
      <c r="L272" s="35">
        <v>2.0</v>
      </c>
      <c r="M272" s="15">
        <v>199.135</v>
      </c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ht="15.75" customHeight="1">
      <c r="A273" s="7"/>
      <c r="B273" s="7"/>
      <c r="C273" s="7"/>
      <c r="D273" s="5">
        <v>13.0</v>
      </c>
      <c r="E273" s="5">
        <v>4.0</v>
      </c>
      <c r="F273" s="6">
        <v>276.274</v>
      </c>
      <c r="G273" s="33"/>
      <c r="H273" s="7"/>
      <c r="I273" s="7"/>
      <c r="J273" s="7"/>
      <c r="K273" s="8"/>
      <c r="L273" s="8"/>
      <c r="M273" s="15">
        <v>206.235</v>
      </c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ht="15.75" customHeight="1">
      <c r="A274" s="7"/>
      <c r="B274" s="7"/>
      <c r="C274" s="7"/>
      <c r="D274" s="7"/>
      <c r="E274" s="7"/>
      <c r="F274" s="6">
        <v>233.971</v>
      </c>
      <c r="G274" s="33"/>
      <c r="H274" s="7"/>
      <c r="I274" s="7"/>
      <c r="J274" s="7"/>
      <c r="K274" s="35">
        <v>14.0</v>
      </c>
      <c r="L274" s="35">
        <v>6.0</v>
      </c>
      <c r="M274" s="15">
        <v>53.563</v>
      </c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ht="15.75" customHeight="1">
      <c r="A275" s="7"/>
      <c r="B275" s="7"/>
      <c r="C275" s="7"/>
      <c r="D275" s="7"/>
      <c r="E275" s="7"/>
      <c r="F275" s="6">
        <v>233.216</v>
      </c>
      <c r="G275" s="33"/>
      <c r="H275" s="7"/>
      <c r="I275" s="7"/>
      <c r="J275" s="7"/>
      <c r="K275" s="7"/>
      <c r="L275" s="7"/>
      <c r="M275" s="15">
        <v>55.624</v>
      </c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ht="15.75" customHeight="1">
      <c r="A276" s="7"/>
      <c r="B276" s="7"/>
      <c r="C276" s="7"/>
      <c r="D276" s="8"/>
      <c r="E276" s="8"/>
      <c r="F276" s="6">
        <v>226.768</v>
      </c>
      <c r="G276" s="33"/>
      <c r="H276" s="7"/>
      <c r="I276" s="7"/>
      <c r="J276" s="7"/>
      <c r="K276" s="7"/>
      <c r="L276" s="7"/>
      <c r="M276" s="15">
        <v>88.196</v>
      </c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ht="15.75" customHeight="1">
      <c r="A277" s="7"/>
      <c r="B277" s="7"/>
      <c r="C277" s="7"/>
      <c r="D277" s="5">
        <v>14.0</v>
      </c>
      <c r="E277" s="5">
        <v>2.0</v>
      </c>
      <c r="F277" s="6">
        <v>173.396</v>
      </c>
      <c r="G277" s="33"/>
      <c r="H277" s="7"/>
      <c r="I277" s="7"/>
      <c r="J277" s="7"/>
      <c r="K277" s="7"/>
      <c r="L277" s="7"/>
      <c r="M277" s="15">
        <v>198.781</v>
      </c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ht="15.75" customHeight="1">
      <c r="A278" s="7"/>
      <c r="B278" s="7"/>
      <c r="C278" s="7"/>
      <c r="D278" s="8"/>
      <c r="E278" s="8"/>
      <c r="F278" s="6">
        <v>187.667</v>
      </c>
      <c r="G278" s="33"/>
      <c r="H278" s="7"/>
      <c r="I278" s="7"/>
      <c r="J278" s="7"/>
      <c r="K278" s="7"/>
      <c r="L278" s="7"/>
      <c r="M278" s="15">
        <v>272.653</v>
      </c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ht="15.75" customHeight="1">
      <c r="A279" s="7"/>
      <c r="B279" s="7"/>
      <c r="C279" s="7"/>
      <c r="D279" s="5">
        <v>15.0</v>
      </c>
      <c r="E279" s="5">
        <v>4.0</v>
      </c>
      <c r="F279" s="6">
        <v>229.675</v>
      </c>
      <c r="G279" s="33"/>
      <c r="H279" s="8"/>
      <c r="I279" s="8"/>
      <c r="J279" s="8"/>
      <c r="K279" s="8"/>
      <c r="L279" s="8"/>
      <c r="M279" s="15">
        <v>253.905</v>
      </c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ht="15.75" customHeight="1">
      <c r="A280" s="7"/>
      <c r="B280" s="7"/>
      <c r="C280" s="7"/>
      <c r="D280" s="7"/>
      <c r="E280" s="7"/>
      <c r="F280" s="6">
        <v>233.141</v>
      </c>
      <c r="G280" s="33"/>
      <c r="H280" s="10"/>
      <c r="I280" s="10"/>
      <c r="J280" s="10"/>
      <c r="K280" s="10"/>
      <c r="L280" s="10">
        <f>SUM(L207:L279)</f>
        <v>73</v>
      </c>
      <c r="M280" s="10">
        <f>AVERAGE(M207:M279)</f>
        <v>185.5593425</v>
      </c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ht="12.75" customHeight="1">
      <c r="A281" s="7"/>
      <c r="B281" s="7"/>
      <c r="C281" s="7"/>
      <c r="D281" s="7"/>
      <c r="E281" s="7"/>
      <c r="F281" s="6">
        <v>252.623</v>
      </c>
      <c r="G281" s="33"/>
      <c r="H281" s="5" t="s">
        <v>167</v>
      </c>
      <c r="I281" s="5" t="s">
        <v>169</v>
      </c>
      <c r="J281" s="5" t="s">
        <v>32</v>
      </c>
      <c r="K281" s="5">
        <v>1.0</v>
      </c>
      <c r="L281" s="5">
        <v>6.0</v>
      </c>
      <c r="M281" s="6">
        <v>187.948</v>
      </c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ht="15.75" customHeight="1">
      <c r="A282" s="7"/>
      <c r="B282" s="7"/>
      <c r="C282" s="7"/>
      <c r="D282" s="8"/>
      <c r="E282" s="8"/>
      <c r="F282" s="6">
        <v>245.963</v>
      </c>
      <c r="G282" s="33"/>
      <c r="H282" s="7"/>
      <c r="I282" s="7"/>
      <c r="J282" s="7"/>
      <c r="K282" s="7"/>
      <c r="L282" s="7"/>
      <c r="M282" s="6">
        <v>180.174</v>
      </c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ht="15.75" customHeight="1">
      <c r="A283" s="7"/>
      <c r="B283" s="7"/>
      <c r="C283" s="7"/>
      <c r="D283" s="5">
        <v>16.0</v>
      </c>
      <c r="E283" s="5">
        <v>3.0</v>
      </c>
      <c r="F283" s="6">
        <v>62.84</v>
      </c>
      <c r="G283" s="33"/>
      <c r="H283" s="7"/>
      <c r="I283" s="7"/>
      <c r="J283" s="7"/>
      <c r="K283" s="7"/>
      <c r="L283" s="7"/>
      <c r="M283" s="6">
        <v>155.802</v>
      </c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ht="15.75" customHeight="1">
      <c r="A284" s="7"/>
      <c r="B284" s="7"/>
      <c r="C284" s="7"/>
      <c r="D284" s="7"/>
      <c r="E284" s="7"/>
      <c r="F284" s="6">
        <v>106.399</v>
      </c>
      <c r="G284" s="33"/>
      <c r="H284" s="7"/>
      <c r="I284" s="7"/>
      <c r="J284" s="7"/>
      <c r="K284" s="7"/>
      <c r="L284" s="7"/>
      <c r="M284" s="6">
        <v>299.647</v>
      </c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 ht="15.75" customHeight="1">
      <c r="A285" s="7"/>
      <c r="B285" s="7"/>
      <c r="C285" s="7"/>
      <c r="D285" s="8"/>
      <c r="E285" s="8"/>
      <c r="F285" s="6">
        <v>90.857</v>
      </c>
      <c r="G285" s="33"/>
      <c r="H285" s="7"/>
      <c r="I285" s="7"/>
      <c r="J285" s="7"/>
      <c r="K285" s="7"/>
      <c r="L285" s="7"/>
      <c r="M285" s="6">
        <v>221.925</v>
      </c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 ht="15.75" customHeight="1">
      <c r="A286" s="7"/>
      <c r="B286" s="7"/>
      <c r="C286" s="7"/>
      <c r="D286" s="5">
        <v>17.0</v>
      </c>
      <c r="E286" s="5">
        <v>5.0</v>
      </c>
      <c r="F286" s="6">
        <v>198.459</v>
      </c>
      <c r="G286" s="33"/>
      <c r="H286" s="7"/>
      <c r="I286" s="7"/>
      <c r="J286" s="7"/>
      <c r="K286" s="8"/>
      <c r="L286" s="8"/>
      <c r="M286" s="6">
        <v>334.456</v>
      </c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 ht="15.75" customHeight="1">
      <c r="A287" s="7"/>
      <c r="B287" s="7"/>
      <c r="C287" s="7"/>
      <c r="D287" s="7"/>
      <c r="E287" s="7"/>
      <c r="F287" s="6">
        <v>199.348</v>
      </c>
      <c r="G287" s="33"/>
      <c r="H287" s="7"/>
      <c r="I287" s="7"/>
      <c r="J287" s="7"/>
      <c r="K287" s="5">
        <v>2.0</v>
      </c>
      <c r="L287" s="5">
        <v>3.0</v>
      </c>
      <c r="M287" s="6">
        <v>305.364</v>
      </c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</row>
    <row r="288" ht="15.75" customHeight="1">
      <c r="A288" s="7"/>
      <c r="B288" s="7"/>
      <c r="C288" s="7"/>
      <c r="D288" s="7"/>
      <c r="E288" s="7"/>
      <c r="F288" s="6">
        <v>162.327</v>
      </c>
      <c r="G288" s="33"/>
      <c r="H288" s="7"/>
      <c r="I288" s="7"/>
      <c r="J288" s="7"/>
      <c r="K288" s="7"/>
      <c r="L288" s="7"/>
      <c r="M288" s="6">
        <v>316.008</v>
      </c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</row>
    <row r="289" ht="15.75" customHeight="1">
      <c r="A289" s="7"/>
      <c r="B289" s="7"/>
      <c r="C289" s="7"/>
      <c r="D289" s="7"/>
      <c r="E289" s="7"/>
      <c r="F289" s="6">
        <v>159.668</v>
      </c>
      <c r="G289" s="33"/>
      <c r="H289" s="7"/>
      <c r="I289" s="7"/>
      <c r="J289" s="7"/>
      <c r="K289" s="8"/>
      <c r="L289" s="8"/>
      <c r="M289" s="6">
        <v>277.136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</row>
    <row r="290" ht="15.75" customHeight="1">
      <c r="A290" s="7"/>
      <c r="B290" s="7"/>
      <c r="C290" s="7"/>
      <c r="D290" s="8"/>
      <c r="E290" s="8"/>
      <c r="F290" s="6">
        <v>140.138</v>
      </c>
      <c r="G290" s="33"/>
      <c r="H290" s="7"/>
      <c r="I290" s="7"/>
      <c r="J290" s="7"/>
      <c r="K290" s="5">
        <v>3.0</v>
      </c>
      <c r="L290" s="5">
        <v>7.0</v>
      </c>
      <c r="M290" s="6">
        <v>236.887</v>
      </c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</row>
    <row r="291" ht="15.75" customHeight="1">
      <c r="A291" s="7"/>
      <c r="B291" s="7"/>
      <c r="C291" s="7"/>
      <c r="D291" s="5">
        <v>18.0</v>
      </c>
      <c r="E291" s="5">
        <v>4.0</v>
      </c>
      <c r="F291" s="6">
        <v>313.094</v>
      </c>
      <c r="G291" s="33"/>
      <c r="H291" s="7"/>
      <c r="I291" s="7"/>
      <c r="J291" s="7"/>
      <c r="K291" s="7"/>
      <c r="L291" s="7"/>
      <c r="M291" s="6">
        <v>261.022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</row>
    <row r="292" ht="15.75" customHeight="1">
      <c r="A292" s="7"/>
      <c r="B292" s="7"/>
      <c r="C292" s="7"/>
      <c r="D292" s="7"/>
      <c r="E292" s="7"/>
      <c r="F292" s="6">
        <v>293.51</v>
      </c>
      <c r="G292" s="33"/>
      <c r="H292" s="7"/>
      <c r="I292" s="7"/>
      <c r="J292" s="7"/>
      <c r="K292" s="7"/>
      <c r="L292" s="7"/>
      <c r="M292" s="6">
        <v>247.777</v>
      </c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</row>
    <row r="293" ht="15.75" customHeight="1">
      <c r="A293" s="7"/>
      <c r="B293" s="7"/>
      <c r="C293" s="7"/>
      <c r="D293" s="7"/>
      <c r="E293" s="7"/>
      <c r="F293" s="6">
        <v>296.467</v>
      </c>
      <c r="G293" s="33"/>
      <c r="H293" s="7"/>
      <c r="I293" s="7"/>
      <c r="J293" s="7"/>
      <c r="K293" s="7"/>
      <c r="L293" s="7"/>
      <c r="M293" s="6">
        <v>246.282</v>
      </c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</row>
    <row r="294" ht="15.75" customHeight="1">
      <c r="A294" s="7"/>
      <c r="B294" s="7"/>
      <c r="C294" s="7"/>
      <c r="D294" s="8"/>
      <c r="E294" s="8"/>
      <c r="F294" s="6">
        <v>198.221</v>
      </c>
      <c r="G294" s="33"/>
      <c r="H294" s="7"/>
      <c r="I294" s="7"/>
      <c r="J294" s="7"/>
      <c r="K294" s="7"/>
      <c r="L294" s="7"/>
      <c r="M294" s="6">
        <v>289.738</v>
      </c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</row>
    <row r="295" ht="15.75" customHeight="1">
      <c r="A295" s="7"/>
      <c r="B295" s="7"/>
      <c r="C295" s="7"/>
      <c r="D295" s="5">
        <v>19.0</v>
      </c>
      <c r="E295" s="5">
        <v>8.0</v>
      </c>
      <c r="F295" s="6">
        <v>232.062</v>
      </c>
      <c r="G295" s="33"/>
      <c r="H295" s="7"/>
      <c r="I295" s="7"/>
      <c r="J295" s="7"/>
      <c r="K295" s="7"/>
      <c r="L295" s="7"/>
      <c r="M295" s="6">
        <v>271.828</v>
      </c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</row>
    <row r="296" ht="15.75" customHeight="1">
      <c r="A296" s="7"/>
      <c r="B296" s="7"/>
      <c r="C296" s="7"/>
      <c r="D296" s="7"/>
      <c r="E296" s="7"/>
      <c r="F296" s="6">
        <v>243.552</v>
      </c>
      <c r="G296" s="33"/>
      <c r="H296" s="7"/>
      <c r="I296" s="7"/>
      <c r="J296" s="7"/>
      <c r="K296" s="8"/>
      <c r="L296" s="8"/>
      <c r="M296" s="6">
        <v>272.472</v>
      </c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</row>
    <row r="297" ht="15.75" customHeight="1">
      <c r="A297" s="7"/>
      <c r="B297" s="7"/>
      <c r="C297" s="7"/>
      <c r="D297" s="7"/>
      <c r="E297" s="7"/>
      <c r="F297" s="6">
        <v>225.309</v>
      </c>
      <c r="G297" s="33"/>
      <c r="H297" s="7"/>
      <c r="I297" s="7"/>
      <c r="J297" s="7"/>
      <c r="K297" s="5">
        <v>4.0</v>
      </c>
      <c r="L297" s="5">
        <v>5.0</v>
      </c>
      <c r="M297" s="6">
        <v>308.052</v>
      </c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</row>
    <row r="298" ht="15.75" customHeight="1">
      <c r="A298" s="7"/>
      <c r="B298" s="7"/>
      <c r="C298" s="7"/>
      <c r="D298" s="7"/>
      <c r="E298" s="7"/>
      <c r="F298" s="6">
        <v>217.45</v>
      </c>
      <c r="G298" s="33"/>
      <c r="H298" s="7"/>
      <c r="I298" s="7"/>
      <c r="J298" s="7"/>
      <c r="K298" s="7"/>
      <c r="L298" s="7"/>
      <c r="M298" s="6">
        <v>288.558</v>
      </c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</row>
    <row r="299" ht="15.75" customHeight="1">
      <c r="A299" s="7"/>
      <c r="B299" s="7"/>
      <c r="C299" s="7"/>
      <c r="D299" s="7"/>
      <c r="E299" s="7"/>
      <c r="F299" s="6">
        <v>239.385</v>
      </c>
      <c r="G299" s="33"/>
      <c r="H299" s="7"/>
      <c r="I299" s="7"/>
      <c r="J299" s="7"/>
      <c r="K299" s="7"/>
      <c r="L299" s="7"/>
      <c r="M299" s="6">
        <v>340.688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</row>
    <row r="300" ht="15.75" customHeight="1">
      <c r="A300" s="7"/>
      <c r="B300" s="7"/>
      <c r="C300" s="7"/>
      <c r="D300" s="7"/>
      <c r="E300" s="7"/>
      <c r="F300" s="6">
        <v>261.041</v>
      </c>
      <c r="G300" s="33"/>
      <c r="H300" s="7"/>
      <c r="I300" s="7"/>
      <c r="J300" s="7"/>
      <c r="K300" s="7"/>
      <c r="L300" s="7"/>
      <c r="M300" s="6">
        <v>343.199</v>
      </c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</row>
    <row r="301" ht="15.75" customHeight="1">
      <c r="A301" s="7"/>
      <c r="B301" s="7"/>
      <c r="C301" s="7"/>
      <c r="D301" s="7"/>
      <c r="E301" s="7"/>
      <c r="F301" s="6">
        <v>294.082</v>
      </c>
      <c r="G301" s="33"/>
      <c r="H301" s="7"/>
      <c r="I301" s="7"/>
      <c r="J301" s="7"/>
      <c r="K301" s="8"/>
      <c r="L301" s="8"/>
      <c r="M301" s="6">
        <v>337.136</v>
      </c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</row>
    <row r="302" ht="15.75" customHeight="1">
      <c r="A302" s="7"/>
      <c r="B302" s="7"/>
      <c r="C302" s="7"/>
      <c r="D302" s="8"/>
      <c r="E302" s="8"/>
      <c r="F302" s="6">
        <v>305.374</v>
      </c>
      <c r="G302" s="33"/>
      <c r="H302" s="7"/>
      <c r="I302" s="7"/>
      <c r="J302" s="7"/>
      <c r="K302" s="5">
        <v>5.0</v>
      </c>
      <c r="L302" s="5">
        <v>4.0</v>
      </c>
      <c r="M302" s="6">
        <v>342.311</v>
      </c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</row>
    <row r="303" ht="15.75" customHeight="1">
      <c r="A303" s="10"/>
      <c r="B303" s="10"/>
      <c r="C303" s="10"/>
      <c r="D303" s="10"/>
      <c r="E303" s="10">
        <f>SUM(E227:E302)</f>
        <v>76</v>
      </c>
      <c r="F303" s="10">
        <f>AVERAGE(F227:F302)</f>
        <v>201.8800526</v>
      </c>
      <c r="G303" s="33"/>
      <c r="H303" s="7"/>
      <c r="I303" s="7"/>
      <c r="J303" s="7"/>
      <c r="K303" s="7"/>
      <c r="L303" s="7"/>
      <c r="M303" s="6">
        <v>324.718</v>
      </c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</row>
    <row r="304" ht="15.75" customHeight="1">
      <c r="A304" s="5" t="s">
        <v>166</v>
      </c>
      <c r="B304" s="5" t="s">
        <v>43</v>
      </c>
      <c r="C304" s="5" t="s">
        <v>32</v>
      </c>
      <c r="D304" s="5">
        <v>1.0</v>
      </c>
      <c r="E304" s="5">
        <v>3.0</v>
      </c>
      <c r="F304" s="6">
        <v>96.607</v>
      </c>
      <c r="G304" s="33"/>
      <c r="H304" s="7"/>
      <c r="I304" s="7"/>
      <c r="J304" s="7"/>
      <c r="K304" s="7"/>
      <c r="L304" s="7"/>
      <c r="M304" s="6">
        <v>313.64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</row>
    <row r="305" ht="15.75" customHeight="1">
      <c r="A305" s="7"/>
      <c r="B305" s="7"/>
      <c r="C305" s="7"/>
      <c r="D305" s="7"/>
      <c r="E305" s="7"/>
      <c r="F305" s="6">
        <v>101.439</v>
      </c>
      <c r="G305" s="33"/>
      <c r="H305" s="7"/>
      <c r="I305" s="7"/>
      <c r="J305" s="7"/>
      <c r="K305" s="8"/>
      <c r="L305" s="8"/>
      <c r="M305" s="6">
        <v>300.909</v>
      </c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</row>
    <row r="306" ht="15.75" customHeight="1">
      <c r="A306" s="7"/>
      <c r="B306" s="7"/>
      <c r="C306" s="7"/>
      <c r="D306" s="8"/>
      <c r="E306" s="8"/>
      <c r="F306" s="6">
        <v>105.426</v>
      </c>
      <c r="G306" s="33"/>
      <c r="H306" s="7"/>
      <c r="I306" s="7"/>
      <c r="J306" s="7"/>
      <c r="K306" s="5">
        <v>6.0</v>
      </c>
      <c r="L306" s="5">
        <v>2.0</v>
      </c>
      <c r="M306" s="6">
        <v>491.986</v>
      </c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</row>
    <row r="307" ht="15.75" customHeight="1">
      <c r="A307" s="7"/>
      <c r="B307" s="7"/>
      <c r="C307" s="7"/>
      <c r="D307" s="5">
        <v>2.0</v>
      </c>
      <c r="E307" s="5">
        <v>5.0</v>
      </c>
      <c r="F307" s="6">
        <v>267.82</v>
      </c>
      <c r="G307" s="33"/>
      <c r="H307" s="7"/>
      <c r="I307" s="7"/>
      <c r="J307" s="7"/>
      <c r="K307" s="8"/>
      <c r="L307" s="8"/>
      <c r="M307" s="6">
        <v>433.067</v>
      </c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 ht="15.75" customHeight="1">
      <c r="A308" s="7"/>
      <c r="B308" s="7"/>
      <c r="C308" s="7"/>
      <c r="D308" s="7"/>
      <c r="E308" s="7"/>
      <c r="F308" s="6">
        <v>284.328</v>
      </c>
      <c r="G308" s="33"/>
      <c r="H308" s="7"/>
      <c r="I308" s="7"/>
      <c r="J308" s="7"/>
      <c r="K308" s="5">
        <v>7.0</v>
      </c>
      <c r="L308" s="5">
        <v>5.0</v>
      </c>
      <c r="M308" s="6">
        <v>438.745</v>
      </c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 ht="15.75" customHeight="1">
      <c r="A309" s="7"/>
      <c r="B309" s="7"/>
      <c r="C309" s="7"/>
      <c r="D309" s="7"/>
      <c r="E309" s="7"/>
      <c r="F309" s="6">
        <v>277.209</v>
      </c>
      <c r="G309" s="33"/>
      <c r="H309" s="7"/>
      <c r="I309" s="7"/>
      <c r="J309" s="7"/>
      <c r="K309" s="7"/>
      <c r="L309" s="7"/>
      <c r="M309" s="6">
        <v>434.866</v>
      </c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 ht="15.75" customHeight="1">
      <c r="A310" s="7"/>
      <c r="B310" s="7"/>
      <c r="C310" s="7"/>
      <c r="D310" s="7"/>
      <c r="E310" s="7"/>
      <c r="F310" s="6">
        <v>264.872</v>
      </c>
      <c r="G310" s="33"/>
      <c r="H310" s="7"/>
      <c r="I310" s="7"/>
      <c r="J310" s="7"/>
      <c r="K310" s="7"/>
      <c r="L310" s="7"/>
      <c r="M310" s="6">
        <v>319.821</v>
      </c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 ht="15.75" customHeight="1">
      <c r="A311" s="7"/>
      <c r="B311" s="7"/>
      <c r="C311" s="7"/>
      <c r="D311" s="8"/>
      <c r="E311" s="8"/>
      <c r="F311" s="6">
        <v>226.849</v>
      </c>
      <c r="G311" s="33"/>
      <c r="H311" s="7"/>
      <c r="I311" s="7"/>
      <c r="J311" s="7"/>
      <c r="K311" s="7"/>
      <c r="L311" s="7"/>
      <c r="M311" s="6">
        <v>346.496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 ht="15.75" customHeight="1">
      <c r="A312" s="7"/>
      <c r="B312" s="7"/>
      <c r="C312" s="7"/>
      <c r="D312" s="5">
        <v>3.0</v>
      </c>
      <c r="E312" s="5">
        <v>5.0</v>
      </c>
      <c r="F312" s="6">
        <v>265.738</v>
      </c>
      <c r="G312" s="33"/>
      <c r="H312" s="7"/>
      <c r="I312" s="7"/>
      <c r="J312" s="7"/>
      <c r="K312" s="8"/>
      <c r="L312" s="8"/>
      <c r="M312" s="6">
        <v>371.71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 ht="15.75" customHeight="1">
      <c r="A313" s="7"/>
      <c r="B313" s="7"/>
      <c r="C313" s="7"/>
      <c r="D313" s="7"/>
      <c r="E313" s="7"/>
      <c r="F313" s="6">
        <v>279.624</v>
      </c>
      <c r="G313" s="33"/>
      <c r="H313" s="7"/>
      <c r="I313" s="7"/>
      <c r="J313" s="7"/>
      <c r="K313" s="5">
        <v>8.0</v>
      </c>
      <c r="L313" s="5">
        <v>3.0</v>
      </c>
      <c r="M313" s="6">
        <v>243.486</v>
      </c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 ht="15.75" customHeight="1">
      <c r="A314" s="7"/>
      <c r="B314" s="7"/>
      <c r="C314" s="7"/>
      <c r="D314" s="7"/>
      <c r="E314" s="7"/>
      <c r="F314" s="6">
        <v>315.682</v>
      </c>
      <c r="G314" s="33"/>
      <c r="H314" s="7"/>
      <c r="I314" s="7"/>
      <c r="J314" s="7"/>
      <c r="K314" s="7"/>
      <c r="L314" s="7"/>
      <c r="M314" s="6">
        <v>273.066</v>
      </c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 ht="15.75" customHeight="1">
      <c r="A315" s="7"/>
      <c r="B315" s="7"/>
      <c r="C315" s="7"/>
      <c r="D315" s="7"/>
      <c r="E315" s="7"/>
      <c r="F315" s="6">
        <v>297.911</v>
      </c>
      <c r="G315" s="33"/>
      <c r="H315" s="7"/>
      <c r="I315" s="7"/>
      <c r="J315" s="7"/>
      <c r="K315" s="8"/>
      <c r="L315" s="8"/>
      <c r="M315" s="6">
        <v>326.237</v>
      </c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 ht="15.75" customHeight="1">
      <c r="A316" s="7"/>
      <c r="B316" s="7"/>
      <c r="C316" s="7"/>
      <c r="D316" s="8"/>
      <c r="E316" s="8"/>
      <c r="F316" s="6">
        <v>290.907</v>
      </c>
      <c r="G316" s="33"/>
      <c r="H316" s="7"/>
      <c r="I316" s="7"/>
      <c r="J316" s="7"/>
      <c r="K316" s="5">
        <v>9.0</v>
      </c>
      <c r="L316" s="5">
        <v>6.0</v>
      </c>
      <c r="M316" s="6">
        <v>386.942</v>
      </c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 ht="15.75" customHeight="1">
      <c r="A317" s="7"/>
      <c r="B317" s="7"/>
      <c r="C317" s="7"/>
      <c r="D317" s="5">
        <v>4.0</v>
      </c>
      <c r="E317" s="5">
        <v>4.0</v>
      </c>
      <c r="F317" s="6">
        <v>266.387</v>
      </c>
      <c r="G317" s="33"/>
      <c r="H317" s="7"/>
      <c r="I317" s="7"/>
      <c r="J317" s="7"/>
      <c r="K317" s="7"/>
      <c r="L317" s="7"/>
      <c r="M317" s="6">
        <v>378.482</v>
      </c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 ht="15.75" customHeight="1">
      <c r="A318" s="7"/>
      <c r="B318" s="7"/>
      <c r="C318" s="7"/>
      <c r="D318" s="7"/>
      <c r="E318" s="7"/>
      <c r="F318" s="6">
        <v>278.047</v>
      </c>
      <c r="G318" s="33"/>
      <c r="H318" s="7"/>
      <c r="I318" s="7"/>
      <c r="J318" s="7"/>
      <c r="K318" s="7"/>
      <c r="L318" s="7"/>
      <c r="M318" s="6">
        <v>354.046</v>
      </c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 ht="15.75" customHeight="1">
      <c r="A319" s="7"/>
      <c r="B319" s="7"/>
      <c r="C319" s="7"/>
      <c r="D319" s="7"/>
      <c r="E319" s="7"/>
      <c r="F319" s="6">
        <v>339.649</v>
      </c>
      <c r="G319" s="33"/>
      <c r="H319" s="7"/>
      <c r="I319" s="7"/>
      <c r="J319" s="7"/>
      <c r="K319" s="7"/>
      <c r="L319" s="7"/>
      <c r="M319" s="6">
        <v>353.034</v>
      </c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 ht="15.75" customHeight="1">
      <c r="A320" s="7"/>
      <c r="B320" s="7"/>
      <c r="C320" s="7"/>
      <c r="D320" s="8"/>
      <c r="E320" s="8"/>
      <c r="F320" s="6">
        <v>294.667</v>
      </c>
      <c r="G320" s="33"/>
      <c r="H320" s="7"/>
      <c r="I320" s="7"/>
      <c r="J320" s="7"/>
      <c r="K320" s="7"/>
      <c r="L320" s="7"/>
      <c r="M320" s="6">
        <v>348.712</v>
      </c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 ht="15.75" customHeight="1">
      <c r="A321" s="7"/>
      <c r="B321" s="7"/>
      <c r="C321" s="7"/>
      <c r="D321" s="5">
        <v>5.0</v>
      </c>
      <c r="E321" s="5">
        <v>4.0</v>
      </c>
      <c r="F321" s="6">
        <v>227.172</v>
      </c>
      <c r="G321" s="33"/>
      <c r="H321" s="8"/>
      <c r="I321" s="8"/>
      <c r="J321" s="8"/>
      <c r="K321" s="8"/>
      <c r="L321" s="8"/>
      <c r="M321" s="6">
        <v>344.57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 ht="15.75" customHeight="1">
      <c r="A322" s="7"/>
      <c r="B322" s="7"/>
      <c r="C322" s="7"/>
      <c r="D322" s="7"/>
      <c r="E322" s="7"/>
      <c r="F322" s="6">
        <v>231.265</v>
      </c>
      <c r="G322" s="33"/>
      <c r="H322" s="10"/>
      <c r="I322" s="10"/>
      <c r="J322" s="10"/>
      <c r="K322" s="10"/>
      <c r="L322" s="10">
        <f>SUM(L281:L321)</f>
        <v>41</v>
      </c>
      <c r="M322" s="10">
        <f>AVERAGE(M281:M321)</f>
        <v>313.3888537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 ht="15.75" customHeight="1">
      <c r="A323" s="7"/>
      <c r="B323" s="7"/>
      <c r="C323" s="7"/>
      <c r="D323" s="7"/>
      <c r="E323" s="7"/>
      <c r="F323" s="6">
        <v>220.735</v>
      </c>
      <c r="G323" s="33"/>
      <c r="H323" s="37"/>
      <c r="I323" s="37"/>
      <c r="J323" s="37"/>
      <c r="K323" s="37"/>
      <c r="L323" s="37"/>
      <c r="M323" s="37"/>
      <c r="N323" s="1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 ht="15.75" customHeight="1">
      <c r="A324" s="7"/>
      <c r="B324" s="7"/>
      <c r="C324" s="7"/>
      <c r="D324" s="8"/>
      <c r="E324" s="8"/>
      <c r="F324" s="6">
        <v>220.846</v>
      </c>
      <c r="G324" s="33"/>
      <c r="H324" s="37"/>
      <c r="I324" s="37"/>
      <c r="J324" s="37"/>
      <c r="K324" s="37"/>
      <c r="L324" s="37"/>
      <c r="M324" s="37"/>
      <c r="N324" s="1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 ht="15.75" customHeight="1">
      <c r="A325" s="7"/>
      <c r="B325" s="7"/>
      <c r="C325" s="7"/>
      <c r="D325" s="5">
        <v>6.0</v>
      </c>
      <c r="E325" s="5">
        <v>6.0</v>
      </c>
      <c r="F325" s="6">
        <v>317.519</v>
      </c>
      <c r="G325" s="33"/>
      <c r="H325" s="37"/>
      <c r="I325" s="37"/>
      <c r="J325" s="37"/>
      <c r="K325" s="37"/>
      <c r="L325" s="37"/>
      <c r="M325" s="37"/>
      <c r="N325" s="1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 ht="15.75" customHeight="1">
      <c r="A326" s="7"/>
      <c r="B326" s="7"/>
      <c r="C326" s="7"/>
      <c r="D326" s="7"/>
      <c r="E326" s="7"/>
      <c r="F326" s="6">
        <v>293.702</v>
      </c>
      <c r="G326" s="33"/>
      <c r="H326" s="37"/>
      <c r="I326" s="37"/>
      <c r="J326" s="37"/>
      <c r="K326" s="37"/>
      <c r="L326" s="37"/>
      <c r="M326" s="37"/>
      <c r="N326" s="1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 ht="15.75" customHeight="1">
      <c r="A327" s="7"/>
      <c r="B327" s="7"/>
      <c r="C327" s="7"/>
      <c r="D327" s="7"/>
      <c r="E327" s="7"/>
      <c r="F327" s="6">
        <v>278.622</v>
      </c>
      <c r="G327" s="33"/>
      <c r="H327" s="37"/>
      <c r="I327" s="37"/>
      <c r="J327" s="37"/>
      <c r="K327" s="37"/>
      <c r="L327" s="37"/>
      <c r="M327" s="37"/>
      <c r="N327" s="13"/>
      <c r="O327" s="34"/>
      <c r="P327" s="34"/>
      <c r="Q327" s="34"/>
      <c r="R327" s="34"/>
      <c r="S327" s="34"/>
      <c r="T327" s="18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 ht="15.75" customHeight="1">
      <c r="A328" s="7"/>
      <c r="B328" s="7"/>
      <c r="C328" s="7"/>
      <c r="D328" s="7"/>
      <c r="E328" s="7"/>
      <c r="F328" s="6">
        <v>309.081</v>
      </c>
      <c r="G328" s="33"/>
      <c r="H328" s="37"/>
      <c r="I328" s="37"/>
      <c r="J328" s="37"/>
      <c r="K328" s="37"/>
      <c r="L328" s="37"/>
      <c r="M328" s="37"/>
      <c r="N328" s="13"/>
      <c r="O328" s="34"/>
      <c r="P328" s="34"/>
      <c r="Q328" s="34"/>
      <c r="R328" s="34"/>
      <c r="S328" s="34"/>
      <c r="T328" s="18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  <row r="329" ht="15.75" customHeight="1">
      <c r="A329" s="7"/>
      <c r="B329" s="7"/>
      <c r="C329" s="7"/>
      <c r="D329" s="7"/>
      <c r="E329" s="7"/>
      <c r="F329" s="6">
        <v>305.666</v>
      </c>
      <c r="G329" s="33"/>
      <c r="H329" s="37"/>
      <c r="I329" s="37"/>
      <c r="J329" s="37"/>
      <c r="K329" s="37"/>
      <c r="L329" s="37"/>
      <c r="M329" s="37"/>
      <c r="N329" s="13"/>
      <c r="O329" s="34"/>
      <c r="P329" s="34"/>
      <c r="Q329" s="34"/>
      <c r="R329" s="34"/>
      <c r="S329" s="34"/>
      <c r="T329" s="18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</row>
    <row r="330" ht="15.75" customHeight="1">
      <c r="A330" s="7"/>
      <c r="B330" s="7"/>
      <c r="C330" s="7"/>
      <c r="D330" s="8"/>
      <c r="E330" s="8"/>
      <c r="F330" s="6">
        <v>261.356</v>
      </c>
      <c r="G330" s="33"/>
      <c r="H330" s="37"/>
      <c r="I330" s="37"/>
      <c r="J330" s="37"/>
      <c r="K330" s="37"/>
      <c r="L330" s="37"/>
      <c r="M330" s="37"/>
      <c r="N330" s="13"/>
      <c r="O330" s="34"/>
      <c r="P330" s="34"/>
      <c r="Q330" s="34"/>
      <c r="R330" s="34"/>
      <c r="S330" s="34"/>
      <c r="T330" s="18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</row>
    <row r="331" ht="15.75" customHeight="1">
      <c r="A331" s="7"/>
      <c r="B331" s="7"/>
      <c r="C331" s="7"/>
      <c r="D331" s="5">
        <v>7.0</v>
      </c>
      <c r="E331" s="5">
        <v>4.0</v>
      </c>
      <c r="F331" s="6">
        <v>182.805</v>
      </c>
      <c r="G331" s="33"/>
      <c r="H331" s="37"/>
      <c r="I331" s="37"/>
      <c r="J331" s="37"/>
      <c r="K331" s="37"/>
      <c r="L331" s="37"/>
      <c r="M331" s="37"/>
      <c r="N331" s="13"/>
      <c r="O331" s="34"/>
      <c r="P331" s="34"/>
      <c r="Q331" s="34"/>
      <c r="R331" s="34"/>
      <c r="S331" s="34"/>
      <c r="T331" s="18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</row>
    <row r="332" ht="15.75" customHeight="1">
      <c r="A332" s="7"/>
      <c r="B332" s="7"/>
      <c r="C332" s="7"/>
      <c r="D332" s="7"/>
      <c r="E332" s="7"/>
      <c r="F332" s="6">
        <v>242.991</v>
      </c>
      <c r="G332" s="33"/>
      <c r="H332" s="37"/>
      <c r="I332" s="37"/>
      <c r="J332" s="37"/>
      <c r="K332" s="37"/>
      <c r="L332" s="37"/>
      <c r="M332" s="37"/>
      <c r="N332" s="13"/>
      <c r="O332" s="34"/>
      <c r="P332" s="34"/>
      <c r="Q332" s="34"/>
      <c r="R332" s="34"/>
      <c r="S332" s="34"/>
      <c r="T332" s="18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</row>
    <row r="333" ht="15.75" customHeight="1">
      <c r="A333" s="7"/>
      <c r="B333" s="7"/>
      <c r="C333" s="7"/>
      <c r="D333" s="7"/>
      <c r="E333" s="7"/>
      <c r="F333" s="6">
        <v>236.524</v>
      </c>
      <c r="G333" s="33"/>
      <c r="H333" s="37"/>
      <c r="I333" s="37"/>
      <c r="J333" s="37"/>
      <c r="K333" s="37"/>
      <c r="L333" s="37"/>
      <c r="M333" s="37"/>
      <c r="N333" s="13"/>
      <c r="O333" s="34"/>
      <c r="P333" s="34"/>
      <c r="Q333" s="34"/>
      <c r="R333" s="34"/>
      <c r="S333" s="34"/>
      <c r="T333" s="18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</row>
    <row r="334" ht="15.75" customHeight="1">
      <c r="A334" s="7"/>
      <c r="B334" s="7"/>
      <c r="C334" s="7"/>
      <c r="D334" s="8"/>
      <c r="E334" s="8"/>
      <c r="F334" s="6">
        <v>247.509</v>
      </c>
      <c r="G334" s="33"/>
      <c r="H334" s="37"/>
      <c r="I334" s="37"/>
      <c r="J334" s="37"/>
      <c r="K334" s="37"/>
      <c r="L334" s="37"/>
      <c r="M334" s="37"/>
      <c r="N334" s="13"/>
      <c r="O334" s="34"/>
      <c r="P334" s="34"/>
      <c r="Q334" s="34"/>
      <c r="R334" s="34"/>
      <c r="S334" s="34"/>
      <c r="T334" s="18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</row>
    <row r="335" ht="15.75" customHeight="1">
      <c r="A335" s="7"/>
      <c r="B335" s="7"/>
      <c r="C335" s="7"/>
      <c r="D335" s="5">
        <v>8.0</v>
      </c>
      <c r="E335" s="5">
        <v>4.0</v>
      </c>
      <c r="F335" s="6">
        <v>213.729</v>
      </c>
      <c r="G335" s="33"/>
      <c r="H335" s="37"/>
      <c r="I335" s="37"/>
      <c r="J335" s="37"/>
      <c r="K335" s="37"/>
      <c r="L335" s="37"/>
      <c r="M335" s="37"/>
      <c r="N335" s="13"/>
      <c r="O335" s="34"/>
      <c r="P335" s="34"/>
      <c r="Q335" s="34"/>
      <c r="R335" s="34"/>
      <c r="S335" s="34"/>
      <c r="T335" s="18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</row>
    <row r="336" ht="15.75" customHeight="1">
      <c r="A336" s="7"/>
      <c r="B336" s="7"/>
      <c r="C336" s="7"/>
      <c r="D336" s="7"/>
      <c r="E336" s="7"/>
      <c r="F336" s="6">
        <v>185.933</v>
      </c>
      <c r="G336" s="33"/>
      <c r="H336" s="37"/>
      <c r="I336" s="37"/>
      <c r="J336" s="37"/>
      <c r="K336" s="37"/>
      <c r="L336" s="37"/>
      <c r="M336" s="37"/>
      <c r="N336" s="13"/>
      <c r="O336" s="34"/>
      <c r="P336" s="34"/>
      <c r="Q336" s="34"/>
      <c r="R336" s="34"/>
      <c r="S336" s="34"/>
      <c r="T336" s="18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</row>
    <row r="337" ht="15.75" customHeight="1">
      <c r="A337" s="7"/>
      <c r="B337" s="7"/>
      <c r="C337" s="7"/>
      <c r="D337" s="7"/>
      <c r="E337" s="7"/>
      <c r="F337" s="6">
        <v>291.426</v>
      </c>
      <c r="G337" s="33"/>
      <c r="H337" s="37"/>
      <c r="I337" s="37"/>
      <c r="J337" s="37"/>
      <c r="K337" s="37"/>
      <c r="L337" s="37"/>
      <c r="M337" s="37"/>
      <c r="N337" s="13"/>
      <c r="O337" s="34"/>
      <c r="P337" s="34"/>
      <c r="Q337" s="34"/>
      <c r="R337" s="34"/>
      <c r="S337" s="34"/>
      <c r="T337" s="18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</row>
    <row r="338" ht="15.75" customHeight="1">
      <c r="A338" s="7"/>
      <c r="B338" s="7"/>
      <c r="C338" s="7"/>
      <c r="D338" s="8"/>
      <c r="E338" s="8"/>
      <c r="F338" s="6">
        <v>297.371</v>
      </c>
      <c r="G338" s="33"/>
      <c r="H338" s="37"/>
      <c r="I338" s="37"/>
      <c r="J338" s="37"/>
      <c r="K338" s="37"/>
      <c r="L338" s="37"/>
      <c r="M338" s="37"/>
      <c r="N338" s="13"/>
      <c r="O338" s="34"/>
      <c r="P338" s="34"/>
      <c r="Q338" s="34"/>
      <c r="R338" s="34"/>
      <c r="S338" s="34"/>
      <c r="T338" s="18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</row>
    <row r="339" ht="15.75" customHeight="1">
      <c r="A339" s="7"/>
      <c r="B339" s="7"/>
      <c r="C339" s="7"/>
      <c r="D339" s="5">
        <v>9.0</v>
      </c>
      <c r="E339" s="5">
        <v>2.0</v>
      </c>
      <c r="F339" s="6">
        <v>230.64</v>
      </c>
      <c r="G339" s="33"/>
      <c r="H339" s="37"/>
      <c r="I339" s="37"/>
      <c r="J339" s="37"/>
      <c r="K339" s="37"/>
      <c r="L339" s="37"/>
      <c r="M339" s="37"/>
      <c r="N339" s="13"/>
      <c r="O339" s="34"/>
      <c r="P339" s="34"/>
      <c r="Q339" s="34"/>
      <c r="R339" s="34"/>
      <c r="S339" s="34"/>
      <c r="T339" s="18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</row>
    <row r="340" ht="15.75" customHeight="1">
      <c r="A340" s="7"/>
      <c r="B340" s="7"/>
      <c r="C340" s="7"/>
      <c r="D340" s="8"/>
      <c r="E340" s="8"/>
      <c r="F340" s="6">
        <v>217.393</v>
      </c>
      <c r="G340" s="33"/>
      <c r="H340" s="37"/>
      <c r="I340" s="37"/>
      <c r="J340" s="37"/>
      <c r="K340" s="37"/>
      <c r="L340" s="37"/>
      <c r="M340" s="37"/>
      <c r="N340" s="13"/>
      <c r="O340" s="34"/>
      <c r="P340" s="34"/>
      <c r="Q340" s="34"/>
      <c r="R340" s="34"/>
      <c r="S340" s="34"/>
      <c r="T340" s="18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</row>
    <row r="341" ht="15.75" customHeight="1">
      <c r="A341" s="7"/>
      <c r="B341" s="7"/>
      <c r="C341" s="7"/>
      <c r="D341" s="5">
        <v>10.0</v>
      </c>
      <c r="E341" s="5">
        <v>5.0</v>
      </c>
      <c r="F341" s="6">
        <v>300.421</v>
      </c>
      <c r="G341" s="33"/>
      <c r="H341" s="37"/>
      <c r="I341" s="37"/>
      <c r="J341" s="37"/>
      <c r="K341" s="37"/>
      <c r="L341" s="37"/>
      <c r="M341" s="37"/>
      <c r="N341" s="13"/>
      <c r="O341" s="34"/>
      <c r="P341" s="34"/>
      <c r="Q341" s="34"/>
      <c r="R341" s="34"/>
      <c r="S341" s="34"/>
      <c r="T341" s="18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</row>
    <row r="342" ht="15.75" customHeight="1">
      <c r="A342" s="7"/>
      <c r="B342" s="7"/>
      <c r="C342" s="7"/>
      <c r="D342" s="7"/>
      <c r="E342" s="7"/>
      <c r="F342" s="6">
        <v>246.955</v>
      </c>
      <c r="G342" s="33"/>
      <c r="H342" s="37"/>
      <c r="I342" s="37"/>
      <c r="J342" s="37"/>
      <c r="K342" s="37"/>
      <c r="L342" s="37"/>
      <c r="M342" s="37"/>
      <c r="N342" s="13"/>
      <c r="O342" s="34"/>
      <c r="P342" s="34"/>
      <c r="Q342" s="34"/>
      <c r="R342" s="34"/>
      <c r="S342" s="34"/>
      <c r="T342" s="18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</row>
    <row r="343" ht="15.75" customHeight="1">
      <c r="A343" s="7"/>
      <c r="B343" s="7"/>
      <c r="C343" s="7"/>
      <c r="D343" s="7"/>
      <c r="E343" s="7"/>
      <c r="F343" s="6">
        <v>224.589</v>
      </c>
      <c r="G343" s="33"/>
      <c r="H343" s="37"/>
      <c r="I343" s="37"/>
      <c r="J343" s="37"/>
      <c r="K343" s="37"/>
      <c r="L343" s="37"/>
      <c r="M343" s="37"/>
      <c r="N343" s="13"/>
      <c r="O343" s="34"/>
      <c r="P343" s="34"/>
      <c r="Q343" s="34"/>
      <c r="R343" s="34"/>
      <c r="S343" s="34"/>
      <c r="T343" s="18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</row>
    <row r="344" ht="15.75" customHeight="1">
      <c r="A344" s="7"/>
      <c r="B344" s="7"/>
      <c r="C344" s="7"/>
      <c r="D344" s="7"/>
      <c r="E344" s="7"/>
      <c r="F344" s="6">
        <v>224.16</v>
      </c>
      <c r="G344" s="33"/>
      <c r="H344" s="37"/>
      <c r="I344" s="37"/>
      <c r="J344" s="37"/>
      <c r="K344" s="37"/>
      <c r="L344" s="37"/>
      <c r="M344" s="37"/>
      <c r="N344" s="13"/>
      <c r="O344" s="34"/>
      <c r="P344" s="34"/>
      <c r="Q344" s="34"/>
      <c r="R344" s="34"/>
      <c r="S344" s="34"/>
      <c r="T344" s="18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</row>
    <row r="345" ht="15.75" customHeight="1">
      <c r="A345" s="7"/>
      <c r="B345" s="7"/>
      <c r="C345" s="7"/>
      <c r="D345" s="8"/>
      <c r="E345" s="8"/>
      <c r="F345" s="6">
        <v>251.161</v>
      </c>
      <c r="G345" s="33"/>
      <c r="H345" s="37"/>
      <c r="I345" s="37"/>
      <c r="J345" s="37"/>
      <c r="K345" s="37"/>
      <c r="L345" s="37"/>
      <c r="M345" s="37"/>
      <c r="N345" s="13"/>
      <c r="O345" s="34"/>
      <c r="P345" s="34"/>
      <c r="Q345" s="34"/>
      <c r="R345" s="34"/>
      <c r="S345" s="34"/>
      <c r="T345" s="18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</row>
    <row r="346" ht="15.75" customHeight="1">
      <c r="A346" s="7"/>
      <c r="B346" s="7"/>
      <c r="C346" s="7"/>
      <c r="D346" s="5">
        <v>11.0</v>
      </c>
      <c r="E346" s="5">
        <v>5.0</v>
      </c>
      <c r="F346" s="6">
        <v>259.012</v>
      </c>
      <c r="G346" s="33"/>
      <c r="H346" s="37"/>
      <c r="I346" s="37"/>
      <c r="J346" s="37"/>
      <c r="K346" s="37"/>
      <c r="L346" s="37"/>
      <c r="M346" s="37"/>
      <c r="N346" s="13"/>
      <c r="O346" s="34"/>
      <c r="P346" s="34"/>
      <c r="Q346" s="34"/>
      <c r="R346" s="34"/>
      <c r="S346" s="34"/>
      <c r="T346" s="1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</row>
    <row r="347" ht="15.75" customHeight="1">
      <c r="A347" s="7"/>
      <c r="B347" s="7"/>
      <c r="C347" s="7"/>
      <c r="D347" s="7"/>
      <c r="E347" s="7"/>
      <c r="F347" s="6">
        <v>248.156</v>
      </c>
      <c r="G347" s="33"/>
      <c r="H347" s="33"/>
      <c r="I347" s="33"/>
      <c r="J347" s="33"/>
      <c r="K347" s="33"/>
      <c r="L347" s="33"/>
      <c r="M347" s="33"/>
      <c r="N347" s="3"/>
      <c r="O347" s="34"/>
      <c r="P347" s="34"/>
      <c r="Q347" s="34"/>
      <c r="R347" s="34"/>
      <c r="S347" s="34"/>
      <c r="T347" s="18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</row>
    <row r="348" ht="15.75" customHeight="1">
      <c r="A348" s="7"/>
      <c r="B348" s="7"/>
      <c r="C348" s="7"/>
      <c r="D348" s="7"/>
      <c r="E348" s="7"/>
      <c r="F348" s="6">
        <v>253.139</v>
      </c>
      <c r="G348" s="33"/>
      <c r="H348" s="33"/>
      <c r="I348" s="33"/>
      <c r="J348" s="33"/>
      <c r="K348" s="33"/>
      <c r="L348" s="33"/>
      <c r="M348" s="33"/>
      <c r="N348" s="3"/>
      <c r="O348" s="34"/>
      <c r="P348" s="34"/>
      <c r="Q348" s="34"/>
      <c r="R348" s="34"/>
      <c r="S348" s="34"/>
      <c r="T348" s="18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</row>
    <row r="349" ht="15.75" customHeight="1">
      <c r="A349" s="7"/>
      <c r="B349" s="7"/>
      <c r="C349" s="7"/>
      <c r="D349" s="7"/>
      <c r="E349" s="7"/>
      <c r="F349" s="6">
        <v>221.915</v>
      </c>
      <c r="G349" s="33"/>
      <c r="H349" s="33"/>
      <c r="I349" s="33"/>
      <c r="J349" s="33"/>
      <c r="K349" s="33"/>
      <c r="L349" s="33"/>
      <c r="M349" s="33"/>
      <c r="N349" s="3"/>
      <c r="O349" s="13"/>
      <c r="P349" s="13"/>
      <c r="Q349" s="13"/>
      <c r="R349" s="13"/>
      <c r="S349" s="13"/>
      <c r="T349" s="1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</row>
    <row r="350" ht="15.75" customHeight="1">
      <c r="A350" s="7"/>
      <c r="B350" s="7"/>
      <c r="C350" s="7"/>
      <c r="D350" s="8"/>
      <c r="E350" s="8"/>
      <c r="F350" s="6">
        <v>212.149</v>
      </c>
      <c r="G350" s="33"/>
      <c r="H350" s="33"/>
      <c r="I350" s="33"/>
      <c r="J350" s="33"/>
      <c r="K350" s="33"/>
      <c r="L350" s="33"/>
      <c r="M350" s="3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</row>
    <row r="351" ht="15.75" customHeight="1">
      <c r="A351" s="7"/>
      <c r="B351" s="7"/>
      <c r="C351" s="7"/>
      <c r="D351" s="5">
        <v>12.0</v>
      </c>
      <c r="E351" s="5">
        <v>5.0</v>
      </c>
      <c r="F351" s="6">
        <v>277.287</v>
      </c>
      <c r="G351" s="33"/>
      <c r="H351" s="33"/>
      <c r="I351" s="33"/>
      <c r="J351" s="33"/>
      <c r="K351" s="33"/>
      <c r="L351" s="33"/>
      <c r="M351" s="3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</row>
    <row r="352" ht="15.75" customHeight="1">
      <c r="A352" s="7"/>
      <c r="B352" s="7"/>
      <c r="C352" s="7"/>
      <c r="D352" s="7"/>
      <c r="E352" s="7"/>
      <c r="F352" s="6">
        <v>278.452</v>
      </c>
      <c r="G352" s="33"/>
      <c r="H352" s="33"/>
      <c r="I352" s="33"/>
      <c r="J352" s="33"/>
      <c r="K352" s="33"/>
      <c r="L352" s="33"/>
      <c r="M352" s="3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</row>
    <row r="353" ht="15.75" customHeight="1">
      <c r="A353" s="7"/>
      <c r="B353" s="7"/>
      <c r="C353" s="7"/>
      <c r="D353" s="7"/>
      <c r="E353" s="7"/>
      <c r="F353" s="6">
        <v>148.357</v>
      </c>
      <c r="G353" s="33"/>
      <c r="H353" s="33"/>
      <c r="I353" s="33"/>
      <c r="J353" s="33"/>
      <c r="K353" s="33"/>
      <c r="L353" s="33"/>
      <c r="M353" s="3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</row>
    <row r="354" ht="15.75" customHeight="1">
      <c r="A354" s="7"/>
      <c r="B354" s="7"/>
      <c r="C354" s="7"/>
      <c r="D354" s="7"/>
      <c r="E354" s="7"/>
      <c r="F354" s="6">
        <v>141.322</v>
      </c>
      <c r="G354" s="33"/>
      <c r="H354" s="33"/>
      <c r="I354" s="33"/>
      <c r="J354" s="33"/>
      <c r="K354" s="33"/>
      <c r="L354" s="33"/>
      <c r="M354" s="3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</row>
    <row r="355" ht="15.75" customHeight="1">
      <c r="A355" s="7"/>
      <c r="B355" s="7"/>
      <c r="C355" s="7"/>
      <c r="D355" s="8"/>
      <c r="E355" s="8"/>
      <c r="F355" s="6">
        <v>206.455</v>
      </c>
      <c r="G355" s="33"/>
      <c r="H355" s="33"/>
      <c r="I355" s="33"/>
      <c r="J355" s="33"/>
      <c r="K355" s="33"/>
      <c r="L355" s="33"/>
      <c r="M355" s="3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</row>
    <row r="356" ht="15.75" customHeight="1">
      <c r="A356" s="7"/>
      <c r="B356" s="7"/>
      <c r="C356" s="7"/>
      <c r="D356" s="5">
        <v>13.0</v>
      </c>
      <c r="E356" s="5">
        <v>4.0</v>
      </c>
      <c r="F356" s="6">
        <v>220.869</v>
      </c>
      <c r="G356" s="33"/>
      <c r="H356" s="33"/>
      <c r="I356" s="33"/>
      <c r="J356" s="33"/>
      <c r="K356" s="33"/>
      <c r="L356" s="33"/>
      <c r="M356" s="3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</row>
    <row r="357" ht="15.75" customHeight="1">
      <c r="A357" s="7"/>
      <c r="B357" s="7"/>
      <c r="C357" s="7"/>
      <c r="D357" s="7"/>
      <c r="E357" s="7"/>
      <c r="F357" s="6">
        <v>221.36</v>
      </c>
      <c r="G357" s="33"/>
      <c r="H357" s="33"/>
      <c r="I357" s="33"/>
      <c r="J357" s="33"/>
      <c r="K357" s="33"/>
      <c r="L357" s="33"/>
      <c r="M357" s="3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</row>
    <row r="358" ht="15.75" customHeight="1">
      <c r="A358" s="7"/>
      <c r="B358" s="7"/>
      <c r="C358" s="7"/>
      <c r="D358" s="7"/>
      <c r="E358" s="7"/>
      <c r="F358" s="6">
        <v>208.012</v>
      </c>
      <c r="G358" s="33"/>
      <c r="H358" s="33"/>
      <c r="I358" s="33"/>
      <c r="J358" s="33"/>
      <c r="K358" s="33"/>
      <c r="L358" s="33"/>
      <c r="M358" s="3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</row>
    <row r="359" ht="15.75" customHeight="1">
      <c r="A359" s="7"/>
      <c r="B359" s="7"/>
      <c r="C359" s="7"/>
      <c r="D359" s="8"/>
      <c r="E359" s="8"/>
      <c r="F359" s="6">
        <v>197.723</v>
      </c>
      <c r="G359" s="33"/>
      <c r="H359" s="33"/>
      <c r="I359" s="33"/>
      <c r="J359" s="33"/>
      <c r="K359" s="33"/>
      <c r="L359" s="33"/>
      <c r="M359" s="3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</row>
    <row r="360" ht="15.75" customHeight="1">
      <c r="A360" s="7"/>
      <c r="B360" s="7"/>
      <c r="C360" s="7"/>
      <c r="D360" s="5">
        <v>14.0</v>
      </c>
      <c r="E360" s="5">
        <v>3.0</v>
      </c>
      <c r="F360" s="6">
        <v>217.396</v>
      </c>
      <c r="G360" s="33"/>
      <c r="H360" s="33"/>
      <c r="I360" s="33"/>
      <c r="J360" s="33"/>
      <c r="K360" s="33"/>
      <c r="L360" s="33"/>
      <c r="M360" s="3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</row>
    <row r="361" ht="15.75" customHeight="1">
      <c r="A361" s="7"/>
      <c r="B361" s="7"/>
      <c r="C361" s="7"/>
      <c r="D361" s="7"/>
      <c r="E361" s="7"/>
      <c r="F361" s="6">
        <v>245.454</v>
      </c>
      <c r="G361" s="33"/>
      <c r="H361" s="33"/>
      <c r="I361" s="33"/>
      <c r="J361" s="33"/>
      <c r="K361" s="33"/>
      <c r="L361" s="33"/>
      <c r="M361" s="3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</row>
    <row r="362" ht="15.75" customHeight="1">
      <c r="A362" s="7"/>
      <c r="B362" s="7"/>
      <c r="C362" s="7"/>
      <c r="D362" s="8"/>
      <c r="E362" s="8"/>
      <c r="F362" s="6">
        <v>287.05</v>
      </c>
      <c r="G362" s="33"/>
      <c r="H362" s="33"/>
      <c r="I362" s="33"/>
      <c r="J362" s="33"/>
      <c r="K362" s="33"/>
      <c r="L362" s="33"/>
      <c r="M362" s="3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</row>
    <row r="363" ht="15.75" customHeight="1">
      <c r="A363" s="7"/>
      <c r="B363" s="7"/>
      <c r="C363" s="7"/>
      <c r="D363" s="5">
        <v>15.0</v>
      </c>
      <c r="E363" s="5">
        <v>3.0</v>
      </c>
      <c r="F363" s="6">
        <v>213.408</v>
      </c>
      <c r="G363" s="33"/>
      <c r="H363" s="33"/>
      <c r="I363" s="33"/>
      <c r="J363" s="33"/>
      <c r="K363" s="33"/>
      <c r="L363" s="33"/>
      <c r="M363" s="3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</row>
    <row r="364" ht="15.75" customHeight="1">
      <c r="A364" s="7"/>
      <c r="B364" s="7"/>
      <c r="C364" s="7"/>
      <c r="D364" s="7"/>
      <c r="E364" s="7"/>
      <c r="F364" s="6">
        <v>191.848</v>
      </c>
      <c r="G364" s="33"/>
      <c r="H364" s="33"/>
      <c r="I364" s="33"/>
      <c r="J364" s="33"/>
      <c r="K364" s="33"/>
      <c r="L364" s="33"/>
      <c r="M364" s="3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</row>
    <row r="365" ht="15.75" customHeight="1">
      <c r="A365" s="7"/>
      <c r="B365" s="7"/>
      <c r="C365" s="7"/>
      <c r="D365" s="8"/>
      <c r="E365" s="8"/>
      <c r="F365" s="6">
        <v>212.233</v>
      </c>
      <c r="G365" s="33"/>
      <c r="H365" s="33"/>
      <c r="I365" s="33"/>
      <c r="J365" s="33"/>
      <c r="K365" s="33"/>
      <c r="L365" s="33"/>
      <c r="M365" s="3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</row>
    <row r="366" ht="15.75" customHeight="1">
      <c r="A366" s="7"/>
      <c r="B366" s="7"/>
      <c r="C366" s="7"/>
      <c r="D366" s="5">
        <v>16.0</v>
      </c>
      <c r="E366" s="5">
        <v>6.0</v>
      </c>
      <c r="F366" s="6">
        <v>230.18</v>
      </c>
      <c r="G366" s="33"/>
      <c r="H366" s="33"/>
      <c r="I366" s="33"/>
      <c r="J366" s="33"/>
      <c r="K366" s="33"/>
      <c r="L366" s="33"/>
      <c r="M366" s="3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</row>
    <row r="367" ht="15.75" customHeight="1">
      <c r="A367" s="7"/>
      <c r="B367" s="7"/>
      <c r="C367" s="7"/>
      <c r="D367" s="7"/>
      <c r="E367" s="7"/>
      <c r="F367" s="6">
        <v>236.075</v>
      </c>
      <c r="G367" s="33"/>
      <c r="H367" s="33"/>
      <c r="I367" s="33"/>
      <c r="J367" s="33"/>
      <c r="K367" s="33"/>
      <c r="L367" s="33"/>
      <c r="M367" s="3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</row>
    <row r="368" ht="15.75" customHeight="1">
      <c r="A368" s="7"/>
      <c r="B368" s="7"/>
      <c r="C368" s="7"/>
      <c r="D368" s="7"/>
      <c r="E368" s="7"/>
      <c r="F368" s="6">
        <v>223.791</v>
      </c>
      <c r="G368" s="33"/>
      <c r="H368" s="33"/>
      <c r="I368" s="33"/>
      <c r="J368" s="33"/>
      <c r="K368" s="33"/>
      <c r="L368" s="33"/>
      <c r="M368" s="3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</row>
    <row r="369" ht="15.75" customHeight="1">
      <c r="A369" s="7"/>
      <c r="B369" s="7"/>
      <c r="C369" s="7"/>
      <c r="D369" s="7"/>
      <c r="E369" s="7"/>
      <c r="F369" s="6">
        <v>228.304</v>
      </c>
      <c r="G369" s="33"/>
      <c r="H369" s="33"/>
      <c r="I369" s="33"/>
      <c r="J369" s="33"/>
      <c r="K369" s="33"/>
      <c r="L369" s="33"/>
      <c r="M369" s="3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</row>
    <row r="370" ht="15.75" customHeight="1">
      <c r="A370" s="7"/>
      <c r="B370" s="7"/>
      <c r="C370" s="7"/>
      <c r="D370" s="7"/>
      <c r="E370" s="7"/>
      <c r="F370" s="6">
        <v>213.249</v>
      </c>
      <c r="G370" s="33"/>
      <c r="H370" s="33"/>
      <c r="I370" s="33"/>
      <c r="J370" s="33"/>
      <c r="K370" s="33"/>
      <c r="L370" s="33"/>
      <c r="M370" s="3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</row>
    <row r="371" ht="15.75" customHeight="1">
      <c r="A371" s="7"/>
      <c r="B371" s="7"/>
      <c r="C371" s="7"/>
      <c r="D371" s="8"/>
      <c r="E371" s="8"/>
      <c r="F371" s="6">
        <v>230.329</v>
      </c>
      <c r="G371" s="33"/>
      <c r="H371" s="33"/>
      <c r="I371" s="33"/>
      <c r="J371" s="33"/>
      <c r="K371" s="33"/>
      <c r="L371" s="33"/>
      <c r="M371" s="3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</row>
    <row r="372" ht="15.75" customHeight="1">
      <c r="A372" s="7"/>
      <c r="B372" s="7"/>
      <c r="C372" s="7"/>
      <c r="D372" s="5">
        <v>17.0</v>
      </c>
      <c r="E372" s="5">
        <v>5.0</v>
      </c>
      <c r="F372" s="6">
        <v>211.75</v>
      </c>
      <c r="G372" s="33"/>
      <c r="H372" s="33"/>
      <c r="I372" s="33"/>
      <c r="J372" s="33"/>
      <c r="K372" s="33"/>
      <c r="L372" s="33"/>
      <c r="M372" s="3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</row>
    <row r="373" ht="15.75" customHeight="1">
      <c r="A373" s="7"/>
      <c r="B373" s="7"/>
      <c r="C373" s="7"/>
      <c r="D373" s="7"/>
      <c r="E373" s="7"/>
      <c r="F373" s="6">
        <v>232.371</v>
      </c>
      <c r="G373" s="33"/>
      <c r="H373" s="33"/>
      <c r="I373" s="33"/>
      <c r="J373" s="33"/>
      <c r="K373" s="33"/>
      <c r="L373" s="33"/>
      <c r="M373" s="3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</row>
    <row r="374" ht="15.75" customHeight="1">
      <c r="A374" s="7"/>
      <c r="B374" s="7"/>
      <c r="C374" s="7"/>
      <c r="D374" s="7"/>
      <c r="E374" s="7"/>
      <c r="F374" s="6">
        <v>330.597</v>
      </c>
      <c r="G374" s="33"/>
      <c r="H374" s="33"/>
      <c r="I374" s="33"/>
      <c r="J374" s="33"/>
      <c r="K374" s="33"/>
      <c r="L374" s="33"/>
      <c r="M374" s="3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</row>
    <row r="375" ht="15.75" customHeight="1">
      <c r="A375" s="7"/>
      <c r="B375" s="7"/>
      <c r="C375" s="7"/>
      <c r="D375" s="7"/>
      <c r="E375" s="7"/>
      <c r="F375" s="6">
        <v>348.98</v>
      </c>
      <c r="G375" s="33"/>
      <c r="H375" s="33"/>
      <c r="I375" s="33"/>
      <c r="J375" s="33"/>
      <c r="K375" s="33"/>
      <c r="L375" s="33"/>
      <c r="M375" s="3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</row>
    <row r="376" ht="15.75" customHeight="1">
      <c r="A376" s="7"/>
      <c r="B376" s="7"/>
      <c r="C376" s="7"/>
      <c r="D376" s="8"/>
      <c r="E376" s="8"/>
      <c r="F376" s="6">
        <v>352.918</v>
      </c>
      <c r="G376" s="33"/>
      <c r="H376" s="33"/>
      <c r="I376" s="33"/>
      <c r="J376" s="33"/>
      <c r="K376" s="33"/>
      <c r="L376" s="33"/>
      <c r="M376" s="3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</row>
    <row r="377" ht="15.75" customHeight="1">
      <c r="A377" s="7"/>
      <c r="B377" s="7"/>
      <c r="C377" s="7"/>
      <c r="D377" s="5">
        <v>18.0</v>
      </c>
      <c r="E377" s="5">
        <v>5.0</v>
      </c>
      <c r="F377" s="6">
        <v>260.719</v>
      </c>
      <c r="G377" s="33"/>
      <c r="H377" s="33"/>
      <c r="I377" s="33"/>
      <c r="J377" s="33"/>
      <c r="K377" s="33"/>
      <c r="L377" s="33"/>
      <c r="M377" s="3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</row>
    <row r="378" ht="15.75" customHeight="1">
      <c r="A378" s="7"/>
      <c r="B378" s="7"/>
      <c r="C378" s="7"/>
      <c r="D378" s="7"/>
      <c r="E378" s="7"/>
      <c r="F378" s="6">
        <v>281.059</v>
      </c>
      <c r="G378" s="33"/>
      <c r="H378" s="33"/>
      <c r="I378" s="33"/>
      <c r="J378" s="33"/>
      <c r="K378" s="33"/>
      <c r="L378" s="33"/>
      <c r="M378" s="3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</row>
    <row r="379" ht="15.75" customHeight="1">
      <c r="A379" s="7"/>
      <c r="B379" s="7"/>
      <c r="C379" s="7"/>
      <c r="D379" s="7"/>
      <c r="E379" s="7"/>
      <c r="F379" s="6">
        <v>271.975</v>
      </c>
      <c r="G379" s="33"/>
      <c r="H379" s="33"/>
      <c r="I379" s="33"/>
      <c r="J379" s="33"/>
      <c r="K379" s="33"/>
      <c r="L379" s="33"/>
      <c r="M379" s="3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</row>
    <row r="380" ht="15.75" customHeight="1">
      <c r="A380" s="7"/>
      <c r="B380" s="7"/>
      <c r="C380" s="7"/>
      <c r="D380" s="7"/>
      <c r="E380" s="7"/>
      <c r="F380" s="6">
        <v>257.822</v>
      </c>
      <c r="G380" s="33"/>
      <c r="H380" s="33"/>
      <c r="I380" s="33"/>
      <c r="J380" s="33"/>
      <c r="K380" s="33"/>
      <c r="L380" s="33"/>
      <c r="M380" s="3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</row>
    <row r="381" ht="15.75" customHeight="1">
      <c r="A381" s="7"/>
      <c r="B381" s="7"/>
      <c r="C381" s="7"/>
      <c r="D381" s="8"/>
      <c r="E381" s="8"/>
      <c r="F381" s="6">
        <v>230.663</v>
      </c>
      <c r="G381" s="33"/>
      <c r="H381" s="33"/>
      <c r="I381" s="33"/>
      <c r="J381" s="33"/>
      <c r="K381" s="33"/>
      <c r="L381" s="33"/>
      <c r="M381" s="3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</row>
    <row r="382" ht="15.75" customHeight="1">
      <c r="A382" s="10"/>
      <c r="B382" s="10"/>
      <c r="C382" s="10"/>
      <c r="D382" s="10"/>
      <c r="E382" s="10">
        <f>SUM(E304:E381)</f>
        <v>78</v>
      </c>
      <c r="F382" s="10">
        <f>AVERAGE(F304:F381)</f>
        <v>245.0655385</v>
      </c>
      <c r="G382" s="33"/>
      <c r="H382" s="33"/>
      <c r="I382" s="33"/>
      <c r="J382" s="33"/>
      <c r="K382" s="33"/>
      <c r="L382" s="33"/>
      <c r="M382" s="3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</row>
    <row r="383" ht="15.75" customHeight="1">
      <c r="A383" s="5" t="s">
        <v>166</v>
      </c>
      <c r="B383" s="5" t="s">
        <v>34</v>
      </c>
      <c r="C383" s="5" t="s">
        <v>32</v>
      </c>
      <c r="D383" s="5">
        <v>1.0</v>
      </c>
      <c r="E383" s="5">
        <v>5.0</v>
      </c>
      <c r="F383" s="6">
        <v>93.784</v>
      </c>
      <c r="G383" s="33"/>
      <c r="H383" s="33"/>
      <c r="I383" s="33"/>
      <c r="J383" s="33"/>
      <c r="K383" s="33"/>
      <c r="L383" s="33"/>
      <c r="M383" s="3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</row>
    <row r="384" ht="15.75" customHeight="1">
      <c r="A384" s="7"/>
      <c r="B384" s="7"/>
      <c r="C384" s="7"/>
      <c r="D384" s="7"/>
      <c r="E384" s="7"/>
      <c r="F384" s="6">
        <v>83.735</v>
      </c>
      <c r="G384" s="33"/>
      <c r="H384" s="33"/>
      <c r="I384" s="33"/>
      <c r="J384" s="33"/>
      <c r="K384" s="33"/>
      <c r="L384" s="33"/>
      <c r="M384" s="3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</row>
    <row r="385" ht="15.75" customHeight="1">
      <c r="A385" s="7"/>
      <c r="B385" s="7"/>
      <c r="C385" s="7"/>
      <c r="D385" s="7"/>
      <c r="E385" s="7"/>
      <c r="F385" s="6">
        <v>117.536</v>
      </c>
      <c r="G385" s="33"/>
      <c r="H385" s="33"/>
      <c r="I385" s="33"/>
      <c r="J385" s="33"/>
      <c r="K385" s="33"/>
      <c r="L385" s="33"/>
      <c r="M385" s="3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</row>
    <row r="386" ht="15.75" customHeight="1">
      <c r="A386" s="7"/>
      <c r="B386" s="7"/>
      <c r="C386" s="7"/>
      <c r="D386" s="7"/>
      <c r="E386" s="7"/>
      <c r="F386" s="6">
        <v>117.159</v>
      </c>
      <c r="G386" s="33"/>
      <c r="H386" s="33"/>
      <c r="I386" s="33"/>
      <c r="J386" s="33"/>
      <c r="K386" s="33"/>
      <c r="L386" s="33"/>
      <c r="M386" s="3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</row>
    <row r="387" ht="15.75" customHeight="1">
      <c r="A387" s="7"/>
      <c r="B387" s="7"/>
      <c r="C387" s="7"/>
      <c r="D387" s="8"/>
      <c r="E387" s="8"/>
      <c r="F387" s="6">
        <v>126.079</v>
      </c>
      <c r="G387" s="33"/>
      <c r="H387" s="33"/>
      <c r="I387" s="33"/>
      <c r="J387" s="33"/>
      <c r="K387" s="33"/>
      <c r="L387" s="33"/>
      <c r="M387" s="3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</row>
    <row r="388" ht="15.75" customHeight="1">
      <c r="A388" s="7"/>
      <c r="B388" s="7"/>
      <c r="C388" s="7"/>
      <c r="D388" s="5">
        <v>2.0</v>
      </c>
      <c r="E388" s="5">
        <v>5.0</v>
      </c>
      <c r="F388" s="6">
        <v>205.387</v>
      </c>
      <c r="G388" s="33"/>
      <c r="H388" s="33"/>
      <c r="I388" s="33"/>
      <c r="J388" s="33"/>
      <c r="K388" s="33"/>
      <c r="L388" s="33"/>
      <c r="M388" s="3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</row>
    <row r="389" ht="15.75" customHeight="1">
      <c r="A389" s="7"/>
      <c r="B389" s="7"/>
      <c r="C389" s="7"/>
      <c r="D389" s="7"/>
      <c r="E389" s="7"/>
      <c r="F389" s="6">
        <v>191.568</v>
      </c>
      <c r="G389" s="33"/>
      <c r="H389" s="33"/>
      <c r="I389" s="33"/>
      <c r="J389" s="33"/>
      <c r="K389" s="33"/>
      <c r="L389" s="33"/>
      <c r="M389" s="3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</row>
    <row r="390" ht="15.75" customHeight="1">
      <c r="A390" s="7"/>
      <c r="B390" s="7"/>
      <c r="C390" s="7"/>
      <c r="D390" s="7"/>
      <c r="E390" s="7"/>
      <c r="F390" s="6">
        <v>188.858</v>
      </c>
      <c r="G390" s="33"/>
      <c r="H390" s="33"/>
      <c r="I390" s="33"/>
      <c r="J390" s="33"/>
      <c r="K390" s="33"/>
      <c r="L390" s="33"/>
      <c r="M390" s="3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</row>
    <row r="391" ht="15.75" customHeight="1">
      <c r="A391" s="7"/>
      <c r="B391" s="7"/>
      <c r="C391" s="7"/>
      <c r="D391" s="7"/>
      <c r="E391" s="7"/>
      <c r="F391" s="6">
        <v>227.853</v>
      </c>
      <c r="G391" s="33"/>
      <c r="H391" s="33"/>
      <c r="I391" s="33"/>
      <c r="J391" s="33"/>
      <c r="K391" s="33"/>
      <c r="L391" s="33"/>
      <c r="M391" s="3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</row>
    <row r="392" ht="15.75" customHeight="1">
      <c r="A392" s="7"/>
      <c r="B392" s="7"/>
      <c r="C392" s="7"/>
      <c r="D392" s="8"/>
      <c r="E392" s="8"/>
      <c r="F392" s="6">
        <v>169.59</v>
      </c>
      <c r="G392" s="33"/>
      <c r="H392" s="33"/>
      <c r="I392" s="33"/>
      <c r="J392" s="33"/>
      <c r="K392" s="33"/>
      <c r="L392" s="33"/>
      <c r="M392" s="3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</row>
    <row r="393" ht="15.75" customHeight="1">
      <c r="A393" s="7"/>
      <c r="B393" s="7"/>
      <c r="C393" s="7"/>
      <c r="D393" s="5">
        <v>3.0</v>
      </c>
      <c r="E393" s="5">
        <v>3.0</v>
      </c>
      <c r="F393" s="6">
        <v>135.651</v>
      </c>
      <c r="G393" s="33"/>
      <c r="H393" s="33"/>
      <c r="I393" s="33"/>
      <c r="J393" s="33"/>
      <c r="K393" s="33"/>
      <c r="L393" s="33"/>
      <c r="M393" s="3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</row>
    <row r="394" ht="15.75" customHeight="1">
      <c r="A394" s="7"/>
      <c r="B394" s="7"/>
      <c r="C394" s="7"/>
      <c r="D394" s="7"/>
      <c r="E394" s="7"/>
      <c r="F394" s="6">
        <v>137.08</v>
      </c>
      <c r="G394" s="33"/>
      <c r="H394" s="33"/>
      <c r="I394" s="33"/>
      <c r="J394" s="33"/>
      <c r="K394" s="33"/>
      <c r="L394" s="33"/>
      <c r="M394" s="3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</row>
    <row r="395" ht="15.75" customHeight="1">
      <c r="A395" s="7"/>
      <c r="B395" s="7"/>
      <c r="C395" s="7"/>
      <c r="D395" s="8"/>
      <c r="E395" s="8"/>
      <c r="F395" s="6">
        <v>150.294</v>
      </c>
      <c r="G395" s="33"/>
      <c r="H395" s="33"/>
      <c r="I395" s="33"/>
      <c r="J395" s="33"/>
      <c r="K395" s="33"/>
      <c r="L395" s="33"/>
      <c r="M395" s="3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</row>
    <row r="396" ht="15.75" customHeight="1">
      <c r="A396" s="7"/>
      <c r="B396" s="7"/>
      <c r="C396" s="7"/>
      <c r="D396" s="5">
        <v>4.0</v>
      </c>
      <c r="E396" s="5">
        <v>5.0</v>
      </c>
      <c r="F396" s="6">
        <v>174.126</v>
      </c>
      <c r="G396" s="33"/>
      <c r="H396" s="33"/>
      <c r="I396" s="33"/>
      <c r="J396" s="33"/>
      <c r="K396" s="33"/>
      <c r="L396" s="33"/>
      <c r="M396" s="3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</row>
    <row r="397" ht="15.75" customHeight="1">
      <c r="A397" s="7"/>
      <c r="B397" s="7"/>
      <c r="C397" s="7"/>
      <c r="D397" s="7"/>
      <c r="E397" s="7"/>
      <c r="F397" s="6">
        <v>111.658</v>
      </c>
      <c r="G397" s="33"/>
      <c r="H397" s="33"/>
      <c r="I397" s="33"/>
      <c r="J397" s="33"/>
      <c r="K397" s="33"/>
      <c r="L397" s="33"/>
      <c r="M397" s="3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</row>
    <row r="398" ht="15.75" customHeight="1">
      <c r="A398" s="7"/>
      <c r="B398" s="7"/>
      <c r="C398" s="7"/>
      <c r="D398" s="7"/>
      <c r="E398" s="7"/>
      <c r="F398" s="6">
        <v>198.193</v>
      </c>
      <c r="G398" s="33"/>
      <c r="H398" s="33"/>
      <c r="I398" s="33"/>
      <c r="J398" s="33"/>
      <c r="K398" s="33"/>
      <c r="L398" s="33"/>
      <c r="M398" s="3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</row>
    <row r="399" ht="15.75" customHeight="1">
      <c r="A399" s="7"/>
      <c r="B399" s="7"/>
      <c r="C399" s="7"/>
      <c r="D399" s="7"/>
      <c r="E399" s="7"/>
      <c r="F399" s="6">
        <v>191.276</v>
      </c>
      <c r="G399" s="33"/>
      <c r="H399" s="33"/>
      <c r="I399" s="33"/>
      <c r="J399" s="33"/>
      <c r="K399" s="33"/>
      <c r="L399" s="33"/>
      <c r="M399" s="3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</row>
    <row r="400" ht="15.75" customHeight="1">
      <c r="A400" s="7"/>
      <c r="B400" s="7"/>
      <c r="C400" s="7"/>
      <c r="D400" s="8"/>
      <c r="E400" s="8"/>
      <c r="F400" s="6">
        <v>128.784</v>
      </c>
      <c r="G400" s="33"/>
      <c r="H400" s="33"/>
      <c r="I400" s="33"/>
      <c r="J400" s="33"/>
      <c r="K400" s="33"/>
      <c r="L400" s="33"/>
      <c r="M400" s="3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</row>
    <row r="401" ht="15.75" customHeight="1">
      <c r="A401" s="7"/>
      <c r="B401" s="7"/>
      <c r="C401" s="7"/>
      <c r="D401" s="5">
        <v>5.0</v>
      </c>
      <c r="E401" s="5">
        <v>2.0</v>
      </c>
      <c r="F401" s="6">
        <v>157.116</v>
      </c>
      <c r="G401" s="33"/>
      <c r="H401" s="33"/>
      <c r="I401" s="33"/>
      <c r="J401" s="33"/>
      <c r="K401" s="33"/>
      <c r="L401" s="33"/>
      <c r="M401" s="3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</row>
    <row r="402" ht="15.75" customHeight="1">
      <c r="A402" s="7"/>
      <c r="B402" s="7"/>
      <c r="C402" s="7"/>
      <c r="D402" s="8"/>
      <c r="E402" s="8"/>
      <c r="F402" s="6">
        <v>97.182</v>
      </c>
      <c r="G402" s="33"/>
      <c r="H402" s="33"/>
      <c r="I402" s="33"/>
      <c r="J402" s="33"/>
      <c r="K402" s="33"/>
      <c r="L402" s="33"/>
      <c r="M402" s="3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</row>
    <row r="403" ht="15.75" customHeight="1">
      <c r="A403" s="7"/>
      <c r="B403" s="7"/>
      <c r="C403" s="7"/>
      <c r="D403" s="5">
        <v>6.0</v>
      </c>
      <c r="E403" s="5">
        <v>3.0</v>
      </c>
      <c r="F403" s="6">
        <v>158.379</v>
      </c>
      <c r="G403" s="33"/>
      <c r="H403" s="33"/>
      <c r="I403" s="33"/>
      <c r="J403" s="33"/>
      <c r="K403" s="33"/>
      <c r="L403" s="33"/>
      <c r="M403" s="3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</row>
    <row r="404" ht="15.75" customHeight="1">
      <c r="A404" s="7"/>
      <c r="B404" s="7"/>
      <c r="C404" s="7"/>
      <c r="D404" s="7"/>
      <c r="E404" s="7"/>
      <c r="F404" s="6">
        <v>122.651</v>
      </c>
      <c r="G404" s="33"/>
      <c r="H404" s="33"/>
      <c r="I404" s="33"/>
      <c r="J404" s="33"/>
      <c r="K404" s="33"/>
      <c r="L404" s="33"/>
      <c r="M404" s="3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</row>
    <row r="405" ht="15.75" customHeight="1">
      <c r="A405" s="7"/>
      <c r="B405" s="7"/>
      <c r="C405" s="7"/>
      <c r="D405" s="8"/>
      <c r="E405" s="8"/>
      <c r="F405" s="6">
        <v>182.799</v>
      </c>
      <c r="G405" s="33"/>
      <c r="H405" s="33"/>
      <c r="I405" s="33"/>
      <c r="J405" s="33"/>
      <c r="K405" s="33"/>
      <c r="L405" s="33"/>
      <c r="M405" s="3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</row>
    <row r="406" ht="15.75" customHeight="1">
      <c r="A406" s="7"/>
      <c r="B406" s="7"/>
      <c r="C406" s="7"/>
      <c r="D406" s="5">
        <v>7.0</v>
      </c>
      <c r="E406" s="5">
        <v>4.0</v>
      </c>
      <c r="F406" s="6">
        <v>187.065</v>
      </c>
      <c r="G406" s="33"/>
      <c r="H406" s="33"/>
      <c r="I406" s="33"/>
      <c r="J406" s="33"/>
      <c r="K406" s="33"/>
      <c r="L406" s="33"/>
      <c r="M406" s="3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</row>
    <row r="407" ht="15.75" customHeight="1">
      <c r="A407" s="7"/>
      <c r="B407" s="7"/>
      <c r="C407" s="7"/>
      <c r="D407" s="7"/>
      <c r="E407" s="7"/>
      <c r="F407" s="6">
        <v>179.747</v>
      </c>
      <c r="G407" s="33"/>
      <c r="H407" s="33"/>
      <c r="I407" s="33"/>
      <c r="J407" s="33"/>
      <c r="K407" s="33"/>
      <c r="L407" s="33"/>
      <c r="M407" s="3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</row>
    <row r="408" ht="15.75" customHeight="1">
      <c r="A408" s="7"/>
      <c r="B408" s="7"/>
      <c r="C408" s="7"/>
      <c r="D408" s="7"/>
      <c r="E408" s="7"/>
      <c r="F408" s="6">
        <v>147.098</v>
      </c>
      <c r="G408" s="33"/>
      <c r="H408" s="33"/>
      <c r="I408" s="33"/>
      <c r="J408" s="33"/>
      <c r="K408" s="33"/>
      <c r="L408" s="33"/>
      <c r="M408" s="3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</row>
    <row r="409" ht="15.75" customHeight="1">
      <c r="A409" s="7"/>
      <c r="B409" s="7"/>
      <c r="C409" s="7"/>
      <c r="D409" s="8"/>
      <c r="E409" s="8"/>
      <c r="F409" s="6">
        <v>113.124</v>
      </c>
      <c r="G409" s="33"/>
      <c r="H409" s="33"/>
      <c r="I409" s="33"/>
      <c r="J409" s="33"/>
      <c r="K409" s="33"/>
      <c r="L409" s="33"/>
      <c r="M409" s="3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</row>
    <row r="410" ht="15.75" customHeight="1">
      <c r="A410" s="7"/>
      <c r="B410" s="7"/>
      <c r="C410" s="7"/>
      <c r="D410" s="5">
        <v>8.0</v>
      </c>
      <c r="E410" s="5">
        <v>4.0</v>
      </c>
      <c r="F410" s="6">
        <v>170.66</v>
      </c>
      <c r="G410" s="33"/>
      <c r="H410" s="33"/>
      <c r="I410" s="33"/>
      <c r="J410" s="33"/>
      <c r="K410" s="33"/>
      <c r="L410" s="33"/>
      <c r="M410" s="3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</row>
    <row r="411" ht="15.75" customHeight="1">
      <c r="A411" s="7"/>
      <c r="B411" s="7"/>
      <c r="C411" s="7"/>
      <c r="D411" s="7"/>
      <c r="E411" s="7"/>
      <c r="F411" s="6">
        <v>158.02</v>
      </c>
      <c r="G411" s="33"/>
      <c r="H411" s="33"/>
      <c r="I411" s="33"/>
      <c r="J411" s="33"/>
      <c r="K411" s="33"/>
      <c r="L411" s="33"/>
      <c r="M411" s="3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</row>
    <row r="412" ht="15.75" customHeight="1">
      <c r="A412" s="7"/>
      <c r="B412" s="7"/>
      <c r="C412" s="7"/>
      <c r="D412" s="7"/>
      <c r="E412" s="7"/>
      <c r="F412" s="6">
        <v>210.097</v>
      </c>
      <c r="G412" s="33"/>
      <c r="H412" s="33"/>
      <c r="I412" s="33"/>
      <c r="J412" s="33"/>
      <c r="K412" s="33"/>
      <c r="L412" s="33"/>
      <c r="M412" s="3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</row>
    <row r="413" ht="15.75" customHeight="1">
      <c r="A413" s="7"/>
      <c r="B413" s="7"/>
      <c r="C413" s="7"/>
      <c r="D413" s="8"/>
      <c r="E413" s="8"/>
      <c r="F413" s="6">
        <v>204.827</v>
      </c>
      <c r="G413" s="33"/>
      <c r="H413" s="33"/>
      <c r="I413" s="33"/>
      <c r="J413" s="33"/>
      <c r="K413" s="33"/>
      <c r="L413" s="33"/>
      <c r="M413" s="3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</row>
    <row r="414" ht="15.75" customHeight="1">
      <c r="A414" s="7"/>
      <c r="B414" s="7"/>
      <c r="C414" s="7"/>
      <c r="D414" s="5">
        <v>9.0</v>
      </c>
      <c r="E414" s="5">
        <v>4.0</v>
      </c>
      <c r="F414" s="6">
        <v>182.838</v>
      </c>
      <c r="G414" s="33"/>
      <c r="H414" s="33"/>
      <c r="I414" s="33"/>
      <c r="J414" s="33"/>
      <c r="K414" s="33"/>
      <c r="L414" s="33"/>
      <c r="M414" s="3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</row>
    <row r="415" ht="15.75" customHeight="1">
      <c r="A415" s="7"/>
      <c r="B415" s="7"/>
      <c r="C415" s="7"/>
      <c r="D415" s="7"/>
      <c r="E415" s="7"/>
      <c r="F415" s="6">
        <v>154.534</v>
      </c>
      <c r="G415" s="33"/>
      <c r="H415" s="33"/>
      <c r="I415" s="33"/>
      <c r="J415" s="33"/>
      <c r="K415" s="33"/>
      <c r="L415" s="33"/>
      <c r="M415" s="3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</row>
    <row r="416" ht="15.75" customHeight="1">
      <c r="A416" s="7"/>
      <c r="B416" s="7"/>
      <c r="C416" s="7"/>
      <c r="D416" s="7"/>
      <c r="E416" s="7"/>
      <c r="F416" s="6">
        <v>180.383</v>
      </c>
      <c r="G416" s="33"/>
      <c r="H416" s="33"/>
      <c r="I416" s="33"/>
      <c r="J416" s="33"/>
      <c r="K416" s="33"/>
      <c r="L416" s="33"/>
      <c r="M416" s="3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</row>
    <row r="417" ht="15.75" customHeight="1">
      <c r="A417" s="7"/>
      <c r="B417" s="7"/>
      <c r="C417" s="7"/>
      <c r="D417" s="8"/>
      <c r="E417" s="8"/>
      <c r="F417" s="6">
        <v>168.805</v>
      </c>
      <c r="G417" s="33"/>
      <c r="H417" s="33"/>
      <c r="I417" s="33"/>
      <c r="J417" s="33"/>
      <c r="K417" s="33"/>
      <c r="L417" s="33"/>
      <c r="M417" s="3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</row>
    <row r="418" ht="15.75" customHeight="1">
      <c r="A418" s="7"/>
      <c r="B418" s="7"/>
      <c r="C418" s="7"/>
      <c r="D418" s="5">
        <v>10.0</v>
      </c>
      <c r="E418" s="5">
        <v>4.0</v>
      </c>
      <c r="F418" s="6">
        <v>146.555</v>
      </c>
      <c r="G418" s="33"/>
      <c r="H418" s="33"/>
      <c r="I418" s="33"/>
      <c r="J418" s="33"/>
      <c r="K418" s="33"/>
      <c r="L418" s="33"/>
      <c r="M418" s="3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</row>
    <row r="419" ht="15.75" customHeight="1">
      <c r="A419" s="7"/>
      <c r="B419" s="7"/>
      <c r="C419" s="7"/>
      <c r="D419" s="7"/>
      <c r="E419" s="7"/>
      <c r="F419" s="6">
        <v>174.31</v>
      </c>
      <c r="G419" s="33"/>
      <c r="H419" s="33"/>
      <c r="I419" s="33"/>
      <c r="J419" s="33"/>
      <c r="K419" s="33"/>
      <c r="L419" s="33"/>
      <c r="M419" s="3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</row>
    <row r="420" ht="15.75" customHeight="1">
      <c r="A420" s="7"/>
      <c r="B420" s="7"/>
      <c r="C420" s="7"/>
      <c r="D420" s="7"/>
      <c r="E420" s="7"/>
      <c r="F420" s="6">
        <v>125.584</v>
      </c>
      <c r="G420" s="33"/>
      <c r="H420" s="33"/>
      <c r="I420" s="33"/>
      <c r="J420" s="33"/>
      <c r="K420" s="33"/>
      <c r="L420" s="33"/>
      <c r="M420" s="3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</row>
    <row r="421" ht="15.75" customHeight="1">
      <c r="A421" s="7"/>
      <c r="B421" s="7"/>
      <c r="C421" s="7"/>
      <c r="D421" s="8"/>
      <c r="E421" s="8"/>
      <c r="F421" s="6">
        <v>145.166</v>
      </c>
      <c r="G421" s="33"/>
      <c r="H421" s="33"/>
      <c r="I421" s="33"/>
      <c r="J421" s="33"/>
      <c r="K421" s="33"/>
      <c r="L421" s="33"/>
      <c r="M421" s="3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</row>
    <row r="422" ht="15.75" customHeight="1">
      <c r="A422" s="7"/>
      <c r="B422" s="7"/>
      <c r="C422" s="7"/>
      <c r="D422" s="5">
        <v>11.0</v>
      </c>
      <c r="E422" s="5">
        <v>3.0</v>
      </c>
      <c r="F422" s="6">
        <v>189.46</v>
      </c>
      <c r="G422" s="33"/>
      <c r="H422" s="33"/>
      <c r="I422" s="33"/>
      <c r="J422" s="33"/>
      <c r="K422" s="33"/>
      <c r="L422" s="33"/>
      <c r="M422" s="3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</row>
    <row r="423" ht="15.75" customHeight="1">
      <c r="A423" s="7"/>
      <c r="B423" s="7"/>
      <c r="C423" s="7"/>
      <c r="D423" s="7"/>
      <c r="E423" s="7"/>
      <c r="F423" s="6">
        <v>175.497</v>
      </c>
      <c r="G423" s="33"/>
      <c r="H423" s="33"/>
      <c r="I423" s="33"/>
      <c r="J423" s="33"/>
      <c r="K423" s="33"/>
      <c r="L423" s="33"/>
      <c r="M423" s="3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</row>
    <row r="424" ht="15.75" customHeight="1">
      <c r="A424" s="7"/>
      <c r="B424" s="7"/>
      <c r="C424" s="7"/>
      <c r="D424" s="8"/>
      <c r="E424" s="8"/>
      <c r="F424" s="6">
        <v>189.553</v>
      </c>
      <c r="G424" s="33"/>
      <c r="H424" s="33"/>
      <c r="I424" s="33"/>
      <c r="J424" s="33"/>
      <c r="K424" s="33"/>
      <c r="L424" s="33"/>
      <c r="M424" s="3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</row>
    <row r="425" ht="15.75" customHeight="1">
      <c r="A425" s="7"/>
      <c r="B425" s="7"/>
      <c r="C425" s="7"/>
      <c r="D425" s="5">
        <v>12.0</v>
      </c>
      <c r="E425" s="5">
        <v>6.0</v>
      </c>
      <c r="F425" s="6">
        <v>225.63</v>
      </c>
      <c r="G425" s="33"/>
      <c r="H425" s="33"/>
      <c r="I425" s="33"/>
      <c r="J425" s="33"/>
      <c r="K425" s="33"/>
      <c r="L425" s="33"/>
      <c r="M425" s="3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</row>
    <row r="426" ht="15.75" customHeight="1">
      <c r="A426" s="7"/>
      <c r="B426" s="7"/>
      <c r="C426" s="7"/>
      <c r="D426" s="7"/>
      <c r="E426" s="7"/>
      <c r="F426" s="6">
        <v>225.953</v>
      </c>
      <c r="G426" s="33"/>
      <c r="H426" s="33"/>
      <c r="I426" s="33"/>
      <c r="J426" s="33"/>
      <c r="K426" s="33"/>
      <c r="L426" s="33"/>
      <c r="M426" s="3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</row>
    <row r="427" ht="15.75" customHeight="1">
      <c r="A427" s="7"/>
      <c r="B427" s="7"/>
      <c r="C427" s="7"/>
      <c r="D427" s="7"/>
      <c r="E427" s="7"/>
      <c r="F427" s="6">
        <v>232.231</v>
      </c>
      <c r="G427" s="33"/>
      <c r="H427" s="33"/>
      <c r="I427" s="33"/>
      <c r="J427" s="33"/>
      <c r="K427" s="33"/>
      <c r="L427" s="33"/>
      <c r="M427" s="3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</row>
    <row r="428" ht="15.75" customHeight="1">
      <c r="A428" s="7"/>
      <c r="B428" s="7"/>
      <c r="C428" s="7"/>
      <c r="D428" s="7"/>
      <c r="E428" s="7"/>
      <c r="F428" s="6">
        <v>230.882</v>
      </c>
      <c r="G428" s="33"/>
      <c r="H428" s="33"/>
      <c r="I428" s="33"/>
      <c r="J428" s="33"/>
      <c r="K428" s="33"/>
      <c r="L428" s="33"/>
      <c r="M428" s="3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</row>
    <row r="429" ht="15.75" customHeight="1">
      <c r="A429" s="7"/>
      <c r="B429" s="7"/>
      <c r="C429" s="7"/>
      <c r="D429" s="7"/>
      <c r="E429" s="7"/>
      <c r="F429" s="6">
        <v>203.833</v>
      </c>
      <c r="G429" s="33"/>
      <c r="H429" s="33"/>
      <c r="I429" s="33"/>
      <c r="J429" s="33"/>
      <c r="K429" s="33"/>
      <c r="L429" s="33"/>
      <c r="M429" s="3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</row>
    <row r="430" ht="15.75" customHeight="1">
      <c r="A430" s="7"/>
      <c r="B430" s="7"/>
      <c r="C430" s="7"/>
      <c r="D430" s="8"/>
      <c r="E430" s="8"/>
      <c r="F430" s="6">
        <v>126.795</v>
      </c>
      <c r="G430" s="33"/>
      <c r="H430" s="33"/>
      <c r="I430" s="33"/>
      <c r="J430" s="33"/>
      <c r="K430" s="33"/>
      <c r="L430" s="33"/>
      <c r="M430" s="3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</row>
    <row r="431" ht="15.75" customHeight="1">
      <c r="A431" s="7"/>
      <c r="B431" s="7"/>
      <c r="C431" s="7"/>
      <c r="D431" s="5">
        <v>13.0</v>
      </c>
      <c r="E431" s="5">
        <v>3.0</v>
      </c>
      <c r="F431" s="6">
        <v>182.024</v>
      </c>
      <c r="G431" s="33"/>
      <c r="H431" s="33"/>
      <c r="I431" s="33"/>
      <c r="J431" s="33"/>
      <c r="K431" s="33"/>
      <c r="L431" s="33"/>
      <c r="M431" s="3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</row>
    <row r="432" ht="15.75" customHeight="1">
      <c r="A432" s="7"/>
      <c r="B432" s="7"/>
      <c r="C432" s="7"/>
      <c r="D432" s="7"/>
      <c r="E432" s="7"/>
      <c r="F432" s="6">
        <v>166.996</v>
      </c>
      <c r="G432" s="33"/>
      <c r="H432" s="33"/>
      <c r="I432" s="33"/>
      <c r="J432" s="33"/>
      <c r="K432" s="33"/>
      <c r="L432" s="33"/>
      <c r="M432" s="3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</row>
    <row r="433" ht="15.75" customHeight="1">
      <c r="A433" s="7"/>
      <c r="B433" s="7"/>
      <c r="C433" s="7"/>
      <c r="D433" s="8"/>
      <c r="E433" s="8"/>
      <c r="F433" s="6">
        <v>133.416</v>
      </c>
      <c r="G433" s="33"/>
      <c r="H433" s="33"/>
      <c r="I433" s="33"/>
      <c r="J433" s="33"/>
      <c r="K433" s="33"/>
      <c r="L433" s="33"/>
      <c r="M433" s="3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</row>
    <row r="434" ht="15.75" customHeight="1">
      <c r="A434" s="7"/>
      <c r="B434" s="7"/>
      <c r="C434" s="7"/>
      <c r="D434" s="5">
        <v>14.0</v>
      </c>
      <c r="E434" s="5">
        <v>3.0</v>
      </c>
      <c r="F434" s="6">
        <v>194.719</v>
      </c>
      <c r="G434" s="33"/>
      <c r="H434" s="33"/>
      <c r="I434" s="33"/>
      <c r="J434" s="33"/>
      <c r="K434" s="33"/>
      <c r="L434" s="33"/>
      <c r="M434" s="3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</row>
    <row r="435" ht="15.75" customHeight="1">
      <c r="A435" s="7"/>
      <c r="B435" s="7"/>
      <c r="C435" s="7"/>
      <c r="D435" s="7"/>
      <c r="E435" s="7"/>
      <c r="F435" s="6">
        <v>210.564</v>
      </c>
      <c r="G435" s="33"/>
      <c r="H435" s="33"/>
      <c r="I435" s="33"/>
      <c r="J435" s="33"/>
      <c r="K435" s="33"/>
      <c r="L435" s="33"/>
      <c r="M435" s="3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</row>
    <row r="436" ht="15.75" customHeight="1">
      <c r="A436" s="7"/>
      <c r="B436" s="7"/>
      <c r="C436" s="7"/>
      <c r="D436" s="8"/>
      <c r="E436" s="8"/>
      <c r="F436" s="6">
        <v>175.826</v>
      </c>
      <c r="G436" s="33"/>
      <c r="H436" s="33"/>
      <c r="I436" s="33"/>
      <c r="J436" s="33"/>
      <c r="K436" s="33"/>
      <c r="L436" s="33"/>
      <c r="M436" s="3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</row>
    <row r="437" ht="15.75" customHeight="1">
      <c r="A437" s="7"/>
      <c r="B437" s="7"/>
      <c r="C437" s="7"/>
      <c r="D437" s="5">
        <v>15.0</v>
      </c>
      <c r="E437" s="5">
        <v>3.0</v>
      </c>
      <c r="F437" s="6">
        <v>207.474</v>
      </c>
      <c r="G437" s="33"/>
      <c r="H437" s="33"/>
      <c r="I437" s="33"/>
      <c r="J437" s="33"/>
      <c r="K437" s="33"/>
      <c r="L437" s="33"/>
      <c r="M437" s="3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</row>
    <row r="438" ht="15.75" customHeight="1">
      <c r="A438" s="7"/>
      <c r="B438" s="7"/>
      <c r="C438" s="7"/>
      <c r="D438" s="7"/>
      <c r="E438" s="7"/>
      <c r="F438" s="6">
        <v>181.783</v>
      </c>
      <c r="G438" s="33"/>
      <c r="H438" s="33"/>
      <c r="I438" s="33"/>
      <c r="J438" s="33"/>
      <c r="K438" s="33"/>
      <c r="L438" s="33"/>
      <c r="M438" s="3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</row>
    <row r="439" ht="15.75" customHeight="1">
      <c r="A439" s="7"/>
      <c r="B439" s="7"/>
      <c r="C439" s="7"/>
      <c r="D439" s="8"/>
      <c r="E439" s="8"/>
      <c r="F439" s="6">
        <v>208.512</v>
      </c>
      <c r="G439" s="33"/>
      <c r="H439" s="33"/>
      <c r="I439" s="33"/>
      <c r="J439" s="33"/>
      <c r="K439" s="33"/>
      <c r="L439" s="33"/>
      <c r="M439" s="3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</row>
    <row r="440" ht="15.75" customHeight="1">
      <c r="A440" s="10"/>
      <c r="B440" s="10"/>
      <c r="C440" s="10"/>
      <c r="D440" s="10"/>
      <c r="E440" s="10">
        <f>SUM(E383:E439)</f>
        <v>57</v>
      </c>
      <c r="F440" s="10">
        <f>AVERAGE(F383:F439)</f>
        <v>168.0122632</v>
      </c>
      <c r="G440" s="33"/>
      <c r="H440" s="33"/>
      <c r="I440" s="33"/>
      <c r="J440" s="33"/>
      <c r="K440" s="33"/>
      <c r="L440" s="33"/>
      <c r="M440" s="3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</row>
  </sheetData>
  <mergeCells count="345">
    <mergeCell ref="K88:K94"/>
    <mergeCell ref="L88:L94"/>
    <mergeCell ref="K95:K98"/>
    <mergeCell ref="L95:L98"/>
    <mergeCell ref="K99:K102"/>
    <mergeCell ref="L99:L102"/>
    <mergeCell ref="K103:K108"/>
    <mergeCell ref="L103:L108"/>
    <mergeCell ref="K117:K118"/>
    <mergeCell ref="L117:L118"/>
    <mergeCell ref="K119:K124"/>
    <mergeCell ref="L119:L124"/>
    <mergeCell ref="K125:K131"/>
    <mergeCell ref="L125:L131"/>
    <mergeCell ref="K185:K189"/>
    <mergeCell ref="L185:L189"/>
    <mergeCell ref="K190:K193"/>
    <mergeCell ref="L190:L193"/>
    <mergeCell ref="K194:K199"/>
    <mergeCell ref="L194:L199"/>
    <mergeCell ref="L200:L205"/>
    <mergeCell ref="K200:K205"/>
    <mergeCell ref="K207:K217"/>
    <mergeCell ref="L207:L217"/>
    <mergeCell ref="K218:K221"/>
    <mergeCell ref="L218:L221"/>
    <mergeCell ref="K222:K226"/>
    <mergeCell ref="L222:L226"/>
    <mergeCell ref="K239:K246"/>
    <mergeCell ref="K247:K250"/>
    <mergeCell ref="K251:K259"/>
    <mergeCell ref="K227:K230"/>
    <mergeCell ref="L227:L230"/>
    <mergeCell ref="K231:K233"/>
    <mergeCell ref="L231:L233"/>
    <mergeCell ref="K234:K238"/>
    <mergeCell ref="L234:L238"/>
    <mergeCell ref="L239:L246"/>
    <mergeCell ref="K268:K271"/>
    <mergeCell ref="K272:K273"/>
    <mergeCell ref="K274:K279"/>
    <mergeCell ref="L247:L250"/>
    <mergeCell ref="L251:L259"/>
    <mergeCell ref="K260:K264"/>
    <mergeCell ref="L260:L264"/>
    <mergeCell ref="K265:K267"/>
    <mergeCell ref="L265:L267"/>
    <mergeCell ref="L268:L271"/>
    <mergeCell ref="K290:K296"/>
    <mergeCell ref="K297:K301"/>
    <mergeCell ref="L272:L273"/>
    <mergeCell ref="L274:L279"/>
    <mergeCell ref="K281:K286"/>
    <mergeCell ref="L281:L286"/>
    <mergeCell ref="K287:K289"/>
    <mergeCell ref="L287:L289"/>
    <mergeCell ref="L290:L296"/>
    <mergeCell ref="L297:L301"/>
    <mergeCell ref="K306:K307"/>
    <mergeCell ref="K316:K321"/>
    <mergeCell ref="I281:I321"/>
    <mergeCell ref="J281:J321"/>
    <mergeCell ref="K302:K305"/>
    <mergeCell ref="L302:L305"/>
    <mergeCell ref="L306:L307"/>
    <mergeCell ref="L308:L312"/>
    <mergeCell ref="L313:L315"/>
    <mergeCell ref="L316:L321"/>
    <mergeCell ref="K109:K116"/>
    <mergeCell ref="L109:L116"/>
    <mergeCell ref="K132:K138"/>
    <mergeCell ref="L132:L138"/>
    <mergeCell ref="K139:K146"/>
    <mergeCell ref="L139:L146"/>
    <mergeCell ref="K147:K148"/>
    <mergeCell ref="L147:L148"/>
    <mergeCell ref="K60:K65"/>
    <mergeCell ref="L60:L65"/>
    <mergeCell ref="H67:H150"/>
    <mergeCell ref="I67:I150"/>
    <mergeCell ref="J67:J150"/>
    <mergeCell ref="K67:K70"/>
    <mergeCell ref="L67:L70"/>
    <mergeCell ref="H152:H205"/>
    <mergeCell ref="I152:I205"/>
    <mergeCell ref="J152:J205"/>
    <mergeCell ref="H207:H279"/>
    <mergeCell ref="I207:I279"/>
    <mergeCell ref="J207:J279"/>
    <mergeCell ref="H281:H321"/>
    <mergeCell ref="K308:K312"/>
    <mergeCell ref="K313:K315"/>
    <mergeCell ref="D89:D95"/>
    <mergeCell ref="E89:E95"/>
    <mergeCell ref="D96:D100"/>
    <mergeCell ref="E96:E100"/>
    <mergeCell ref="D101:D106"/>
    <mergeCell ref="E101:E106"/>
    <mergeCell ref="D107:D114"/>
    <mergeCell ref="E107:E114"/>
    <mergeCell ref="D126:D131"/>
    <mergeCell ref="E126:E131"/>
    <mergeCell ref="D132:D139"/>
    <mergeCell ref="E132:E139"/>
    <mergeCell ref="D140:D143"/>
    <mergeCell ref="E140:E143"/>
    <mergeCell ref="D242:D244"/>
    <mergeCell ref="D245:D246"/>
    <mergeCell ref="D233:D236"/>
    <mergeCell ref="E233:E236"/>
    <mergeCell ref="D237:D238"/>
    <mergeCell ref="E237:E238"/>
    <mergeCell ref="D239:D241"/>
    <mergeCell ref="E239:E241"/>
    <mergeCell ref="E242:E244"/>
    <mergeCell ref="E245:E246"/>
    <mergeCell ref="D258:D264"/>
    <mergeCell ref="D265:D269"/>
    <mergeCell ref="D247:D249"/>
    <mergeCell ref="E247:E249"/>
    <mergeCell ref="D250:D253"/>
    <mergeCell ref="E250:E253"/>
    <mergeCell ref="D254:D257"/>
    <mergeCell ref="E254:E257"/>
    <mergeCell ref="E258:E264"/>
    <mergeCell ref="E265:E269"/>
    <mergeCell ref="E295:E302"/>
    <mergeCell ref="E304:E306"/>
    <mergeCell ref="E307:E311"/>
    <mergeCell ref="E312:E316"/>
    <mergeCell ref="E317:E320"/>
    <mergeCell ref="E321:E324"/>
    <mergeCell ref="E325:E330"/>
    <mergeCell ref="E331:E334"/>
    <mergeCell ref="E335:E338"/>
    <mergeCell ref="E339:E340"/>
    <mergeCell ref="E341:E345"/>
    <mergeCell ref="E346:E350"/>
    <mergeCell ref="E351:E355"/>
    <mergeCell ref="E356:E359"/>
    <mergeCell ref="E360:E362"/>
    <mergeCell ref="E363:E365"/>
    <mergeCell ref="E366:E371"/>
    <mergeCell ref="E372:E376"/>
    <mergeCell ref="E377:E381"/>
    <mergeCell ref="E383:E387"/>
    <mergeCell ref="E388:E392"/>
    <mergeCell ref="E418:E421"/>
    <mergeCell ref="E422:E424"/>
    <mergeCell ref="E425:E430"/>
    <mergeCell ref="E431:E433"/>
    <mergeCell ref="E434:E436"/>
    <mergeCell ref="E437:E439"/>
    <mergeCell ref="E393:E395"/>
    <mergeCell ref="E396:E400"/>
    <mergeCell ref="E401:E402"/>
    <mergeCell ref="E403:E405"/>
    <mergeCell ref="E406:E409"/>
    <mergeCell ref="E410:E413"/>
    <mergeCell ref="E414:E417"/>
    <mergeCell ref="D115:D125"/>
    <mergeCell ref="E115:E125"/>
    <mergeCell ref="D144:D146"/>
    <mergeCell ref="E144:E146"/>
    <mergeCell ref="D147:D148"/>
    <mergeCell ref="E147:E148"/>
    <mergeCell ref="D64:D67"/>
    <mergeCell ref="E64:E67"/>
    <mergeCell ref="A79:A151"/>
    <mergeCell ref="B79:B151"/>
    <mergeCell ref="C79:C151"/>
    <mergeCell ref="D79:D84"/>
    <mergeCell ref="E79:E84"/>
    <mergeCell ref="D149:D151"/>
    <mergeCell ref="E149:E151"/>
    <mergeCell ref="D153:D156"/>
    <mergeCell ref="E153:E156"/>
    <mergeCell ref="D157:D159"/>
    <mergeCell ref="E157:E159"/>
    <mergeCell ref="E160:E165"/>
    <mergeCell ref="E166:E169"/>
    <mergeCell ref="E170:E173"/>
    <mergeCell ref="E174:E180"/>
    <mergeCell ref="E181:E186"/>
    <mergeCell ref="E187:E192"/>
    <mergeCell ref="E193:E196"/>
    <mergeCell ref="E197:E205"/>
    <mergeCell ref="E270:E272"/>
    <mergeCell ref="E273:E276"/>
    <mergeCell ref="E277:E278"/>
    <mergeCell ref="E279:E282"/>
    <mergeCell ref="E283:E285"/>
    <mergeCell ref="E286:E290"/>
    <mergeCell ref="E291:E294"/>
    <mergeCell ref="D414:D417"/>
    <mergeCell ref="D418:D421"/>
    <mergeCell ref="D388:D392"/>
    <mergeCell ref="D393:D395"/>
    <mergeCell ref="D396:D400"/>
    <mergeCell ref="D401:D402"/>
    <mergeCell ref="D403:D405"/>
    <mergeCell ref="D406:D409"/>
    <mergeCell ref="D410:D413"/>
    <mergeCell ref="D273:D276"/>
    <mergeCell ref="D277:D278"/>
    <mergeCell ref="D279:D282"/>
    <mergeCell ref="D283:D285"/>
    <mergeCell ref="A227:A302"/>
    <mergeCell ref="A304:A381"/>
    <mergeCell ref="B304:B381"/>
    <mergeCell ref="C304:C381"/>
    <mergeCell ref="A383:A439"/>
    <mergeCell ref="B383:B439"/>
    <mergeCell ref="C383:C439"/>
    <mergeCell ref="A153:A225"/>
    <mergeCell ref="B153:B225"/>
    <mergeCell ref="C153:C225"/>
    <mergeCell ref="B227:B302"/>
    <mergeCell ref="C227:C302"/>
    <mergeCell ref="D270:D272"/>
    <mergeCell ref="D295:D302"/>
    <mergeCell ref="D286:D290"/>
    <mergeCell ref="D291:D294"/>
    <mergeCell ref="D304:D306"/>
    <mergeCell ref="D307:D311"/>
    <mergeCell ref="D312:D316"/>
    <mergeCell ref="D317:D320"/>
    <mergeCell ref="D321:D324"/>
    <mergeCell ref="D325:D330"/>
    <mergeCell ref="D331:D334"/>
    <mergeCell ref="D335:D338"/>
    <mergeCell ref="D339:D340"/>
    <mergeCell ref="D341:D345"/>
    <mergeCell ref="D346:D350"/>
    <mergeCell ref="D351:D355"/>
    <mergeCell ref="D422:D424"/>
    <mergeCell ref="D425:D430"/>
    <mergeCell ref="D431:D433"/>
    <mergeCell ref="D434:D436"/>
    <mergeCell ref="D437:D439"/>
    <mergeCell ref="D356:D359"/>
    <mergeCell ref="D360:D362"/>
    <mergeCell ref="D363:D365"/>
    <mergeCell ref="D366:D371"/>
    <mergeCell ref="D372:D376"/>
    <mergeCell ref="D377:D381"/>
    <mergeCell ref="D383:D387"/>
    <mergeCell ref="D6:D10"/>
    <mergeCell ref="E6:E10"/>
    <mergeCell ref="D11:D17"/>
    <mergeCell ref="E11:E17"/>
    <mergeCell ref="E2:E5"/>
    <mergeCell ref="K2:K6"/>
    <mergeCell ref="L2:L6"/>
    <mergeCell ref="K7:K9"/>
    <mergeCell ref="L7:L9"/>
    <mergeCell ref="K10:K14"/>
    <mergeCell ref="L10:L14"/>
    <mergeCell ref="D18:D21"/>
    <mergeCell ref="E18:E21"/>
    <mergeCell ref="D22:D25"/>
    <mergeCell ref="E22:E25"/>
    <mergeCell ref="D34:D36"/>
    <mergeCell ref="E34:E36"/>
    <mergeCell ref="K56:K59"/>
    <mergeCell ref="L56:L59"/>
    <mergeCell ref="D68:D77"/>
    <mergeCell ref="E68:E77"/>
    <mergeCell ref="A2:A77"/>
    <mergeCell ref="B2:B77"/>
    <mergeCell ref="C2:C77"/>
    <mergeCell ref="D2:D5"/>
    <mergeCell ref="H2:H65"/>
    <mergeCell ref="I2:I65"/>
    <mergeCell ref="J2:J65"/>
    <mergeCell ref="K15:K20"/>
    <mergeCell ref="L15:L20"/>
    <mergeCell ref="K21:K25"/>
    <mergeCell ref="L21:L25"/>
    <mergeCell ref="K26:K29"/>
    <mergeCell ref="L26:L29"/>
    <mergeCell ref="L30:L34"/>
    <mergeCell ref="K30:K34"/>
    <mergeCell ref="K35:K41"/>
    <mergeCell ref="L35:L41"/>
    <mergeCell ref="K42:K49"/>
    <mergeCell ref="L42:L49"/>
    <mergeCell ref="K50:K55"/>
    <mergeCell ref="L50:L55"/>
    <mergeCell ref="K71:K75"/>
    <mergeCell ref="L71:L75"/>
    <mergeCell ref="K76:K77"/>
    <mergeCell ref="L76:L77"/>
    <mergeCell ref="K78:K80"/>
    <mergeCell ref="L78:L80"/>
    <mergeCell ref="K81:K85"/>
    <mergeCell ref="L81:L85"/>
    <mergeCell ref="K86:K87"/>
    <mergeCell ref="L86:L87"/>
    <mergeCell ref="D26:D33"/>
    <mergeCell ref="E26:E33"/>
    <mergeCell ref="D37:D41"/>
    <mergeCell ref="E37:E41"/>
    <mergeCell ref="D42:D49"/>
    <mergeCell ref="E42:E49"/>
    <mergeCell ref="D50:D55"/>
    <mergeCell ref="E50:E55"/>
    <mergeCell ref="D56:D60"/>
    <mergeCell ref="E56:E60"/>
    <mergeCell ref="D61:D63"/>
    <mergeCell ref="E61:E63"/>
    <mergeCell ref="D85:D88"/>
    <mergeCell ref="E85:E88"/>
    <mergeCell ref="K149:K150"/>
    <mergeCell ref="L149:L150"/>
    <mergeCell ref="K152:K155"/>
    <mergeCell ref="L152:L155"/>
    <mergeCell ref="K156:K163"/>
    <mergeCell ref="L156:L163"/>
    <mergeCell ref="L164:L168"/>
    <mergeCell ref="K164:K168"/>
    <mergeCell ref="K169:K175"/>
    <mergeCell ref="L169:L175"/>
    <mergeCell ref="K176:K178"/>
    <mergeCell ref="L176:L178"/>
    <mergeCell ref="K179:K184"/>
    <mergeCell ref="L179:L184"/>
    <mergeCell ref="D197:D205"/>
    <mergeCell ref="D206:D212"/>
    <mergeCell ref="D160:D165"/>
    <mergeCell ref="D166:D169"/>
    <mergeCell ref="D170:D173"/>
    <mergeCell ref="D174:D180"/>
    <mergeCell ref="D181:D186"/>
    <mergeCell ref="D187:D192"/>
    <mergeCell ref="D193:D196"/>
    <mergeCell ref="D227:D232"/>
    <mergeCell ref="E227:E232"/>
    <mergeCell ref="E206:E212"/>
    <mergeCell ref="D213:D217"/>
    <mergeCell ref="E213:E217"/>
    <mergeCell ref="D218:D221"/>
    <mergeCell ref="E218:E221"/>
    <mergeCell ref="D222:D225"/>
    <mergeCell ref="E222:E2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2025-02-25T16:14:38Z</dcterms:created>
</cp:coreProperties>
</file>