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urug5/Dropbox/MuruganLab_Emory/Papers from the lab/Maha's Social Recognition/eLife VOR/"/>
    </mc:Choice>
  </mc:AlternateContent>
  <xr:revisionPtr revIDLastSave="0" documentId="13_ncr:1_{DDDC8ACF-9629-1745-8C68-668DF3EE5072}" xr6:coauthVersionLast="47" xr6:coauthVersionMax="47" xr10:uidLastSave="{00000000-0000-0000-0000-000000000000}"/>
  <bookViews>
    <workbookView xWindow="43580" yWindow="4040" windowWidth="40960" windowHeight="20920" activeTab="3" xr2:uid="{53C6DBA2-58BD-464D-844A-0910F50CDB3C}"/>
  </bookViews>
  <sheets>
    <sheet name="Figure 2D-G" sheetId="2" r:id="rId1"/>
    <sheet name="Figure 2H-K" sheetId="5" r:id="rId2"/>
    <sheet name="Figure 2L-O" sheetId="6" r:id="rId3"/>
    <sheet name="Figure 2P-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7" l="1"/>
  <c r="H47" i="7"/>
  <c r="G47" i="7"/>
  <c r="D47" i="7"/>
  <c r="C47" i="7"/>
  <c r="B47" i="7"/>
  <c r="I46" i="7"/>
  <c r="H46" i="7"/>
  <c r="G46" i="7"/>
  <c r="D46" i="7"/>
  <c r="C46" i="7"/>
  <c r="B46" i="7"/>
  <c r="C24" i="7"/>
  <c r="D24" i="7"/>
  <c r="G24" i="7"/>
  <c r="H24" i="7"/>
  <c r="I24" i="7"/>
  <c r="C25" i="7"/>
  <c r="D25" i="7"/>
  <c r="G25" i="7"/>
  <c r="H25" i="7"/>
  <c r="I25" i="7"/>
  <c r="B25" i="7"/>
  <c r="B24" i="7"/>
  <c r="D76" i="6"/>
  <c r="C76" i="6"/>
  <c r="D75" i="6"/>
  <c r="C75" i="6"/>
  <c r="F74" i="6"/>
  <c r="F73" i="6"/>
  <c r="F72" i="6"/>
  <c r="F71" i="6"/>
  <c r="F70" i="6"/>
  <c r="F69" i="6"/>
  <c r="F68" i="6"/>
  <c r="F67" i="6"/>
  <c r="F66" i="6"/>
  <c r="F65" i="6"/>
  <c r="F64" i="6"/>
  <c r="D58" i="6"/>
  <c r="C58" i="6"/>
  <c r="D57" i="6"/>
  <c r="C57" i="6"/>
  <c r="F56" i="6"/>
  <c r="F55" i="6"/>
  <c r="F54" i="6"/>
  <c r="F53" i="6"/>
  <c r="F52" i="6"/>
  <c r="F51" i="6"/>
  <c r="F50" i="6"/>
  <c r="F49" i="6"/>
  <c r="F48" i="6"/>
  <c r="F47" i="6"/>
  <c r="F46" i="6"/>
  <c r="D40" i="6"/>
  <c r="C40" i="6"/>
  <c r="D39" i="6"/>
  <c r="C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D18" i="6"/>
  <c r="D19" i="6"/>
  <c r="C19" i="6"/>
  <c r="C1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D95" i="5"/>
  <c r="C95" i="5"/>
  <c r="D94" i="5"/>
  <c r="C94" i="5"/>
  <c r="F93" i="5"/>
  <c r="F92" i="5"/>
  <c r="F91" i="5"/>
  <c r="F90" i="5"/>
  <c r="F89" i="5"/>
  <c r="F88" i="5"/>
  <c r="F87" i="5"/>
  <c r="F86" i="5"/>
  <c r="F85" i="5"/>
  <c r="F84" i="5"/>
  <c r="F83" i="5"/>
  <c r="F82" i="5"/>
  <c r="F94" i="5" s="1"/>
  <c r="F81" i="5"/>
  <c r="F80" i="5"/>
  <c r="F79" i="5"/>
  <c r="F95" i="5" s="1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57" i="5"/>
  <c r="D73" i="5"/>
  <c r="C73" i="5"/>
  <c r="D72" i="5"/>
  <c r="C72" i="5"/>
  <c r="D51" i="5"/>
  <c r="C51" i="5"/>
  <c r="D50" i="5"/>
  <c r="C50" i="5"/>
  <c r="F76" i="6" l="1"/>
  <c r="F75" i="6"/>
  <c r="F58" i="6"/>
  <c r="F19" i="6"/>
  <c r="F57" i="6"/>
  <c r="F40" i="6"/>
  <c r="F18" i="6"/>
  <c r="F39" i="6"/>
  <c r="F73" i="5"/>
  <c r="F72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4" i="5"/>
  <c r="D25" i="5"/>
  <c r="C25" i="5"/>
  <c r="D24" i="5"/>
  <c r="C24" i="5"/>
  <c r="D98" i="2"/>
  <c r="F98" i="2"/>
  <c r="D99" i="2"/>
  <c r="F99" i="2"/>
  <c r="C99" i="2"/>
  <c r="C98" i="2"/>
  <c r="D119" i="2"/>
  <c r="F119" i="2"/>
  <c r="D120" i="2"/>
  <c r="F120" i="2"/>
  <c r="C120" i="2"/>
  <c r="C119" i="2"/>
  <c r="D140" i="2"/>
  <c r="F140" i="2"/>
  <c r="D141" i="2"/>
  <c r="F141" i="2"/>
  <c r="C141" i="2"/>
  <c r="C140" i="2"/>
  <c r="F77" i="2"/>
  <c r="D77" i="2"/>
  <c r="C77" i="2"/>
  <c r="F76" i="2"/>
  <c r="D76" i="2"/>
  <c r="C76" i="2"/>
  <c r="C50" i="2"/>
  <c r="F51" i="2"/>
  <c r="D51" i="2"/>
  <c r="C51" i="2"/>
  <c r="F50" i="2"/>
  <c r="D50" i="2"/>
  <c r="D24" i="2"/>
  <c r="F24" i="2"/>
  <c r="D25" i="2"/>
  <c r="F25" i="2"/>
  <c r="C25" i="2"/>
  <c r="C24" i="2"/>
  <c r="F25" i="5" l="1"/>
  <c r="F24" i="5"/>
  <c r="F51" i="5"/>
  <c r="F50" i="5"/>
</calcChain>
</file>

<file path=xl/sharedStrings.xml><?xml version="1.0" encoding="utf-8"?>
<sst xmlns="http://schemas.openxmlformats.org/spreadsheetml/2006/main" count="989" uniqueCount="181">
  <si>
    <t>Virus</t>
  </si>
  <si>
    <t>Condition</t>
  </si>
  <si>
    <t>Novel %</t>
  </si>
  <si>
    <t>Familiar %</t>
  </si>
  <si>
    <t>Discrimination Score</t>
  </si>
  <si>
    <t>EYFP</t>
  </si>
  <si>
    <t>OFF</t>
  </si>
  <si>
    <t>NpHR</t>
  </si>
  <si>
    <t>NON</t>
  </si>
  <si>
    <t>FON</t>
  </si>
  <si>
    <t>Name</t>
  </si>
  <si>
    <t>Figure</t>
  </si>
  <si>
    <t>Test</t>
  </si>
  <si>
    <t>P value</t>
  </si>
  <si>
    <t>N</t>
  </si>
  <si>
    <t xml:space="preserve">vHPC-LS EYFP SDT Time spent </t>
  </si>
  <si>
    <t>2D</t>
  </si>
  <si>
    <t>ANOVA</t>
  </si>
  <si>
    <t>Sidak PH</t>
  </si>
  <si>
    <t>ANOVA table</t>
  </si>
  <si>
    <t>SS</t>
  </si>
  <si>
    <t>DF</t>
  </si>
  <si>
    <t>MS</t>
  </si>
  <si>
    <t>F (DFn, DFd)</t>
  </si>
  <si>
    <t>OFF vs ON x N vs F</t>
  </si>
  <si>
    <t>F (2, 57) = 0.1074</t>
  </si>
  <si>
    <t>P=.898</t>
  </si>
  <si>
    <t>OFF vs ON</t>
  </si>
  <si>
    <t>F (2, 57) = 5.010</t>
  </si>
  <si>
    <t>P=.010</t>
  </si>
  <si>
    <t>N vs F</t>
  </si>
  <si>
    <t>F (1, 57) = 20.80</t>
  </si>
  <si>
    <t>Familiar ON</t>
  </si>
  <si>
    <t>Adjusted P Value</t>
  </si>
  <si>
    <t xml:space="preserve">Multiple comparison </t>
  </si>
  <si>
    <t>vHPC-LS EYFP SDT  Discrimination Score</t>
  </si>
  <si>
    <t>2E</t>
  </si>
  <si>
    <t>Treatment (between columns)</t>
  </si>
  <si>
    <t>2F</t>
  </si>
  <si>
    <t>On vs OFF x Novel vs Familiar</t>
  </si>
  <si>
    <t>F (2, 56) = 3.988</t>
  </si>
  <si>
    <t>P=.024</t>
  </si>
  <si>
    <t>On vs OFF</t>
  </si>
  <si>
    <t>F (2, 56) = 0.04894</t>
  </si>
  <si>
    <t>P=.952</t>
  </si>
  <si>
    <t>Novel vs Familiar</t>
  </si>
  <si>
    <t>F (1, 28) = 8.649</t>
  </si>
  <si>
    <t>P=.006</t>
  </si>
  <si>
    <t xml:space="preserve">vHPC-LS NpHR SDT Time spent </t>
  </si>
  <si>
    <t>vHPC-LS NpHR SDT  Discrimination Score</t>
  </si>
  <si>
    <t>2G</t>
  </si>
  <si>
    <t>One Sample t-test (two tailed)</t>
  </si>
  <si>
    <t>t, df</t>
  </si>
  <si>
    <t>P value (two tailed)</t>
  </si>
  <si>
    <t>Novel On</t>
  </si>
  <si>
    <t>t=2.951, df=19</t>
  </si>
  <si>
    <t>t=2.893, df=19</t>
  </si>
  <si>
    <t>t=2.371, df=19</t>
  </si>
  <si>
    <t>t=3.834, df=14</t>
  </si>
  <si>
    <t>t=1.377, df=14</t>
  </si>
  <si>
    <t>t=0.3676, df=14</t>
  </si>
  <si>
    <t>Novel % OFF</t>
  </si>
  <si>
    <t xml:space="preserve">vHPC-LS EYFP Novel Novel Time spent </t>
  </si>
  <si>
    <t>2H</t>
  </si>
  <si>
    <t>OFF vs ON x Novel 1vs Novel2</t>
  </si>
  <si>
    <t>F (1, 38) = 8.462</t>
  </si>
  <si>
    <t>F (1, 38) = 0.07874</t>
  </si>
  <si>
    <t>P=.781</t>
  </si>
  <si>
    <t>Novel 1vs Novel2</t>
  </si>
  <si>
    <t>F (1, 38) = 0.2669</t>
  </si>
  <si>
    <t>P=.608</t>
  </si>
  <si>
    <t>2I</t>
  </si>
  <si>
    <t>One sample t-test</t>
  </si>
  <si>
    <t>(two-tailed)</t>
  </si>
  <si>
    <t>t=0.6321, df=19</t>
  </si>
  <si>
    <t>t=1.592, df=19</t>
  </si>
  <si>
    <t>ON</t>
  </si>
  <si>
    <t>On Vs OFF x Novel vs Novel</t>
  </si>
  <si>
    <t>F (1, 28) = 4.622</t>
  </si>
  <si>
    <t>P=.040</t>
  </si>
  <si>
    <t>On Vs OFF</t>
  </si>
  <si>
    <t>F (1, 28) = 0.1027</t>
  </si>
  <si>
    <t>P=.751</t>
  </si>
  <si>
    <t>Novel vs Novel</t>
  </si>
  <si>
    <t>F (1, 28) = 9.481</t>
  </si>
  <si>
    <t>P=.005</t>
  </si>
  <si>
    <t>N ON</t>
  </si>
  <si>
    <t>F ON</t>
  </si>
  <si>
    <t xml:space="preserve">vHPC-LS NpHR Novel Novel Time spent </t>
  </si>
  <si>
    <t>2J</t>
  </si>
  <si>
    <t>2K</t>
  </si>
  <si>
    <t>t=0.2640, df=14</t>
  </si>
  <si>
    <t>t=2.440, df=14</t>
  </si>
  <si>
    <t>Novel Object%</t>
  </si>
  <si>
    <t>Novel Object %</t>
  </si>
  <si>
    <t>2L</t>
  </si>
  <si>
    <t>ON vs OFF x Novel vs Novel</t>
  </si>
  <si>
    <t>F (1, 26) = 0.02399</t>
  </si>
  <si>
    <t>P=.878</t>
  </si>
  <si>
    <t>ON vs OFF</t>
  </si>
  <si>
    <t>F (1, 26) = 0.0008197</t>
  </si>
  <si>
    <t>P=.977</t>
  </si>
  <si>
    <t>F (1, 26) = 1.578</t>
  </si>
  <si>
    <t>P=.220</t>
  </si>
  <si>
    <t xml:space="preserve">vHPC-LS EYFP Novel Object Time spent </t>
  </si>
  <si>
    <t>2M</t>
  </si>
  <si>
    <t>t=0.3982, df=13</t>
  </si>
  <si>
    <t>t=0.8284, df=13</t>
  </si>
  <si>
    <t>2N</t>
  </si>
  <si>
    <t xml:space="preserve">vHPC-LS NpHR Novel Object Time spent </t>
  </si>
  <si>
    <t>ON vs OFF x Novel</t>
  </si>
  <si>
    <t>F (1, 20) = 0.02704</t>
  </si>
  <si>
    <t>P=.871</t>
  </si>
  <si>
    <t>F (1, 20) = 0.002745</t>
  </si>
  <si>
    <t>P=.959</t>
  </si>
  <si>
    <t>Novel</t>
  </si>
  <si>
    <t>F (1, 20) = 0.4612</t>
  </si>
  <si>
    <t>P=.505</t>
  </si>
  <si>
    <t>2O</t>
  </si>
  <si>
    <t>t=0.3689, df=10</t>
  </si>
  <si>
    <t>t=0.1225, df=10</t>
  </si>
  <si>
    <t>Time spent</t>
  </si>
  <si>
    <t>Velocity</t>
  </si>
  <si>
    <t xml:space="preserve">vHPC-LS EYFP Open Field Time spent </t>
  </si>
  <si>
    <t>2P</t>
  </si>
  <si>
    <t>F (2, 57) = 2.470</t>
  </si>
  <si>
    <t>P=.094</t>
  </si>
  <si>
    <t>Residual (within columns)</t>
  </si>
  <si>
    <t>ON vs. OFF</t>
  </si>
  <si>
    <t>OFF vs. OFF</t>
  </si>
  <si>
    <t>OFF vs. ON</t>
  </si>
  <si>
    <t>vHPC-LS EYFP Open Field Velocity</t>
  </si>
  <si>
    <t>2Q</t>
  </si>
  <si>
    <t>F (2, 57) = 1.383</t>
  </si>
  <si>
    <t>P=.259</t>
  </si>
  <si>
    <t xml:space="preserve">vHPC-LS NpHR Open Field Time spent </t>
  </si>
  <si>
    <t>2R</t>
  </si>
  <si>
    <t>F (2, 42) = 1.415</t>
  </si>
  <si>
    <t>P=.254</t>
  </si>
  <si>
    <t>2S</t>
  </si>
  <si>
    <t>F (2, 42) = 0.2565</t>
  </si>
  <si>
    <t>P=.775</t>
  </si>
  <si>
    <t>vHPC-LS NpHR Open Field Velocity</t>
  </si>
  <si>
    <t>Novel vs Familiar Mouse: EYFP controls, Light OFF condition</t>
  </si>
  <si>
    <t>Figure 2E</t>
  </si>
  <si>
    <t>Figure 2D</t>
  </si>
  <si>
    <t>Mean</t>
  </si>
  <si>
    <t>SEM</t>
  </si>
  <si>
    <t>Novel vs Familiar Mouse: EYFP controls, Novel Light ON condition</t>
  </si>
  <si>
    <t>Novel vs Familiar Mouse: EYFP controls, Familiarl Light ON condition</t>
  </si>
  <si>
    <t>P=2.8E-05</t>
  </si>
  <si>
    <t>Novel vs Familiar Mouse: NpHR controls, Light OFF condition</t>
  </si>
  <si>
    <t>Novel vs Familiar Mouse: NpHR controls, Novel Light ON condition</t>
  </si>
  <si>
    <t>Novel vs Familiar Mouse: NpHR controls, Familiar Light ON condition</t>
  </si>
  <si>
    <t>Novel vs Novel Mouse: EYFP controls, Light OFF condition</t>
  </si>
  <si>
    <t>Figure 2H</t>
  </si>
  <si>
    <t>Figure 2I</t>
  </si>
  <si>
    <t>Novel vs Novel Mouse: EYFP controls, Light ON condition</t>
  </si>
  <si>
    <t>Novel % ON</t>
  </si>
  <si>
    <t>Novel vs Novel Mouse: NpHR controls, Light ON condition</t>
  </si>
  <si>
    <t>Novel vs Novel Mouse: NpHR controls, Light OFF condition</t>
  </si>
  <si>
    <t>N-ON</t>
  </si>
  <si>
    <t>vHPC-LS EYFP Novel Novel Discrimination Score</t>
  </si>
  <si>
    <t>vHPC-LS NpHR Novel Novel Discrimination score</t>
  </si>
  <si>
    <t>Figure 2F</t>
  </si>
  <si>
    <t>Figure 2G</t>
  </si>
  <si>
    <t>STATS</t>
  </si>
  <si>
    <t>Novel vs Novel Object: EYFP controls, Light OFF condition</t>
  </si>
  <si>
    <t>Novel Object% OFF</t>
  </si>
  <si>
    <t>Figure 2L</t>
  </si>
  <si>
    <t>Figure 2M</t>
  </si>
  <si>
    <t>Novel Object % ON</t>
  </si>
  <si>
    <t>Novel Object % OFF</t>
  </si>
  <si>
    <t>Novel vs Novel Object: EYFP controls, Light ON condition</t>
  </si>
  <si>
    <t>Novel vs Novel Object: NpHR controls, Light OFF condition</t>
  </si>
  <si>
    <t>Figure 2N</t>
  </si>
  <si>
    <t>Figure 2O</t>
  </si>
  <si>
    <t>vHPC-LS EYFP Novel Object Discrimination Score</t>
  </si>
  <si>
    <t>vHPC-LS NpHR Novel Object Discrimination Score</t>
  </si>
  <si>
    <t xml:space="preserve">EYFP Open Field </t>
  </si>
  <si>
    <t xml:space="preserve">NpHR Open Field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</si>
</sst>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E2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E2D2"/>
        <bgColor rgb="FF000000"/>
      </patternFill>
    </fill>
    <fill>
      <patternFill patternType="solid">
        <fgColor rgb="FF60D399"/>
        <bgColor rgb="FF000000"/>
      </patternFill>
    </fill>
    <fill>
      <patternFill patternType="solid">
        <fgColor rgb="FF60D399"/>
        <bgColor indexed="64"/>
      </patternFill>
    </fill>
    <fill>
      <patternFill patternType="solid">
        <fgColor rgb="FF5FD3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3">
    <xf numFmtId="0" fontId="0" fillId="0" borderId="0" xfId="0"/>
    <xf numFmtId="0" fontId="5" fillId="0" borderId="0" xfId="0" applyFont="1"/>
    <xf numFmtId="0" fontId="4" fillId="0" borderId="1" xfId="0" applyFont="1" applyBorder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0" fontId="8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8" fillId="0" borderId="0" xfId="0" applyFont="1" applyFill="1"/>
    <xf numFmtId="0" fontId="10" fillId="0" borderId="0" xfId="0" applyFont="1"/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0" xfId="0" applyFont="1" applyFill="1" applyBorder="1"/>
    <xf numFmtId="0" fontId="10" fillId="4" borderId="0" xfId="0" applyFont="1" applyFill="1" applyAlignment="1">
      <alignment horizontal="center"/>
    </xf>
    <xf numFmtId="0" fontId="10" fillId="4" borderId="0" xfId="0" applyFont="1" applyFill="1"/>
    <xf numFmtId="0" fontId="10" fillId="4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5" borderId="0" xfId="0" applyFont="1" applyFill="1"/>
    <xf numFmtId="0" fontId="4" fillId="0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1" fillId="8" borderId="11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wrapText="1"/>
    </xf>
    <xf numFmtId="0" fontId="3" fillId="8" borderId="0" xfId="0" applyFont="1" applyFill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7" fillId="8" borderId="11" xfId="0" applyFont="1" applyFill="1" applyBorder="1" applyAlignment="1">
      <alignment horizontal="left" wrapText="1"/>
    </xf>
    <xf numFmtId="0" fontId="3" fillId="8" borderId="12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6" fillId="4" borderId="11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1" fillId="8" borderId="12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wrapText="1"/>
    </xf>
    <xf numFmtId="0" fontId="7" fillId="4" borderId="9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1" fillId="9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3" fillId="9" borderId="5" xfId="0" applyFont="1" applyFill="1" applyBorder="1" applyAlignment="1">
      <alignment horizontal="left" wrapText="1"/>
    </xf>
    <xf numFmtId="0" fontId="1" fillId="9" borderId="11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left" wrapText="1"/>
    </xf>
    <xf numFmtId="0" fontId="3" fillId="9" borderId="0" xfId="0" applyFont="1" applyFill="1" applyAlignment="1">
      <alignment horizontal="left" wrapText="1"/>
    </xf>
    <xf numFmtId="0" fontId="3" fillId="9" borderId="7" xfId="0" applyFont="1" applyFill="1" applyBorder="1" applyAlignment="1">
      <alignment horizontal="left" wrapText="1"/>
    </xf>
    <xf numFmtId="0" fontId="1" fillId="9" borderId="3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left" wrapText="1"/>
    </xf>
    <xf numFmtId="0" fontId="7" fillId="10" borderId="4" xfId="0" applyFont="1" applyFill="1" applyBorder="1" applyAlignment="1">
      <alignment horizontal="left" wrapText="1"/>
    </xf>
    <xf numFmtId="0" fontId="6" fillId="10" borderId="2" xfId="0" applyFont="1" applyFill="1" applyBorder="1" applyAlignment="1">
      <alignment horizontal="left" wrapText="1"/>
    </xf>
    <xf numFmtId="0" fontId="6" fillId="10" borderId="3" xfId="0" applyFont="1" applyFill="1" applyBorder="1" applyAlignment="1">
      <alignment horizontal="left" wrapText="1"/>
    </xf>
    <xf numFmtId="0" fontId="7" fillId="10" borderId="5" xfId="0" applyFont="1" applyFill="1" applyBorder="1" applyAlignment="1">
      <alignment horizontal="left" wrapText="1"/>
    </xf>
    <xf numFmtId="0" fontId="7" fillId="10" borderId="11" xfId="0" applyFont="1" applyFill="1" applyBorder="1" applyAlignment="1">
      <alignment wrapText="1"/>
    </xf>
    <xf numFmtId="0" fontId="7" fillId="10" borderId="6" xfId="0" applyFont="1" applyFill="1" applyBorder="1" applyAlignment="1">
      <alignment horizontal="left" wrapText="1"/>
    </xf>
    <xf numFmtId="0" fontId="6" fillId="10" borderId="0" xfId="0" applyFont="1" applyFill="1" applyAlignment="1">
      <alignment horizontal="left" wrapText="1"/>
    </xf>
    <xf numFmtId="0" fontId="7" fillId="10" borderId="0" xfId="0" applyFont="1" applyFill="1" applyAlignment="1">
      <alignment horizontal="left" wrapText="1"/>
    </xf>
    <xf numFmtId="0" fontId="6" fillId="10" borderId="11" xfId="0" applyFont="1" applyFill="1" applyBorder="1" applyAlignment="1">
      <alignment horizontal="left" wrapText="1"/>
    </xf>
    <xf numFmtId="0" fontId="7" fillId="10" borderId="7" xfId="0" applyFont="1" applyFill="1" applyBorder="1" applyAlignment="1">
      <alignment horizontal="left" wrapText="1"/>
    </xf>
    <xf numFmtId="0" fontId="7" fillId="10" borderId="12" xfId="0" applyFont="1" applyFill="1" applyBorder="1" applyAlignment="1">
      <alignment wrapText="1"/>
    </xf>
    <xf numFmtId="0" fontId="7" fillId="10" borderId="8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6" fillId="10" borderId="12" xfId="0" applyFont="1" applyFill="1" applyBorder="1" applyAlignment="1">
      <alignment horizontal="left" wrapText="1"/>
    </xf>
    <xf numFmtId="0" fontId="7" fillId="10" borderId="10" xfId="0" applyFont="1" applyFill="1" applyBorder="1" applyAlignment="1">
      <alignment horizontal="left" wrapText="1"/>
    </xf>
    <xf numFmtId="0" fontId="10" fillId="11" borderId="0" xfId="0" applyFont="1" applyFill="1" applyAlignment="1">
      <alignment horizontal="center"/>
    </xf>
    <xf numFmtId="0" fontId="10" fillId="11" borderId="0" xfId="0" applyFont="1" applyFill="1"/>
    <xf numFmtId="0" fontId="10" fillId="11" borderId="9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/>
    </xf>
    <xf numFmtId="0" fontId="8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3" fillId="8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3" fillId="8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3" fillId="9" borderId="10" xfId="0" applyFont="1" applyFill="1" applyBorder="1" applyAlignment="1">
      <alignment horizontal="left" wrapText="1"/>
    </xf>
    <xf numFmtId="0" fontId="3" fillId="9" borderId="6" xfId="0" applyFont="1" applyFill="1" applyBorder="1" applyAlignment="1">
      <alignment horizontal="left" wrapText="1"/>
    </xf>
    <xf numFmtId="0" fontId="6" fillId="10" borderId="7" xfId="0" applyFont="1" applyFill="1" applyBorder="1" applyAlignment="1">
      <alignment horizontal="left" wrapText="1"/>
    </xf>
    <xf numFmtId="0" fontId="1" fillId="9" borderId="12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top" wrapText="1"/>
    </xf>
    <xf numFmtId="0" fontId="6" fillId="10" borderId="9" xfId="0" applyFont="1" applyFill="1" applyBorder="1" applyAlignment="1">
      <alignment horizontal="left" wrapText="1"/>
    </xf>
    <xf numFmtId="0" fontId="6" fillId="10" borderId="10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3" xfId="1" applyFont="1" applyFill="1" applyBorder="1"/>
    <xf numFmtId="0" fontId="4" fillId="0" borderId="13" xfId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0" fontId="10" fillId="0" borderId="0" xfId="0" applyFont="1" applyBorder="1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>
      <alignment horizontal="left" wrapText="1"/>
    </xf>
    <xf numFmtId="0" fontId="10" fillId="4" borderId="13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8" fillId="3" borderId="1" xfId="0" applyFont="1" applyFill="1" applyBorder="1"/>
    <xf numFmtId="0" fontId="8" fillId="11" borderId="0" xfId="0" applyFont="1" applyFill="1"/>
    <xf numFmtId="0" fontId="10" fillId="11" borderId="13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4" xfId="0" applyFont="1" applyFill="1" applyBorder="1" applyAlignment="1">
      <alignment horizontal="center"/>
    </xf>
    <xf numFmtId="0" fontId="4" fillId="0" borderId="1" xfId="0" applyFont="1" applyFill="1" applyBorder="1"/>
  </cellXfs>
  <cellStyles count="2">
    <cellStyle name="Normal" xfId="0" builtinId="0"/>
    <cellStyle name="Normal 4" xfId="1" xr:uid="{D0D6436D-0CB8-ED40-82AE-B8C91A7442E7}"/>
  </cellStyles>
  <dxfs count="0"/>
  <tableStyles count="0" defaultTableStyle="TableStyleMedium2" defaultPivotStyle="PivotStyleLight16"/>
  <colors>
    <mruColors>
      <color rgb="FF5FD399"/>
      <color rgb="FFC5E2D2"/>
      <color rgb="FF74FED7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F687-D0E1-1143-8521-A90529EAA52D}">
  <dimension ref="A1:J257"/>
  <sheetViews>
    <sheetView topLeftCell="A122" workbookViewId="0">
      <selection activeCell="A140" sqref="A140:XFD141"/>
    </sheetView>
  </sheetViews>
  <sheetFormatPr baseColWidth="10" defaultColWidth="26.83203125" defaultRowHeight="16" x14ac:dyDescent="0.2"/>
  <cols>
    <col min="1" max="2" width="26.83203125" style="3"/>
    <col min="3" max="4" width="26.83203125" style="16"/>
    <col min="5" max="5" width="26.83203125" style="14"/>
    <col min="6" max="6" width="26.83203125" style="16" customWidth="1"/>
    <col min="7" max="16384" width="26.83203125" style="3"/>
  </cols>
  <sheetData>
    <row r="1" spans="1:6" s="17" customFormat="1" x14ac:dyDescent="0.2">
      <c r="A1" s="34" t="s">
        <v>143</v>
      </c>
      <c r="B1" s="34"/>
      <c r="C1" s="34"/>
      <c r="D1" s="34"/>
      <c r="E1" s="34"/>
      <c r="F1" s="34"/>
    </row>
    <row r="2" spans="1:6" s="17" customFormat="1" x14ac:dyDescent="0.2">
      <c r="A2" s="35"/>
      <c r="B2" s="35"/>
      <c r="C2" s="36" t="s">
        <v>145</v>
      </c>
      <c r="D2" s="36"/>
      <c r="E2" s="37"/>
      <c r="F2" s="35" t="s">
        <v>144</v>
      </c>
    </row>
    <row r="3" spans="1:6" s="22" customFormat="1" x14ac:dyDescent="0.2">
      <c r="A3" s="18" t="s">
        <v>0</v>
      </c>
      <c r="B3" s="18" t="s">
        <v>1</v>
      </c>
      <c r="C3" s="19" t="s">
        <v>2</v>
      </c>
      <c r="D3" s="20" t="s">
        <v>3</v>
      </c>
      <c r="E3" s="11"/>
      <c r="F3" s="21" t="s">
        <v>4</v>
      </c>
    </row>
    <row r="4" spans="1:6" x14ac:dyDescent="0.2">
      <c r="A4" s="4" t="s">
        <v>5</v>
      </c>
      <c r="B4" s="4" t="s">
        <v>6</v>
      </c>
      <c r="C4" s="23">
        <v>33.238896758603403</v>
      </c>
      <c r="D4" s="24">
        <v>66.486126156153603</v>
      </c>
      <c r="E4" s="12"/>
      <c r="F4" s="25">
        <v>-0.33338903743315501</v>
      </c>
    </row>
    <row r="5" spans="1:6" x14ac:dyDescent="0.2">
      <c r="A5" s="4" t="s">
        <v>5</v>
      </c>
      <c r="B5" s="4" t="s">
        <v>6</v>
      </c>
      <c r="C5" s="23">
        <v>54.1454878760103</v>
      </c>
      <c r="D5" s="24">
        <v>40.021664861261499</v>
      </c>
      <c r="E5" s="12"/>
      <c r="F5" s="25">
        <v>0.14998672683833339</v>
      </c>
    </row>
    <row r="6" spans="1:6" x14ac:dyDescent="0.2">
      <c r="A6" s="4" t="s">
        <v>5</v>
      </c>
      <c r="B6" s="4" t="s">
        <v>6</v>
      </c>
      <c r="C6" s="23">
        <v>42.630212310982103</v>
      </c>
      <c r="D6" s="24">
        <v>45.776691614479901</v>
      </c>
      <c r="E6" s="12"/>
      <c r="F6" s="25">
        <v>-3.5590877677954609E-2</v>
      </c>
    </row>
    <row r="7" spans="1:6" x14ac:dyDescent="0.2">
      <c r="A7" s="4" t="s">
        <v>5</v>
      </c>
      <c r="B7" s="4" t="s">
        <v>6</v>
      </c>
      <c r="C7" s="23">
        <v>66.0611615698691</v>
      </c>
      <c r="D7" s="24">
        <v>31.005749520873199</v>
      </c>
      <c r="E7" s="12"/>
      <c r="F7" s="25">
        <v>0.36114687956047758</v>
      </c>
    </row>
    <row r="8" spans="1:6" x14ac:dyDescent="0.2">
      <c r="A8" s="4" t="s">
        <v>5</v>
      </c>
      <c r="B8" s="4" t="s">
        <v>6</v>
      </c>
      <c r="C8" s="23">
        <v>86.976085326222801</v>
      </c>
      <c r="D8" s="24">
        <v>10.5157903508041</v>
      </c>
      <c r="E8" s="12"/>
      <c r="F8" s="25">
        <v>0.78427350427350417</v>
      </c>
    </row>
    <row r="9" spans="1:6" x14ac:dyDescent="0.2">
      <c r="A9" s="4" t="s">
        <v>5</v>
      </c>
      <c r="B9" s="4" t="s">
        <v>6</v>
      </c>
      <c r="C9" s="23">
        <v>45.3128905924506</v>
      </c>
      <c r="D9" s="24">
        <v>50.554120489959097</v>
      </c>
      <c r="E9" s="12"/>
      <c r="F9" s="25">
        <v>-5.4671881790525421E-2</v>
      </c>
    </row>
    <row r="10" spans="1:6" x14ac:dyDescent="0.2">
      <c r="A10" s="5" t="s">
        <v>5</v>
      </c>
      <c r="B10" s="5" t="s">
        <v>6</v>
      </c>
      <c r="C10" s="23">
        <v>56.361969835846999</v>
      </c>
      <c r="D10" s="24">
        <v>37.8051829014248</v>
      </c>
      <c r="E10" s="12"/>
      <c r="F10" s="25">
        <v>0.19706220688434745</v>
      </c>
    </row>
    <row r="11" spans="1:6" x14ac:dyDescent="0.2">
      <c r="A11" s="5" t="s">
        <v>5</v>
      </c>
      <c r="B11" s="5" t="s">
        <v>6</v>
      </c>
      <c r="C11" s="23">
        <v>46.912757270227402</v>
      </c>
      <c r="D11" s="24">
        <v>41.304891259061698</v>
      </c>
      <c r="E11" s="12"/>
      <c r="F11" s="25">
        <v>6.3568527439312017E-2</v>
      </c>
    </row>
    <row r="12" spans="1:6" x14ac:dyDescent="0.2">
      <c r="A12" s="5" t="s">
        <v>5</v>
      </c>
      <c r="B12" s="5" t="s">
        <v>6</v>
      </c>
      <c r="C12" s="23">
        <v>62.6395600733211</v>
      </c>
      <c r="D12" s="24">
        <v>29.978336943842599</v>
      </c>
      <c r="E12" s="12"/>
      <c r="F12" s="25">
        <v>0.35264483627204168</v>
      </c>
    </row>
    <row r="13" spans="1:6" x14ac:dyDescent="0.2">
      <c r="A13" s="5" t="s">
        <v>5</v>
      </c>
      <c r="B13" s="5" t="s">
        <v>6</v>
      </c>
      <c r="C13" s="26">
        <v>37.596866927755997</v>
      </c>
      <c r="D13" s="27">
        <v>56.1203233063911</v>
      </c>
      <c r="E13" s="13"/>
      <c r="F13" s="25">
        <v>-0.19765270738863697</v>
      </c>
    </row>
    <row r="14" spans="1:6" x14ac:dyDescent="0.2">
      <c r="A14" s="5" t="s">
        <v>5</v>
      </c>
      <c r="B14" s="5" t="s">
        <v>6</v>
      </c>
      <c r="C14" s="26">
        <v>56.628614282143197</v>
      </c>
      <c r="D14" s="27">
        <v>36.0886592783935</v>
      </c>
      <c r="E14" s="13"/>
      <c r="F14" s="25">
        <v>0.221533207513256</v>
      </c>
    </row>
    <row r="15" spans="1:6" x14ac:dyDescent="0.2">
      <c r="A15" s="5" t="s">
        <v>5</v>
      </c>
      <c r="B15" s="5" t="s">
        <v>6</v>
      </c>
      <c r="C15" s="26">
        <v>59.145071244062997</v>
      </c>
      <c r="D15" s="27">
        <v>28.447629364219701</v>
      </c>
      <c r="E15" s="13"/>
      <c r="F15" s="25">
        <v>0.35045662100456537</v>
      </c>
    </row>
    <row r="16" spans="1:6" x14ac:dyDescent="0.2">
      <c r="A16" s="5" t="s">
        <v>5</v>
      </c>
      <c r="B16" s="5" t="s">
        <v>6</v>
      </c>
      <c r="C16" s="26">
        <v>60.506582236294001</v>
      </c>
      <c r="D16" s="27">
        <v>31.494750874854201</v>
      </c>
      <c r="E16" s="13"/>
      <c r="F16" s="25">
        <v>0.31534142365513518</v>
      </c>
    </row>
    <row r="17" spans="1:6" x14ac:dyDescent="0.2">
      <c r="A17" s="5" t="s">
        <v>5</v>
      </c>
      <c r="B17" s="5" t="s">
        <v>6</v>
      </c>
      <c r="C17" s="26">
        <v>50.695775352054</v>
      </c>
      <c r="D17" s="27">
        <v>33.980501624864601</v>
      </c>
      <c r="E17" s="13"/>
      <c r="F17" s="25">
        <v>0.19740208620350319</v>
      </c>
    </row>
    <row r="18" spans="1:6" x14ac:dyDescent="0.2">
      <c r="A18" s="5" t="s">
        <v>5</v>
      </c>
      <c r="B18" s="5" t="s">
        <v>6</v>
      </c>
      <c r="C18" s="26">
        <v>52.528955920340003</v>
      </c>
      <c r="D18" s="27">
        <v>39.9300058328473</v>
      </c>
      <c r="E18" s="13"/>
      <c r="F18" s="25">
        <v>0.13626532083633727</v>
      </c>
    </row>
    <row r="19" spans="1:6" x14ac:dyDescent="0.2">
      <c r="A19" s="5" t="s">
        <v>5</v>
      </c>
      <c r="B19" s="5" t="s">
        <v>6</v>
      </c>
      <c r="C19" s="26">
        <v>59.698383602732903</v>
      </c>
      <c r="D19" s="27">
        <v>31.128145309115101</v>
      </c>
      <c r="E19" s="13"/>
      <c r="F19" s="28">
        <v>0.31455829740390878</v>
      </c>
    </row>
    <row r="20" spans="1:6" x14ac:dyDescent="0.2">
      <c r="A20" s="5" t="s">
        <v>5</v>
      </c>
      <c r="B20" s="5" t="s">
        <v>6</v>
      </c>
      <c r="C20" s="26">
        <v>49.0875760353304</v>
      </c>
      <c r="D20" s="27">
        <v>44.137988500958301</v>
      </c>
      <c r="E20" s="13"/>
      <c r="F20" s="28">
        <v>5.3092599213442504E-2</v>
      </c>
    </row>
    <row r="21" spans="1:6" x14ac:dyDescent="0.2">
      <c r="A21" s="5" t="s">
        <v>5</v>
      </c>
      <c r="B21" s="5" t="s">
        <v>6</v>
      </c>
      <c r="C21" s="26">
        <v>46.979418381801501</v>
      </c>
      <c r="D21" s="27">
        <v>39.855012082326503</v>
      </c>
      <c r="E21" s="13"/>
      <c r="F21" s="28">
        <v>8.2045868918529372E-2</v>
      </c>
    </row>
    <row r="22" spans="1:6" x14ac:dyDescent="0.2">
      <c r="A22" s="5" t="s">
        <v>5</v>
      </c>
      <c r="B22" s="5" t="s">
        <v>6</v>
      </c>
      <c r="C22" s="26">
        <v>50.116647225462401</v>
      </c>
      <c r="D22" s="27">
        <v>39.643392767872001</v>
      </c>
      <c r="E22" s="13"/>
      <c r="F22" s="28">
        <v>0.11668059036480083</v>
      </c>
    </row>
    <row r="23" spans="1:6" x14ac:dyDescent="0.2">
      <c r="A23" s="5" t="s">
        <v>5</v>
      </c>
      <c r="B23" s="5" t="s">
        <v>6</v>
      </c>
      <c r="C23" s="26">
        <v>48.025329111814699</v>
      </c>
      <c r="D23" s="27">
        <v>44.4259290118314</v>
      </c>
      <c r="E23" s="13"/>
      <c r="F23" s="28">
        <v>3.8932948810381653E-2</v>
      </c>
    </row>
    <row r="24" spans="1:6" x14ac:dyDescent="0.2">
      <c r="B24" s="38" t="s">
        <v>146</v>
      </c>
      <c r="C24" s="38">
        <f>AVERAGE(C4:C23)</f>
        <v>53.264412096666298</v>
      </c>
      <c r="D24" s="38">
        <f t="shared" ref="D24:F24" si="0">AVERAGE(D4:D23)</f>
        <v>38.93504460257671</v>
      </c>
      <c r="E24" s="38"/>
      <c r="F24" s="38">
        <f t="shared" si="0"/>
        <v>0.15568435704508027</v>
      </c>
    </row>
    <row r="25" spans="1:6" x14ac:dyDescent="0.2">
      <c r="B25" s="38" t="s">
        <v>147</v>
      </c>
      <c r="C25" s="38">
        <f>STDEV(C4:C23)/SQRT(COUNT(C4:C23))</f>
        <v>2.5663999246453648</v>
      </c>
      <c r="D25" s="38">
        <f t="shared" ref="D25:F25" si="1">STDEV(D4:D23)/SQRT(COUNT(D4:D23))</f>
        <v>2.5718773705264404</v>
      </c>
      <c r="E25" s="38"/>
      <c r="F25" s="38">
        <f t="shared" si="1"/>
        <v>5.2752133942528479E-2</v>
      </c>
    </row>
    <row r="28" spans="1:6" s="17" customFormat="1" x14ac:dyDescent="0.2">
      <c r="A28" s="34" t="s">
        <v>148</v>
      </c>
      <c r="B28" s="34"/>
      <c r="C28" s="34"/>
      <c r="D28" s="34"/>
      <c r="E28" s="34"/>
      <c r="F28" s="34"/>
    </row>
    <row r="29" spans="1:6" s="17" customFormat="1" x14ac:dyDescent="0.2">
      <c r="A29" s="35"/>
      <c r="B29" s="35"/>
      <c r="C29" s="36" t="s">
        <v>145</v>
      </c>
      <c r="D29" s="36"/>
      <c r="E29" s="37"/>
      <c r="F29" s="35" t="s">
        <v>144</v>
      </c>
    </row>
    <row r="30" spans="1:6" x14ac:dyDescent="0.2">
      <c r="A30" s="6" t="s">
        <v>5</v>
      </c>
      <c r="B30" s="6" t="s">
        <v>8</v>
      </c>
      <c r="C30" s="29">
        <v>45.828245828245798</v>
      </c>
      <c r="D30" s="30">
        <v>52.177452177452103</v>
      </c>
      <c r="E30" s="15"/>
      <c r="F30" s="28">
        <v>-6.4784053156145743E-2</v>
      </c>
    </row>
    <row r="31" spans="1:6" x14ac:dyDescent="0.2">
      <c r="A31" s="6" t="s">
        <v>5</v>
      </c>
      <c r="B31" s="6" t="s">
        <v>8</v>
      </c>
      <c r="C31" s="29">
        <v>48.836709857541699</v>
      </c>
      <c r="D31" s="30">
        <v>48.8080750232658</v>
      </c>
      <c r="E31" s="15"/>
      <c r="F31" s="28">
        <v>2.932551319647549E-4</v>
      </c>
    </row>
    <row r="32" spans="1:6" x14ac:dyDescent="0.2">
      <c r="A32" s="6" t="s">
        <v>5</v>
      </c>
      <c r="B32" s="6" t="s">
        <v>8</v>
      </c>
      <c r="C32" s="29">
        <v>47.895289650157501</v>
      </c>
      <c r="D32" s="30">
        <v>48.371980286014299</v>
      </c>
      <c r="E32" s="15"/>
      <c r="F32" s="28">
        <v>-4.9517415023077258E-3</v>
      </c>
    </row>
    <row r="33" spans="1:6" x14ac:dyDescent="0.2">
      <c r="A33" s="6" t="s">
        <v>5</v>
      </c>
      <c r="B33" s="6" t="s">
        <v>8</v>
      </c>
      <c r="C33" s="29">
        <v>77.985797288573195</v>
      </c>
      <c r="D33" s="30">
        <v>18.9961265332472</v>
      </c>
      <c r="E33" s="15"/>
      <c r="F33" s="28">
        <v>0.60825428523880909</v>
      </c>
    </row>
    <row r="34" spans="1:6" x14ac:dyDescent="0.2">
      <c r="A34" s="6" t="s">
        <v>5</v>
      </c>
      <c r="B34" s="6" t="s">
        <v>8</v>
      </c>
      <c r="C34" s="29">
        <v>56.302729528535899</v>
      </c>
      <c r="D34" s="30">
        <v>42.233250620347398</v>
      </c>
      <c r="E34" s="15"/>
      <c r="F34" s="28">
        <v>0.14278519264668774</v>
      </c>
    </row>
    <row r="35" spans="1:6" x14ac:dyDescent="0.2">
      <c r="A35" s="6" t="s">
        <v>5</v>
      </c>
      <c r="B35" s="6" t="s">
        <v>8</v>
      </c>
      <c r="C35" s="29">
        <v>71.766965428937198</v>
      </c>
      <c r="D35" s="30">
        <v>26.544494238156201</v>
      </c>
      <c r="E35" s="15"/>
      <c r="F35" s="28">
        <v>0.45999185999185971</v>
      </c>
    </row>
    <row r="36" spans="1:6" x14ac:dyDescent="0.2">
      <c r="A36" s="7" t="s">
        <v>5</v>
      </c>
      <c r="B36" s="7" t="s">
        <v>8</v>
      </c>
      <c r="C36" s="29">
        <v>58.479949278808</v>
      </c>
      <c r="D36" s="30">
        <v>39.150420034870798</v>
      </c>
      <c r="E36" s="15"/>
      <c r="F36" s="28">
        <v>0.1979868495819464</v>
      </c>
    </row>
    <row r="37" spans="1:6" x14ac:dyDescent="0.2">
      <c r="A37" s="7" t="s">
        <v>5</v>
      </c>
      <c r="B37" s="7" t="s">
        <v>8</v>
      </c>
      <c r="C37" s="29">
        <v>56.0979513444302</v>
      </c>
      <c r="D37" s="30">
        <v>39.828745198463501</v>
      </c>
      <c r="E37" s="15"/>
      <c r="F37" s="28">
        <v>0.1696004004338032</v>
      </c>
    </row>
    <row r="38" spans="1:6" x14ac:dyDescent="0.2">
      <c r="A38" s="7" t="s">
        <v>5</v>
      </c>
      <c r="B38" s="7" t="s">
        <v>8</v>
      </c>
      <c r="C38" s="29">
        <v>51.058606934642498</v>
      </c>
      <c r="D38" s="30">
        <v>46.770481742865897</v>
      </c>
      <c r="E38" s="15"/>
      <c r="F38" s="28">
        <v>4.3832823649337244E-2</v>
      </c>
    </row>
    <row r="39" spans="1:6" x14ac:dyDescent="0.2">
      <c r="A39" s="7" t="s">
        <v>5</v>
      </c>
      <c r="B39" s="7" t="s">
        <v>8</v>
      </c>
      <c r="C39" s="31">
        <v>16.586499919833301</v>
      </c>
      <c r="D39" s="32">
        <v>81.345198011864696</v>
      </c>
      <c r="E39" s="10"/>
      <c r="F39" s="28">
        <v>-0.66126391617550673</v>
      </c>
    </row>
    <row r="40" spans="1:6" x14ac:dyDescent="0.2">
      <c r="A40" s="7" t="s">
        <v>5</v>
      </c>
      <c r="B40" s="7" t="s">
        <v>8</v>
      </c>
      <c r="C40" s="31">
        <v>50.260145681581697</v>
      </c>
      <c r="D40" s="32">
        <v>40.014408068518399</v>
      </c>
      <c r="E40" s="10"/>
      <c r="F40" s="28">
        <v>0.11349530058520996</v>
      </c>
    </row>
    <row r="41" spans="1:6" x14ac:dyDescent="0.2">
      <c r="A41" s="7" t="s">
        <v>5</v>
      </c>
      <c r="B41" s="7" t="s">
        <v>8</v>
      </c>
      <c r="C41" s="31">
        <v>73.186673043200997</v>
      </c>
      <c r="D41" s="32">
        <v>22.246134226048099</v>
      </c>
      <c r="E41" s="10"/>
      <c r="F41" s="28">
        <v>0.53378434811659625</v>
      </c>
    </row>
    <row r="42" spans="1:6" x14ac:dyDescent="0.2">
      <c r="A42" s="7" t="s">
        <v>5</v>
      </c>
      <c r="B42" s="7" t="s">
        <v>8</v>
      </c>
      <c r="C42" s="31">
        <v>72.638096003859502</v>
      </c>
      <c r="D42" s="32">
        <v>21.283267669052002</v>
      </c>
      <c r="E42" s="10"/>
      <c r="F42" s="28">
        <v>0.54678537796421589</v>
      </c>
    </row>
    <row r="43" spans="1:6" x14ac:dyDescent="0.2">
      <c r="A43" s="7" t="s">
        <v>5</v>
      </c>
      <c r="B43" s="7" t="s">
        <v>8</v>
      </c>
      <c r="C43" s="31">
        <v>49.057883629785998</v>
      </c>
      <c r="D43" s="32">
        <v>41.739523665963198</v>
      </c>
      <c r="E43" s="10"/>
      <c r="F43" s="28">
        <v>8.060097949697094E-2</v>
      </c>
    </row>
    <row r="44" spans="1:6" x14ac:dyDescent="0.2">
      <c r="A44" s="7" t="s">
        <v>5</v>
      </c>
      <c r="B44" s="7" t="s">
        <v>8</v>
      </c>
      <c r="C44" s="31">
        <v>73.1069877615476</v>
      </c>
      <c r="D44" s="32">
        <v>23.300434267666802</v>
      </c>
      <c r="E44" s="10"/>
      <c r="F44" s="28">
        <v>0.51662571662571666</v>
      </c>
    </row>
    <row r="45" spans="1:6" x14ac:dyDescent="0.2">
      <c r="A45" s="5" t="s">
        <v>5</v>
      </c>
      <c r="B45" s="5" t="s">
        <v>8</v>
      </c>
      <c r="C45" s="26">
        <v>68.981071284736203</v>
      </c>
      <c r="D45" s="27">
        <v>27.563431333064798</v>
      </c>
      <c r="E45" s="13"/>
      <c r="F45" s="28">
        <v>0.42900050058401529</v>
      </c>
    </row>
    <row r="46" spans="1:6" x14ac:dyDescent="0.2">
      <c r="A46" s="5" t="s">
        <v>5</v>
      </c>
      <c r="B46" s="5" t="s">
        <v>8</v>
      </c>
      <c r="C46" s="26">
        <v>54.651162790697697</v>
      </c>
      <c r="D46" s="27">
        <v>41.901122133680303</v>
      </c>
      <c r="E46" s="13"/>
      <c r="F46" s="28">
        <v>0.13205322553478172</v>
      </c>
    </row>
    <row r="47" spans="1:6" x14ac:dyDescent="0.2">
      <c r="A47" s="5" t="s">
        <v>5</v>
      </c>
      <c r="B47" s="5" t="s">
        <v>8</v>
      </c>
      <c r="C47" s="26">
        <v>54.637015550721102</v>
      </c>
      <c r="D47" s="27">
        <v>30.2554185802917</v>
      </c>
      <c r="E47" s="13"/>
      <c r="F47" s="28">
        <v>0.28720577069096365</v>
      </c>
    </row>
    <row r="48" spans="1:6" x14ac:dyDescent="0.2">
      <c r="A48" s="5" t="s">
        <v>5</v>
      </c>
      <c r="B48" s="5" t="s">
        <v>8</v>
      </c>
      <c r="C48" s="26">
        <v>58.4652665589661</v>
      </c>
      <c r="D48" s="27">
        <v>33.998384491114699</v>
      </c>
      <c r="E48" s="13"/>
      <c r="F48" s="28">
        <v>0.26461081506071488</v>
      </c>
    </row>
    <row r="49" spans="1:6" x14ac:dyDescent="0.2">
      <c r="A49" s="5" t="s">
        <v>5</v>
      </c>
      <c r="B49" s="5" t="s">
        <v>8</v>
      </c>
      <c r="C49" s="26">
        <v>47.492767598842804</v>
      </c>
      <c r="D49" s="27">
        <v>48.931211828993902</v>
      </c>
      <c r="E49" s="13"/>
      <c r="F49" s="28">
        <v>-1.4917909825819017E-2</v>
      </c>
    </row>
    <row r="50" spans="1:6" x14ac:dyDescent="0.2">
      <c r="B50" s="38" t="s">
        <v>146</v>
      </c>
      <c r="C50" s="38">
        <f>AVERAGE(C30:C49)</f>
        <v>56.665790748182246</v>
      </c>
      <c r="D50" s="38">
        <f t="shared" ref="D50" si="2">AVERAGE(D30:D49)</f>
        <v>38.772978006547092</v>
      </c>
      <c r="E50" s="38"/>
      <c r="F50" s="38">
        <f t="shared" ref="F50" si="3">AVERAGE(F30:F49)</f>
        <v>0.18904945403369072</v>
      </c>
    </row>
    <row r="51" spans="1:6" x14ac:dyDescent="0.2">
      <c r="B51" s="38" t="s">
        <v>147</v>
      </c>
      <c r="C51" s="38">
        <f>STDEV(C30:C49)/SQRT(COUNT(C30:C49))</f>
        <v>3.1306191855624044</v>
      </c>
      <c r="D51" s="38">
        <f t="shared" ref="D51" si="4">STDEV(D30:D49)/SQRT(COUNT(D30:D49))</f>
        <v>3.2304107498392765</v>
      </c>
      <c r="E51" s="38"/>
      <c r="F51" s="38">
        <f t="shared" ref="F51" si="5">STDEV(F30:F49)/SQRT(COUNT(F30:F49))</f>
        <v>6.5351746759963886E-2</v>
      </c>
    </row>
    <row r="54" spans="1:6" s="17" customFormat="1" x14ac:dyDescent="0.2">
      <c r="A54" s="34" t="s">
        <v>149</v>
      </c>
      <c r="B54" s="34"/>
      <c r="C54" s="34"/>
      <c r="D54" s="34"/>
      <c r="E54" s="34"/>
      <c r="F54" s="34"/>
    </row>
    <row r="55" spans="1:6" s="17" customFormat="1" x14ac:dyDescent="0.2">
      <c r="A55" s="35"/>
      <c r="B55" s="35"/>
      <c r="C55" s="36" t="s">
        <v>145</v>
      </c>
      <c r="D55" s="36"/>
      <c r="E55" s="37"/>
      <c r="F55" s="35" t="s">
        <v>144</v>
      </c>
    </row>
    <row r="56" spans="1:6" x14ac:dyDescent="0.2">
      <c r="A56" s="6" t="s">
        <v>5</v>
      </c>
      <c r="B56" s="6" t="s">
        <v>9</v>
      </c>
      <c r="C56" s="29">
        <v>34.029177077456197</v>
      </c>
      <c r="D56" s="30">
        <v>65.648424276618002</v>
      </c>
      <c r="E56" s="15"/>
      <c r="F56" s="28">
        <v>-0.31721516940244276</v>
      </c>
    </row>
    <row r="57" spans="1:6" x14ac:dyDescent="0.2">
      <c r="A57" s="6" t="s">
        <v>5</v>
      </c>
      <c r="B57" s="6" t="s">
        <v>9</v>
      </c>
      <c r="C57" s="29">
        <v>54.088952654232401</v>
      </c>
      <c r="D57" s="30">
        <v>45.632073967798497</v>
      </c>
      <c r="E57" s="15"/>
      <c r="F57" s="28">
        <v>8.4805371273279362E-2</v>
      </c>
    </row>
    <row r="58" spans="1:6" x14ac:dyDescent="0.2">
      <c r="A58" s="6" t="s">
        <v>5</v>
      </c>
      <c r="B58" s="6" t="s">
        <v>9</v>
      </c>
      <c r="C58" s="29">
        <v>53.916050176905699</v>
      </c>
      <c r="D58" s="30">
        <v>44.065615953682801</v>
      </c>
      <c r="E58" s="15"/>
      <c r="F58" s="28">
        <v>0.10053344275748874</v>
      </c>
    </row>
    <row r="59" spans="1:6" x14ac:dyDescent="0.2">
      <c r="A59" s="6" t="s">
        <v>5</v>
      </c>
      <c r="B59" s="6" t="s">
        <v>9</v>
      </c>
      <c r="C59" s="29">
        <v>88.6929029037357</v>
      </c>
      <c r="D59" s="30">
        <v>9.2520176387386606</v>
      </c>
      <c r="E59" s="15"/>
      <c r="F59" s="28">
        <v>0.81107713217804955</v>
      </c>
    </row>
    <row r="60" spans="1:6" x14ac:dyDescent="0.2">
      <c r="A60" s="6" t="s">
        <v>5</v>
      </c>
      <c r="B60" s="6" t="s">
        <v>9</v>
      </c>
      <c r="C60" s="29">
        <v>51.367610491698002</v>
      </c>
      <c r="D60" s="30">
        <v>43.9079169006176</v>
      </c>
      <c r="E60" s="15"/>
      <c r="F60" s="28">
        <v>7.8296009429196428E-2</v>
      </c>
    </row>
    <row r="61" spans="1:6" x14ac:dyDescent="0.2">
      <c r="A61" s="6" t="s">
        <v>5</v>
      </c>
      <c r="B61" s="6" t="s">
        <v>9</v>
      </c>
      <c r="C61" s="29">
        <v>42.096331016647802</v>
      </c>
      <c r="D61" s="30">
        <v>53.515435590754798</v>
      </c>
      <c r="E61" s="15"/>
      <c r="F61" s="28">
        <v>-0.1194320006761897</v>
      </c>
    </row>
    <row r="62" spans="1:6" x14ac:dyDescent="0.2">
      <c r="A62" s="7" t="s">
        <v>5</v>
      </c>
      <c r="B62" s="7" t="s">
        <v>9</v>
      </c>
      <c r="C62" s="29">
        <v>46.603475513428101</v>
      </c>
      <c r="D62" s="30">
        <v>49.360189573459699</v>
      </c>
      <c r="E62" s="15"/>
      <c r="F62" s="28">
        <v>-2.8726644168244282E-2</v>
      </c>
    </row>
    <row r="63" spans="1:6" x14ac:dyDescent="0.2">
      <c r="A63" s="7" t="s">
        <v>5</v>
      </c>
      <c r="B63" s="7" t="s">
        <v>9</v>
      </c>
      <c r="C63" s="31">
        <v>57.246872860787803</v>
      </c>
      <c r="D63" s="32">
        <v>38.0048540668367</v>
      </c>
      <c r="E63" s="10"/>
      <c r="F63" s="28">
        <v>0.20201228276492919</v>
      </c>
    </row>
    <row r="64" spans="1:6" x14ac:dyDescent="0.2">
      <c r="A64" s="7" t="s">
        <v>5</v>
      </c>
      <c r="B64" s="7" t="s">
        <v>9</v>
      </c>
      <c r="C64" s="31">
        <v>53.804347826086897</v>
      </c>
      <c r="D64" s="32">
        <v>37.819693094629102</v>
      </c>
      <c r="E64" s="10"/>
      <c r="F64" s="28">
        <v>0.17445917655268678</v>
      </c>
    </row>
    <row r="65" spans="1:6" x14ac:dyDescent="0.2">
      <c r="A65" s="7" t="s">
        <v>5</v>
      </c>
      <c r="B65" s="7" t="s">
        <v>9</v>
      </c>
      <c r="C65" s="31">
        <v>67.5359062825965</v>
      </c>
      <c r="D65" s="32">
        <v>29.190403594640099</v>
      </c>
      <c r="E65" s="10"/>
      <c r="F65" s="28">
        <v>0.39643301534632991</v>
      </c>
    </row>
    <row r="66" spans="1:6" x14ac:dyDescent="0.2">
      <c r="A66" s="7" t="s">
        <v>5</v>
      </c>
      <c r="B66" s="7" t="s">
        <v>9</v>
      </c>
      <c r="C66" s="31">
        <v>56.883912027712903</v>
      </c>
      <c r="D66" s="32">
        <v>37.460726657536497</v>
      </c>
      <c r="E66" s="10"/>
      <c r="F66" s="28">
        <v>0.20587481854666512</v>
      </c>
    </row>
    <row r="67" spans="1:6" x14ac:dyDescent="0.2">
      <c r="A67" s="7" t="s">
        <v>5</v>
      </c>
      <c r="B67" s="7" t="s">
        <v>9</v>
      </c>
      <c r="C67" s="31">
        <v>60.153833954484199</v>
      </c>
      <c r="D67" s="32">
        <v>34.557132661961802</v>
      </c>
      <c r="E67" s="10"/>
      <c r="F67" s="28">
        <v>0.27026121902210304</v>
      </c>
    </row>
    <row r="68" spans="1:6" x14ac:dyDescent="0.2">
      <c r="A68" s="7" t="s">
        <v>5</v>
      </c>
      <c r="B68" s="7" t="s">
        <v>9</v>
      </c>
      <c r="C68" s="31">
        <v>64.363778298204494</v>
      </c>
      <c r="D68" s="32">
        <v>32.404371584699497</v>
      </c>
      <c r="E68" s="10"/>
      <c r="F68" s="28">
        <v>0.33026782833171908</v>
      </c>
    </row>
    <row r="69" spans="1:6" x14ac:dyDescent="0.2">
      <c r="A69" s="7" t="s">
        <v>5</v>
      </c>
      <c r="B69" s="7" t="s">
        <v>9</v>
      </c>
      <c r="C69" s="31">
        <v>46.751992272397999</v>
      </c>
      <c r="D69" s="32">
        <v>42.091282298961602</v>
      </c>
      <c r="E69" s="10"/>
      <c r="F69" s="28">
        <v>5.2459907583582752E-2</v>
      </c>
    </row>
    <row r="70" spans="1:6" x14ac:dyDescent="0.2">
      <c r="A70" s="7" t="s">
        <v>5</v>
      </c>
      <c r="B70" s="7" t="s">
        <v>9</v>
      </c>
      <c r="C70" s="31">
        <v>28.868397638113699</v>
      </c>
      <c r="D70" s="32">
        <v>69.012375636981304</v>
      </c>
      <c r="E70" s="10"/>
      <c r="F70" s="28">
        <v>-0.41013139409966154</v>
      </c>
    </row>
    <row r="71" spans="1:6" x14ac:dyDescent="0.2">
      <c r="A71" s="5" t="s">
        <v>5</v>
      </c>
      <c r="B71" s="5" t="s">
        <v>9</v>
      </c>
      <c r="C71" s="26">
        <v>47.741364038972499</v>
      </c>
      <c r="D71" s="27">
        <v>46.308076334648497</v>
      </c>
      <c r="E71" s="13"/>
      <c r="F71" s="28">
        <v>1.5239726027397031E-2</v>
      </c>
    </row>
    <row r="72" spans="1:6" x14ac:dyDescent="0.2">
      <c r="A72" s="5" t="s">
        <v>5</v>
      </c>
      <c r="B72" s="5" t="s">
        <v>9</v>
      </c>
      <c r="C72" s="26">
        <v>83.065881783727093</v>
      </c>
      <c r="D72" s="27">
        <v>11.1361986936537</v>
      </c>
      <c r="E72" s="13"/>
      <c r="F72" s="28">
        <v>0.7635678822119506</v>
      </c>
    </row>
    <row r="73" spans="1:6" x14ac:dyDescent="0.2">
      <c r="A73" s="5" t="s">
        <v>5</v>
      </c>
      <c r="B73" s="5" t="s">
        <v>9</v>
      </c>
      <c r="C73" s="26">
        <v>47.762513055354702</v>
      </c>
      <c r="D73" s="27">
        <v>39.077689403069002</v>
      </c>
      <c r="E73" s="13"/>
      <c r="F73" s="28">
        <v>0.10000925154963475</v>
      </c>
    </row>
    <row r="74" spans="1:6" x14ac:dyDescent="0.2">
      <c r="A74" s="5" t="s">
        <v>5</v>
      </c>
      <c r="B74" s="5" t="s">
        <v>9</v>
      </c>
      <c r="C74" s="26">
        <v>62.302573558887197</v>
      </c>
      <c r="D74" s="27">
        <v>31.002966407440098</v>
      </c>
      <c r="E74" s="13"/>
      <c r="F74" s="28">
        <v>0.33545282694621031</v>
      </c>
    </row>
    <row r="75" spans="1:6" x14ac:dyDescent="0.2">
      <c r="A75" s="5" t="s">
        <v>5</v>
      </c>
      <c r="B75" s="5" t="s">
        <v>9</v>
      </c>
      <c r="C75" s="26">
        <v>50.200032005120804</v>
      </c>
      <c r="D75" s="27">
        <v>43.166906705072797</v>
      </c>
      <c r="E75" s="13"/>
      <c r="F75" s="28">
        <v>7.5327791584540157E-2</v>
      </c>
    </row>
    <row r="76" spans="1:6" x14ac:dyDescent="0.2">
      <c r="B76" s="38" t="s">
        <v>146</v>
      </c>
      <c r="C76" s="38">
        <f>AVERAGE(C56:C75)</f>
        <v>54.873795271827532</v>
      </c>
      <c r="D76" s="38">
        <f t="shared" ref="D76" si="6">AVERAGE(D56:D75)</f>
        <v>40.13071755209004</v>
      </c>
      <c r="E76" s="38"/>
      <c r="F76" s="38">
        <f t="shared" ref="F76" si="7">AVERAGE(F56:F75)</f>
        <v>0.15602862368796125</v>
      </c>
    </row>
    <row r="77" spans="1:6" x14ac:dyDescent="0.2">
      <c r="B77" s="38" t="s">
        <v>147</v>
      </c>
      <c r="C77" s="38">
        <f>STDEV(C56:C75)/SQRT(COUNT(C56:C75))</f>
        <v>3.1740364446070948</v>
      </c>
      <c r="D77" s="38">
        <f t="shared" ref="D77" si="8">STDEV(D56:D75)/SQRT(COUNT(D56:D75))</f>
        <v>3.2309834849397614</v>
      </c>
      <c r="E77" s="38"/>
      <c r="F77" s="38">
        <f t="shared" ref="F77" si="9">STDEV(F56:F75)/SQRT(COUNT(F56:F75))</f>
        <v>6.5803346541519828E-2</v>
      </c>
    </row>
    <row r="79" spans="1:6" x14ac:dyDescent="0.2">
      <c r="E79" s="33"/>
    </row>
    <row r="80" spans="1:6" s="17" customFormat="1" x14ac:dyDescent="0.2">
      <c r="A80" s="94" t="s">
        <v>151</v>
      </c>
      <c r="B80" s="94"/>
      <c r="C80" s="94"/>
      <c r="D80" s="94"/>
      <c r="E80" s="94"/>
      <c r="F80" s="94"/>
    </row>
    <row r="81" spans="1:6" s="17" customFormat="1" x14ac:dyDescent="0.2">
      <c r="A81" s="95"/>
      <c r="B81" s="95"/>
      <c r="C81" s="96" t="s">
        <v>164</v>
      </c>
      <c r="D81" s="96"/>
      <c r="E81" s="97"/>
      <c r="F81" s="95" t="s">
        <v>165</v>
      </c>
    </row>
    <row r="82" spans="1:6" x14ac:dyDescent="0.2">
      <c r="A82" s="8" t="s">
        <v>0</v>
      </c>
      <c r="B82" s="8" t="s">
        <v>1</v>
      </c>
      <c r="C82" s="19" t="s">
        <v>2</v>
      </c>
      <c r="D82" s="20" t="s">
        <v>3</v>
      </c>
      <c r="E82" s="11"/>
      <c r="F82" s="21" t="s">
        <v>4</v>
      </c>
    </row>
    <row r="83" spans="1:6" x14ac:dyDescent="0.2">
      <c r="A83" s="4" t="s">
        <v>7</v>
      </c>
      <c r="B83" s="4" t="s">
        <v>6</v>
      </c>
      <c r="C83" s="23">
        <v>40.021664861261499</v>
      </c>
      <c r="D83" s="24">
        <v>54.1454878760103</v>
      </c>
      <c r="E83" s="12"/>
      <c r="F83" s="25">
        <v>-0.14998672683833339</v>
      </c>
    </row>
    <row r="84" spans="1:6" x14ac:dyDescent="0.2">
      <c r="A84" s="4" t="s">
        <v>7</v>
      </c>
      <c r="B84" s="4" t="s">
        <v>6</v>
      </c>
      <c r="C84" s="23">
        <v>56.245312890592402</v>
      </c>
      <c r="D84" s="24">
        <v>38.330139155070398</v>
      </c>
      <c r="E84" s="12"/>
      <c r="F84" s="25">
        <v>0.18942731277533015</v>
      </c>
    </row>
    <row r="85" spans="1:6" x14ac:dyDescent="0.2">
      <c r="A85" s="4" t="s">
        <v>7</v>
      </c>
      <c r="B85" s="4" t="s">
        <v>6</v>
      </c>
      <c r="C85" s="23">
        <v>51.379051745687804</v>
      </c>
      <c r="D85" s="24">
        <v>45.662861428214299</v>
      </c>
      <c r="E85" s="12"/>
      <c r="F85" s="25">
        <v>5.8904344839429454E-2</v>
      </c>
    </row>
    <row r="86" spans="1:6" x14ac:dyDescent="0.2">
      <c r="A86" s="4" t="s">
        <v>7</v>
      </c>
      <c r="B86" s="4" t="s">
        <v>6</v>
      </c>
      <c r="C86" s="23">
        <v>56.722209541200598</v>
      </c>
      <c r="D86" s="24">
        <v>38.644145172335001</v>
      </c>
      <c r="E86" s="12"/>
      <c r="F86" s="25">
        <v>0.18956438487314561</v>
      </c>
    </row>
    <row r="87" spans="1:6" x14ac:dyDescent="0.2">
      <c r="A87" s="4" t="s">
        <v>7</v>
      </c>
      <c r="B87" s="4" t="s">
        <v>6</v>
      </c>
      <c r="C87" s="23">
        <v>57.310790218416599</v>
      </c>
      <c r="D87" s="24">
        <v>38.814309556635898</v>
      </c>
      <c r="E87" s="12"/>
      <c r="F87" s="25">
        <v>0.19242092549256451</v>
      </c>
    </row>
    <row r="88" spans="1:6" x14ac:dyDescent="0.2">
      <c r="A88" s="4" t="s">
        <v>7</v>
      </c>
      <c r="B88" s="4" t="s">
        <v>6</v>
      </c>
      <c r="C88" s="23">
        <v>50.991501416430502</v>
      </c>
      <c r="D88" s="24">
        <v>44.492584569238403</v>
      </c>
      <c r="E88" s="12"/>
      <c r="F88" s="25">
        <v>6.8062827225130698E-2</v>
      </c>
    </row>
    <row r="89" spans="1:6" x14ac:dyDescent="0.2">
      <c r="A89" s="4" t="s">
        <v>7</v>
      </c>
      <c r="B89" s="4" t="s">
        <v>6</v>
      </c>
      <c r="C89" s="23">
        <v>60.378301808182599</v>
      </c>
      <c r="D89" s="24">
        <v>38.063494708774201</v>
      </c>
      <c r="E89" s="12"/>
      <c r="F89" s="25">
        <v>0.22668020992043392</v>
      </c>
    </row>
    <row r="90" spans="1:6" x14ac:dyDescent="0.2">
      <c r="A90" s="5" t="s">
        <v>7</v>
      </c>
      <c r="B90" s="5" t="s">
        <v>6</v>
      </c>
      <c r="C90" s="23">
        <v>56.670277476876898</v>
      </c>
      <c r="D90" s="24">
        <v>34.838763436380297</v>
      </c>
      <c r="E90" s="12"/>
      <c r="F90" s="25">
        <v>0.23857220906938609</v>
      </c>
    </row>
    <row r="91" spans="1:6" x14ac:dyDescent="0.2">
      <c r="A91" s="5" t="s">
        <v>7</v>
      </c>
      <c r="B91" s="5" t="s">
        <v>6</v>
      </c>
      <c r="C91" s="23">
        <v>56.928589284226298</v>
      </c>
      <c r="D91" s="24">
        <v>36.938588450962399</v>
      </c>
      <c r="E91" s="12"/>
      <c r="F91" s="25">
        <v>0.2129604971149579</v>
      </c>
    </row>
    <row r="92" spans="1:6" x14ac:dyDescent="0.2">
      <c r="A92" s="5" t="s">
        <v>7</v>
      </c>
      <c r="B92" s="5" t="s">
        <v>6</v>
      </c>
      <c r="C92" s="23">
        <v>61.556407265455697</v>
      </c>
      <c r="D92" s="24">
        <v>29.370104982502902</v>
      </c>
      <c r="E92" s="12"/>
      <c r="F92" s="25">
        <v>0.35398148996609524</v>
      </c>
    </row>
    <row r="93" spans="1:6" x14ac:dyDescent="0.2">
      <c r="A93" s="5" t="s">
        <v>7</v>
      </c>
      <c r="B93" s="5" t="s">
        <v>6</v>
      </c>
      <c r="C93" s="23">
        <v>48.850191634727501</v>
      </c>
      <c r="D93" s="24">
        <v>47.358773537743701</v>
      </c>
      <c r="E93" s="12"/>
      <c r="F93" s="25">
        <v>1.5501861955485885E-2</v>
      </c>
    </row>
    <row r="94" spans="1:6" x14ac:dyDescent="0.2">
      <c r="A94" s="4" t="s">
        <v>7</v>
      </c>
      <c r="B94" s="5" t="s">
        <v>6</v>
      </c>
      <c r="C94" s="26">
        <v>48.575237460423303</v>
      </c>
      <c r="D94" s="27">
        <v>48.725212464589198</v>
      </c>
      <c r="E94" s="13"/>
      <c r="F94" s="25">
        <v>-1.5413598218865208E-3</v>
      </c>
    </row>
    <row r="95" spans="1:6" x14ac:dyDescent="0.2">
      <c r="A95" s="4" t="s">
        <v>7</v>
      </c>
      <c r="B95" s="5" t="s">
        <v>6</v>
      </c>
      <c r="C95" s="26">
        <v>50.4249291784703</v>
      </c>
      <c r="D95" s="27">
        <v>44.709215130811501</v>
      </c>
      <c r="E95" s="13"/>
      <c r="F95" s="25">
        <v>6.0080574531442291E-2</v>
      </c>
    </row>
    <row r="96" spans="1:6" x14ac:dyDescent="0.2">
      <c r="A96" s="4" t="s">
        <v>7</v>
      </c>
      <c r="B96" s="5" t="s">
        <v>6</v>
      </c>
      <c r="C96" s="26">
        <v>51.987334388800903</v>
      </c>
      <c r="D96" s="27">
        <v>44.504624614615501</v>
      </c>
      <c r="E96" s="13"/>
      <c r="F96" s="25">
        <v>7.7547495682209769E-2</v>
      </c>
    </row>
    <row r="97" spans="1:6" x14ac:dyDescent="0.2">
      <c r="A97" s="4" t="s">
        <v>7</v>
      </c>
      <c r="B97" s="5" t="s">
        <v>6</v>
      </c>
      <c r="C97" s="26">
        <v>53.612198983418097</v>
      </c>
      <c r="D97" s="27">
        <v>43.438046829430903</v>
      </c>
      <c r="E97" s="13"/>
      <c r="F97" s="25">
        <v>0.10483386279728696</v>
      </c>
    </row>
    <row r="98" spans="1:6" x14ac:dyDescent="0.2">
      <c r="B98" s="38" t="s">
        <v>146</v>
      </c>
      <c r="C98" s="38">
        <f>AVERAGE(C83:C97)</f>
        <v>53.443599876944731</v>
      </c>
      <c r="D98" s="38">
        <f t="shared" ref="D98:F98" si="10">AVERAGE(D83:D97)</f>
        <v>41.869090127554337</v>
      </c>
      <c r="E98" s="38"/>
      <c r="F98" s="38">
        <f t="shared" si="10"/>
        <v>0.12246732730551191</v>
      </c>
    </row>
    <row r="99" spans="1:6" x14ac:dyDescent="0.2">
      <c r="B99" s="38" t="s">
        <v>147</v>
      </c>
      <c r="C99" s="38">
        <f>STDEV(C83:C97)/SQRT(COUNT(C83:C97))</f>
        <v>1.4083149629219063</v>
      </c>
      <c r="D99" s="38">
        <f t="shared" ref="D99:F99" si="11">STDEV(D83:D97)/SQRT(COUNT(D83:D97))</f>
        <v>1.6084613095254743</v>
      </c>
      <c r="E99" s="38"/>
      <c r="F99" s="38">
        <f t="shared" si="11"/>
        <v>3.1943370052768497E-2</v>
      </c>
    </row>
    <row r="101" spans="1:6" x14ac:dyDescent="0.2">
      <c r="E101" s="33"/>
    </row>
    <row r="102" spans="1:6" s="17" customFormat="1" x14ac:dyDescent="0.2">
      <c r="A102" s="94" t="s">
        <v>152</v>
      </c>
      <c r="B102" s="94"/>
      <c r="C102" s="94"/>
      <c r="D102" s="94"/>
      <c r="E102" s="94"/>
      <c r="F102" s="94"/>
    </row>
    <row r="103" spans="1:6" s="17" customFormat="1" x14ac:dyDescent="0.2">
      <c r="A103" s="95"/>
      <c r="B103" s="95"/>
      <c r="C103" s="96" t="s">
        <v>164</v>
      </c>
      <c r="D103" s="96"/>
      <c r="E103" s="97"/>
      <c r="F103" s="95" t="s">
        <v>165</v>
      </c>
    </row>
    <row r="104" spans="1:6" x14ac:dyDescent="0.2">
      <c r="A104" s="6" t="s">
        <v>7</v>
      </c>
      <c r="B104" s="6" t="s">
        <v>8</v>
      </c>
      <c r="C104" s="29">
        <v>64.385387268736196</v>
      </c>
      <c r="D104" s="30">
        <v>32.627783004076498</v>
      </c>
      <c r="E104" s="15"/>
      <c r="F104" s="28">
        <v>0.32735353535353495</v>
      </c>
    </row>
    <row r="105" spans="1:6" x14ac:dyDescent="0.2">
      <c r="A105" s="6" t="s">
        <v>7</v>
      </c>
      <c r="B105" s="6" t="s">
        <v>8</v>
      </c>
      <c r="C105" s="29">
        <v>62.408729182049299</v>
      </c>
      <c r="D105" s="30">
        <v>34.793666420543097</v>
      </c>
      <c r="E105" s="15"/>
      <c r="F105" s="28">
        <v>0.28409858203916227</v>
      </c>
    </row>
    <row r="106" spans="1:6" x14ac:dyDescent="0.2">
      <c r="A106" s="6" t="s">
        <v>7</v>
      </c>
      <c r="B106" s="6" t="s">
        <v>8</v>
      </c>
      <c r="C106" s="29">
        <v>60.948171956609002</v>
      </c>
      <c r="D106" s="30">
        <v>36.311771795901898</v>
      </c>
      <c r="E106" s="15"/>
      <c r="F106" s="28">
        <v>0.25330469266358258</v>
      </c>
    </row>
    <row r="107" spans="1:6" x14ac:dyDescent="0.2">
      <c r="A107" s="6" t="s">
        <v>7</v>
      </c>
      <c r="B107" s="6" t="s">
        <v>8</v>
      </c>
      <c r="C107" s="29">
        <v>48.998569384835399</v>
      </c>
      <c r="D107" s="30">
        <v>49.380066762040997</v>
      </c>
      <c r="E107" s="15"/>
      <c r="F107" s="28">
        <v>-3.877847794474767E-3</v>
      </c>
    </row>
    <row r="108" spans="1:6" x14ac:dyDescent="0.2">
      <c r="A108" s="6" t="s">
        <v>7</v>
      </c>
      <c r="B108" s="6" t="s">
        <v>8</v>
      </c>
      <c r="C108" s="29">
        <v>35.482322828347499</v>
      </c>
      <c r="D108" s="30">
        <v>61.190209566469299</v>
      </c>
      <c r="E108" s="15"/>
      <c r="F108" s="28">
        <v>-0.2659275194439838</v>
      </c>
    </row>
    <row r="109" spans="1:6" x14ac:dyDescent="0.2">
      <c r="A109" s="6" t="s">
        <v>7</v>
      </c>
      <c r="B109" s="6" t="s">
        <v>8</v>
      </c>
      <c r="C109" s="29">
        <v>44.703349585259197</v>
      </c>
      <c r="D109" s="30">
        <v>53.226112834800198</v>
      </c>
      <c r="E109" s="15"/>
      <c r="F109" s="28">
        <v>-8.7029613345403642E-2</v>
      </c>
    </row>
    <row r="110" spans="1:6" x14ac:dyDescent="0.2">
      <c r="A110" s="6" t="s">
        <v>7</v>
      </c>
      <c r="B110" s="6" t="s">
        <v>8</v>
      </c>
      <c r="C110" s="29">
        <v>61.557788944723598</v>
      </c>
      <c r="D110" s="30">
        <v>35.089510050251199</v>
      </c>
      <c r="E110" s="15"/>
      <c r="F110" s="28">
        <v>0.27386465188073833</v>
      </c>
    </row>
    <row r="111" spans="1:6" x14ac:dyDescent="0.2">
      <c r="A111" s="7" t="s">
        <v>7</v>
      </c>
      <c r="B111" s="7" t="s">
        <v>8</v>
      </c>
      <c r="C111" s="29">
        <v>73.428939735739604</v>
      </c>
      <c r="D111" s="30">
        <v>25.153077666773999</v>
      </c>
      <c r="E111" s="15"/>
      <c r="F111" s="28">
        <v>0.48970251716247271</v>
      </c>
    </row>
    <row r="112" spans="1:6" x14ac:dyDescent="0.2">
      <c r="A112" s="7" t="s">
        <v>7</v>
      </c>
      <c r="B112" s="7" t="s">
        <v>8</v>
      </c>
      <c r="C112" s="29">
        <v>31.0882494775759</v>
      </c>
      <c r="D112" s="30">
        <v>63.478540427583901</v>
      </c>
      <c r="E112" s="15"/>
      <c r="F112" s="28">
        <v>-0.34251232364439926</v>
      </c>
    </row>
    <row r="113" spans="1:6" x14ac:dyDescent="0.2">
      <c r="A113" s="7" t="s">
        <v>7</v>
      </c>
      <c r="B113" s="7" t="s">
        <v>8</v>
      </c>
      <c r="C113" s="29">
        <v>67.193390551054705</v>
      </c>
      <c r="D113" s="30">
        <v>28.956445014839101</v>
      </c>
      <c r="E113" s="15"/>
      <c r="F113" s="28">
        <v>0.3976808208892974</v>
      </c>
    </row>
    <row r="114" spans="1:6" x14ac:dyDescent="0.2">
      <c r="A114" s="7" t="s">
        <v>7</v>
      </c>
      <c r="B114" s="7" t="s">
        <v>8</v>
      </c>
      <c r="C114" s="29">
        <v>36.329226061045297</v>
      </c>
      <c r="D114" s="30">
        <v>59.160827897237603</v>
      </c>
      <c r="E114" s="15"/>
      <c r="F114" s="28">
        <v>-0.23909926625622008</v>
      </c>
    </row>
    <row r="115" spans="1:6" x14ac:dyDescent="0.2">
      <c r="A115" s="4" t="s">
        <v>7</v>
      </c>
      <c r="B115" s="5" t="s">
        <v>8</v>
      </c>
      <c r="C115" s="26">
        <v>40.730406237176901</v>
      </c>
      <c r="D115" s="27">
        <v>53.918752564628697</v>
      </c>
      <c r="E115" s="13"/>
      <c r="F115" s="25">
        <v>-0.13933928726263767</v>
      </c>
    </row>
    <row r="116" spans="1:6" x14ac:dyDescent="0.2">
      <c r="A116" s="4" t="s">
        <v>7</v>
      </c>
      <c r="B116" s="5" t="s">
        <v>8</v>
      </c>
      <c r="C116" s="26">
        <v>62.784955970702001</v>
      </c>
      <c r="D116" s="27">
        <v>33.6350917619949</v>
      </c>
      <c r="E116" s="13"/>
      <c r="F116" s="25">
        <v>0.302321611471492</v>
      </c>
    </row>
    <row r="117" spans="1:6" x14ac:dyDescent="0.2">
      <c r="A117" s="4" t="s">
        <v>7</v>
      </c>
      <c r="B117" s="5" t="s">
        <v>8</v>
      </c>
      <c r="C117" s="26">
        <v>48.757328048881199</v>
      </c>
      <c r="D117" s="27">
        <v>51.316984559491402</v>
      </c>
      <c r="E117" s="13"/>
      <c r="F117" s="25">
        <v>-2.557755775577578E-2</v>
      </c>
    </row>
    <row r="118" spans="1:6" x14ac:dyDescent="0.2">
      <c r="A118" s="4" t="s">
        <v>7</v>
      </c>
      <c r="B118" s="5" t="s">
        <v>8</v>
      </c>
      <c r="C118" s="26">
        <v>56.330516123738398</v>
      </c>
      <c r="D118" s="27">
        <v>37.958480347911703</v>
      </c>
      <c r="E118" s="13"/>
      <c r="F118" s="25">
        <v>0.19484814202419276</v>
      </c>
    </row>
    <row r="119" spans="1:6" x14ac:dyDescent="0.2">
      <c r="B119" s="38" t="s">
        <v>146</v>
      </c>
      <c r="C119" s="38">
        <f>AVERAGE(C104:C118)</f>
        <v>53.008488757098284</v>
      </c>
      <c r="D119" s="38">
        <f t="shared" ref="D119:F119" si="12">AVERAGE(D104:D118)</f>
        <v>43.746488044969631</v>
      </c>
      <c r="E119" s="38"/>
      <c r="F119" s="38">
        <f t="shared" si="12"/>
        <v>9.4654075865438558E-2</v>
      </c>
    </row>
    <row r="120" spans="1:6" x14ac:dyDescent="0.2">
      <c r="B120" s="38" t="s">
        <v>147</v>
      </c>
      <c r="C120" s="38">
        <f>STDEV(C104:C118)/SQRT(COUNT(C104:C118))</f>
        <v>3.3795523308516899</v>
      </c>
      <c r="D120" s="38">
        <f t="shared" ref="D120:F120" si="13">STDEV(D104:D118)/SQRT(COUNT(D104:D118))</f>
        <v>3.2716863307495516</v>
      </c>
      <c r="E120" s="38"/>
      <c r="F120" s="38">
        <f t="shared" si="13"/>
        <v>6.8758678318794647E-2</v>
      </c>
    </row>
    <row r="123" spans="1:6" s="17" customFormat="1" x14ac:dyDescent="0.2">
      <c r="A123" s="94" t="s">
        <v>153</v>
      </c>
      <c r="B123" s="94"/>
      <c r="C123" s="94"/>
      <c r="D123" s="94"/>
      <c r="E123" s="94"/>
      <c r="F123" s="94"/>
    </row>
    <row r="124" spans="1:6" s="17" customFormat="1" x14ac:dyDescent="0.2">
      <c r="A124" s="95"/>
      <c r="B124" s="95"/>
      <c r="C124" s="96" t="s">
        <v>164</v>
      </c>
      <c r="D124" s="96"/>
      <c r="E124" s="97"/>
      <c r="F124" s="95" t="s">
        <v>165</v>
      </c>
    </row>
    <row r="125" spans="1:6" x14ac:dyDescent="0.2">
      <c r="A125" s="6" t="s">
        <v>7</v>
      </c>
      <c r="B125" s="6" t="s">
        <v>9</v>
      </c>
      <c r="C125" s="29">
        <v>38.988476312419898</v>
      </c>
      <c r="D125" s="30">
        <v>56.185979513444302</v>
      </c>
      <c r="E125" s="15"/>
      <c r="F125" s="28">
        <v>-0.18069452619187851</v>
      </c>
    </row>
    <row r="126" spans="1:6" x14ac:dyDescent="0.2">
      <c r="A126" s="6" t="s">
        <v>7</v>
      </c>
      <c r="B126" s="6" t="s">
        <v>9</v>
      </c>
      <c r="C126" s="29">
        <v>56.422431436758004</v>
      </c>
      <c r="D126" s="30">
        <v>41.3610315186246</v>
      </c>
      <c r="E126" s="15"/>
      <c r="F126" s="28">
        <v>0.15402808882935273</v>
      </c>
    </row>
    <row r="127" spans="1:6" x14ac:dyDescent="0.2">
      <c r="A127" s="6" t="s">
        <v>7</v>
      </c>
      <c r="B127" s="6" t="s">
        <v>9</v>
      </c>
      <c r="C127" s="29">
        <v>47.918354122792799</v>
      </c>
      <c r="D127" s="30">
        <v>48.971326745504598</v>
      </c>
      <c r="E127" s="15"/>
      <c r="F127" s="28">
        <v>-1.0867747868249376E-2</v>
      </c>
    </row>
    <row r="128" spans="1:6" x14ac:dyDescent="0.2">
      <c r="A128" s="6" t="s">
        <v>7</v>
      </c>
      <c r="B128" s="6" t="s">
        <v>9</v>
      </c>
      <c r="C128" s="29">
        <v>45.075997466751097</v>
      </c>
      <c r="D128" s="30">
        <v>52.0661811272957</v>
      </c>
      <c r="E128" s="15"/>
      <c r="F128" s="28">
        <v>-7.1958275609159281E-2</v>
      </c>
    </row>
    <row r="129" spans="1:6" x14ac:dyDescent="0.2">
      <c r="A129" s="6" t="s">
        <v>7</v>
      </c>
      <c r="B129" s="6" t="s">
        <v>9</v>
      </c>
      <c r="C129" s="29">
        <v>55.590189484045602</v>
      </c>
      <c r="D129" s="30">
        <v>43.228611270609399</v>
      </c>
      <c r="E129" s="15"/>
      <c r="F129" s="28">
        <v>0.12509338424504102</v>
      </c>
    </row>
    <row r="130" spans="1:6" x14ac:dyDescent="0.2">
      <c r="A130" s="6" t="s">
        <v>7</v>
      </c>
      <c r="B130" s="6" t="s">
        <v>9</v>
      </c>
      <c r="C130" s="29">
        <v>38.442861767562299</v>
      </c>
      <c r="D130" s="30">
        <v>57.737131757850399</v>
      </c>
      <c r="E130" s="15"/>
      <c r="F130" s="28">
        <v>-0.20060585661393465</v>
      </c>
    </row>
    <row r="131" spans="1:6" x14ac:dyDescent="0.2">
      <c r="A131" s="6" t="s">
        <v>7</v>
      </c>
      <c r="B131" s="6" t="s">
        <v>9</v>
      </c>
      <c r="C131" s="29">
        <v>41.227013571027001</v>
      </c>
      <c r="D131" s="30">
        <v>55.127278567413398</v>
      </c>
      <c r="E131" s="15"/>
      <c r="F131" s="28">
        <v>-0.14426202183515294</v>
      </c>
    </row>
    <row r="132" spans="1:6" x14ac:dyDescent="0.2">
      <c r="A132" s="7" t="s">
        <v>7</v>
      </c>
      <c r="B132" s="7" t="s">
        <v>9</v>
      </c>
      <c r="C132" s="31">
        <v>43.683067475473599</v>
      </c>
      <c r="D132" s="32">
        <v>52.857035872088602</v>
      </c>
      <c r="E132" s="10"/>
      <c r="F132" s="28">
        <v>-9.5027538592817012E-2</v>
      </c>
    </row>
    <row r="133" spans="1:6" x14ac:dyDescent="0.2">
      <c r="A133" s="7" t="s">
        <v>7</v>
      </c>
      <c r="B133" s="7" t="s">
        <v>9</v>
      </c>
      <c r="C133" s="29">
        <v>39.7115694489204</v>
      </c>
      <c r="D133" s="30">
        <v>56.3648082500805</v>
      </c>
      <c r="E133" s="15"/>
      <c r="F133" s="28">
        <v>-0.1733333333333327</v>
      </c>
    </row>
    <row r="134" spans="1:6" x14ac:dyDescent="0.2">
      <c r="A134" s="7" t="s">
        <v>7</v>
      </c>
      <c r="B134" s="7" t="s">
        <v>9</v>
      </c>
      <c r="C134" s="29">
        <v>40.117765553575502</v>
      </c>
      <c r="D134" s="30">
        <v>57.612148446579297</v>
      </c>
      <c r="E134" s="15"/>
      <c r="F134" s="28">
        <v>-0.179007452037419</v>
      </c>
    </row>
    <row r="135" spans="1:6" x14ac:dyDescent="0.2">
      <c r="A135" s="7" t="s">
        <v>7</v>
      </c>
      <c r="B135" s="7" t="s">
        <v>9</v>
      </c>
      <c r="C135" s="29">
        <v>51.126846352976997</v>
      </c>
      <c r="D135" s="30">
        <v>41.754225673823598</v>
      </c>
      <c r="E135" s="15"/>
      <c r="F135" s="28">
        <v>0.10090991064841451</v>
      </c>
    </row>
    <row r="136" spans="1:6" x14ac:dyDescent="0.2">
      <c r="A136" s="4" t="s">
        <v>7</v>
      </c>
      <c r="B136" s="5" t="s">
        <v>9</v>
      </c>
      <c r="C136" s="26">
        <v>30.861969982777001</v>
      </c>
      <c r="D136" s="27">
        <v>64.290986631673903</v>
      </c>
      <c r="E136" s="13"/>
      <c r="F136" s="28">
        <v>-0.3513187381485951</v>
      </c>
    </row>
    <row r="137" spans="1:6" x14ac:dyDescent="0.2">
      <c r="A137" s="4" t="s">
        <v>7</v>
      </c>
      <c r="B137" s="5" t="s">
        <v>9</v>
      </c>
      <c r="C137" s="26">
        <v>63.371044433513703</v>
      </c>
      <c r="D137" s="27">
        <v>35.054927037219201</v>
      </c>
      <c r="E137" s="13"/>
      <c r="F137" s="28">
        <v>0.28768948858903909</v>
      </c>
    </row>
    <row r="138" spans="1:6" x14ac:dyDescent="0.2">
      <c r="A138" s="4" t="s">
        <v>7</v>
      </c>
      <c r="B138" s="5" t="s">
        <v>9</v>
      </c>
      <c r="C138" s="26">
        <v>66.963920477787795</v>
      </c>
      <c r="D138" s="27">
        <v>29.878098666448501</v>
      </c>
      <c r="E138" s="13"/>
      <c r="F138" s="28">
        <v>0.38295176142603715</v>
      </c>
    </row>
    <row r="139" spans="1:6" x14ac:dyDescent="0.2">
      <c r="A139" s="4" t="s">
        <v>7</v>
      </c>
      <c r="B139" s="5" t="s">
        <v>9</v>
      </c>
      <c r="C139" s="26">
        <v>51.747278828054696</v>
      </c>
      <c r="D139" s="27">
        <v>45.0937065226287</v>
      </c>
      <c r="E139" s="13"/>
      <c r="F139" s="28">
        <v>6.8706160736922456E-2</v>
      </c>
    </row>
    <row r="140" spans="1:6" x14ac:dyDescent="0.2">
      <c r="B140" s="38" t="s">
        <v>146</v>
      </c>
      <c r="C140" s="38">
        <f>AVERAGE(C125:C139)</f>
        <v>47.416585780962436</v>
      </c>
      <c r="D140" s="38">
        <f t="shared" ref="D140:F140" si="14">AVERAGE(D125:D139)</f>
        <v>49.172231840085651</v>
      </c>
      <c r="E140" s="38"/>
      <c r="F140" s="38">
        <f t="shared" si="14"/>
        <v>-1.9179779717048769E-2</v>
      </c>
    </row>
    <row r="141" spans="1:6" x14ac:dyDescent="0.2">
      <c r="B141" s="38" t="s">
        <v>147</v>
      </c>
      <c r="C141" s="38">
        <f>STDEV(C125:C139)/SQRT(COUNT(C125:C139))</f>
        <v>2.5942364980111079</v>
      </c>
      <c r="D141" s="38">
        <f t="shared" ref="D141:F141" si="15">STDEV(D125:D139)/SQRT(COUNT(D125:D139))</f>
        <v>2.4602675607774778</v>
      </c>
      <c r="E141" s="38"/>
      <c r="F141" s="38">
        <f t="shared" si="15"/>
        <v>5.2177341493043303E-2</v>
      </c>
    </row>
    <row r="143" spans="1:6" s="9" customFormat="1" x14ac:dyDescent="0.2">
      <c r="C143" s="33"/>
      <c r="D143" s="33"/>
      <c r="E143" s="33"/>
      <c r="F143" s="33"/>
    </row>
    <row r="144" spans="1:6" s="9" customFormat="1" x14ac:dyDescent="0.2">
      <c r="C144" s="33"/>
      <c r="D144" s="33"/>
      <c r="E144" s="33"/>
      <c r="F144" s="33"/>
    </row>
    <row r="145" spans="1:10" s="9" customFormat="1" x14ac:dyDescent="0.2">
      <c r="C145" s="33"/>
      <c r="D145" s="33"/>
      <c r="E145" s="33"/>
      <c r="F145" s="33"/>
    </row>
    <row r="146" spans="1:10" s="9" customFormat="1" x14ac:dyDescent="0.2">
      <c r="C146" s="33"/>
      <c r="D146" s="33"/>
      <c r="E146" s="33"/>
      <c r="F146" s="33"/>
    </row>
    <row r="147" spans="1:10" s="9" customFormat="1" x14ac:dyDescent="0.2">
      <c r="C147" s="33"/>
      <c r="D147" s="33"/>
      <c r="E147" s="33"/>
      <c r="F147" s="33"/>
    </row>
    <row r="148" spans="1:10" s="9" customFormat="1" x14ac:dyDescent="0.2">
      <c r="A148" s="131" t="s">
        <v>166</v>
      </c>
      <c r="C148" s="33"/>
      <c r="D148" s="33"/>
      <c r="E148" s="33"/>
      <c r="F148" s="33"/>
    </row>
    <row r="149" spans="1:10" s="47" customFormat="1" x14ac:dyDescent="0.2">
      <c r="A149" s="40" t="s">
        <v>10</v>
      </c>
      <c r="B149" s="41" t="s">
        <v>11</v>
      </c>
      <c r="C149" s="128" t="s">
        <v>12</v>
      </c>
      <c r="D149" s="129"/>
      <c r="E149" s="129"/>
      <c r="F149" s="129"/>
      <c r="G149" s="129"/>
      <c r="H149" s="130"/>
      <c r="I149" s="45" t="s">
        <v>13</v>
      </c>
      <c r="J149" s="46" t="s">
        <v>14</v>
      </c>
    </row>
    <row r="150" spans="1:10" s="47" customFormat="1" x14ac:dyDescent="0.2">
      <c r="A150" s="48" t="s">
        <v>15</v>
      </c>
      <c r="B150" s="49" t="s">
        <v>16</v>
      </c>
      <c r="C150" s="50" t="s">
        <v>17</v>
      </c>
      <c r="D150" s="50" t="s">
        <v>19</v>
      </c>
      <c r="E150" s="50" t="s">
        <v>20</v>
      </c>
      <c r="F150" s="50" t="s">
        <v>21</v>
      </c>
      <c r="G150" s="50" t="s">
        <v>22</v>
      </c>
      <c r="H150" s="50" t="s">
        <v>23</v>
      </c>
      <c r="I150" s="49" t="s">
        <v>13</v>
      </c>
      <c r="J150" s="51">
        <v>20</v>
      </c>
    </row>
    <row r="151" spans="1:10" s="47" customFormat="1" x14ac:dyDescent="0.2">
      <c r="A151" s="52"/>
      <c r="B151" s="53"/>
      <c r="C151" s="54"/>
      <c r="D151" s="54" t="s">
        <v>24</v>
      </c>
      <c r="E151" s="54">
        <v>75.97</v>
      </c>
      <c r="F151" s="54">
        <v>2</v>
      </c>
      <c r="G151" s="54">
        <v>37.979999999999997</v>
      </c>
      <c r="H151" s="54" t="s">
        <v>25</v>
      </c>
      <c r="I151" s="53" t="s">
        <v>26</v>
      </c>
      <c r="J151" s="55"/>
    </row>
    <row r="152" spans="1:10" s="47" customFormat="1" x14ac:dyDescent="0.2">
      <c r="A152" s="52"/>
      <c r="B152" s="53"/>
      <c r="C152" s="54"/>
      <c r="D152" s="54" t="s">
        <v>27</v>
      </c>
      <c r="E152" s="54">
        <v>61.83</v>
      </c>
      <c r="F152" s="54">
        <v>2</v>
      </c>
      <c r="G152" s="54">
        <v>30.92</v>
      </c>
      <c r="H152" s="54" t="s">
        <v>28</v>
      </c>
      <c r="I152" s="53" t="s">
        <v>29</v>
      </c>
      <c r="J152" s="55"/>
    </row>
    <row r="153" spans="1:10" s="47" customFormat="1" x14ac:dyDescent="0.2">
      <c r="A153" s="52"/>
      <c r="B153" s="53"/>
      <c r="C153" s="54"/>
      <c r="D153" s="54" t="s">
        <v>30</v>
      </c>
      <c r="E153" s="54">
        <v>7352</v>
      </c>
      <c r="F153" s="54">
        <v>1</v>
      </c>
      <c r="G153" s="54">
        <v>7352</v>
      </c>
      <c r="H153" s="54" t="s">
        <v>31</v>
      </c>
      <c r="I153" s="56" t="s">
        <v>150</v>
      </c>
      <c r="J153" s="55"/>
    </row>
    <row r="154" spans="1:10" s="47" customFormat="1" x14ac:dyDescent="0.2">
      <c r="A154" s="52"/>
      <c r="B154" s="53"/>
      <c r="C154" s="54" t="s">
        <v>34</v>
      </c>
      <c r="D154" s="54"/>
      <c r="E154" s="54"/>
      <c r="F154" s="54"/>
      <c r="G154" s="54"/>
      <c r="H154" s="54"/>
      <c r="I154" s="53" t="s">
        <v>33</v>
      </c>
      <c r="J154" s="55"/>
    </row>
    <row r="155" spans="1:10" s="47" customFormat="1" x14ac:dyDescent="0.2">
      <c r="A155" s="53"/>
      <c r="B155" s="53"/>
      <c r="C155" s="54" t="s">
        <v>18</v>
      </c>
      <c r="D155" s="54" t="s">
        <v>6</v>
      </c>
      <c r="E155" s="54"/>
      <c r="F155" s="54"/>
      <c r="G155" s="54"/>
      <c r="H155" s="54"/>
      <c r="I155" s="53">
        <v>3.2000000000000001E-2</v>
      </c>
      <c r="J155" s="55"/>
    </row>
    <row r="156" spans="1:10" s="47" customFormat="1" x14ac:dyDescent="0.2">
      <c r="A156" s="53"/>
      <c r="B156" s="53"/>
      <c r="C156" s="54" t="s">
        <v>18</v>
      </c>
      <c r="D156" s="54" t="s">
        <v>86</v>
      </c>
      <c r="E156" s="54"/>
      <c r="F156" s="54"/>
      <c r="G156" s="54"/>
      <c r="H156" s="54"/>
      <c r="I156" s="53">
        <v>1.2E-2</v>
      </c>
      <c r="J156" s="55"/>
    </row>
    <row r="157" spans="1:10" s="47" customFormat="1" x14ac:dyDescent="0.2">
      <c r="A157" s="57"/>
      <c r="B157" s="57"/>
      <c r="C157" s="58" t="s">
        <v>18</v>
      </c>
      <c r="D157" s="58" t="s">
        <v>87</v>
      </c>
      <c r="E157" s="58"/>
      <c r="F157" s="58"/>
      <c r="G157" s="58"/>
      <c r="H157" s="58"/>
      <c r="I157" s="57">
        <v>3.2000000000000001E-2</v>
      </c>
      <c r="J157" s="59"/>
    </row>
    <row r="158" spans="1:10" s="47" customFormat="1" x14ac:dyDescent="0.2">
      <c r="A158" s="52" t="s">
        <v>35</v>
      </c>
      <c r="B158" s="60" t="s">
        <v>36</v>
      </c>
      <c r="C158" s="61" t="s">
        <v>51</v>
      </c>
      <c r="D158" s="62"/>
      <c r="E158" s="62"/>
      <c r="F158" s="62"/>
      <c r="G158" s="62"/>
      <c r="H158" s="62" t="s">
        <v>52</v>
      </c>
      <c r="I158" s="63" t="s">
        <v>53</v>
      </c>
      <c r="J158" s="64">
        <v>20</v>
      </c>
    </row>
    <row r="159" spans="1:10" s="47" customFormat="1" x14ac:dyDescent="0.2">
      <c r="A159" s="52"/>
      <c r="B159" s="60"/>
      <c r="C159" s="61" t="s">
        <v>6</v>
      </c>
      <c r="D159" s="62"/>
      <c r="E159" s="62"/>
      <c r="F159" s="62"/>
      <c r="G159" s="62"/>
      <c r="H159" s="62" t="s">
        <v>55</v>
      </c>
      <c r="I159" s="63">
        <v>8.0000000000000002E-3</v>
      </c>
      <c r="J159" s="64"/>
    </row>
    <row r="160" spans="1:10" s="47" customFormat="1" x14ac:dyDescent="0.2">
      <c r="A160" s="52"/>
      <c r="B160" s="60"/>
      <c r="C160" s="61" t="s">
        <v>54</v>
      </c>
      <c r="D160" s="62"/>
      <c r="E160" s="62"/>
      <c r="F160" s="62"/>
      <c r="G160" s="62"/>
      <c r="H160" s="62" t="s">
        <v>56</v>
      </c>
      <c r="I160" s="63">
        <v>8.9999999999999993E-3</v>
      </c>
      <c r="J160" s="64"/>
    </row>
    <row r="161" spans="1:10" s="47" customFormat="1" x14ac:dyDescent="0.2">
      <c r="A161" s="65"/>
      <c r="B161" s="66"/>
      <c r="C161" s="67" t="s">
        <v>32</v>
      </c>
      <c r="D161" s="67"/>
      <c r="E161" s="67"/>
      <c r="F161" s="67"/>
      <c r="G161" s="67"/>
      <c r="H161" s="62" t="s">
        <v>57</v>
      </c>
      <c r="I161" s="66">
        <v>2.8000000000000001E-2</v>
      </c>
      <c r="J161" s="68"/>
    </row>
    <row r="162" spans="1:10" s="47" customFormat="1" x14ac:dyDescent="0.2">
      <c r="A162" s="69" t="s">
        <v>48</v>
      </c>
      <c r="B162" s="70" t="s">
        <v>38</v>
      </c>
      <c r="C162" s="71" t="s">
        <v>17</v>
      </c>
      <c r="D162" s="71" t="s">
        <v>19</v>
      </c>
      <c r="E162" s="71" t="s">
        <v>20</v>
      </c>
      <c r="F162" s="71" t="s">
        <v>21</v>
      </c>
      <c r="G162" s="71" t="s">
        <v>22</v>
      </c>
      <c r="H162" s="71" t="s">
        <v>23</v>
      </c>
      <c r="I162" s="70" t="s">
        <v>13</v>
      </c>
      <c r="J162" s="72">
        <v>15</v>
      </c>
    </row>
    <row r="163" spans="1:10" s="47" customFormat="1" ht="31" x14ac:dyDescent="0.2">
      <c r="A163" s="73"/>
      <c r="B163" s="74"/>
      <c r="C163" s="75"/>
      <c r="D163" s="75" t="s">
        <v>39</v>
      </c>
      <c r="E163" s="75">
        <v>761.1</v>
      </c>
      <c r="F163" s="75">
        <v>2</v>
      </c>
      <c r="G163" s="75">
        <v>380.5</v>
      </c>
      <c r="H163" s="75" t="s">
        <v>40</v>
      </c>
      <c r="I163" s="74" t="s">
        <v>41</v>
      </c>
      <c r="J163" s="76"/>
    </row>
    <row r="164" spans="1:10" s="47" customFormat="1" x14ac:dyDescent="0.2">
      <c r="A164" s="73"/>
      <c r="B164" s="74"/>
      <c r="C164" s="75"/>
      <c r="D164" s="75" t="s">
        <v>42</v>
      </c>
      <c r="E164" s="75">
        <v>9.3409999999999993</v>
      </c>
      <c r="F164" s="75">
        <v>2</v>
      </c>
      <c r="G164" s="75">
        <v>4.67</v>
      </c>
      <c r="H164" s="75" t="s">
        <v>43</v>
      </c>
      <c r="I164" s="74" t="s">
        <v>44</v>
      </c>
      <c r="J164" s="76"/>
    </row>
    <row r="165" spans="1:10" s="47" customFormat="1" x14ac:dyDescent="0.2">
      <c r="A165" s="73"/>
      <c r="B165" s="74"/>
      <c r="C165" s="75"/>
      <c r="D165" s="75" t="s">
        <v>45</v>
      </c>
      <c r="E165" s="75">
        <v>910.2</v>
      </c>
      <c r="F165" s="75">
        <v>1</v>
      </c>
      <c r="G165" s="75">
        <v>910.2</v>
      </c>
      <c r="H165" s="75" t="s">
        <v>46</v>
      </c>
      <c r="I165" s="74" t="s">
        <v>47</v>
      </c>
      <c r="J165" s="76"/>
    </row>
    <row r="166" spans="1:10" s="47" customFormat="1" x14ac:dyDescent="0.2">
      <c r="A166" s="73"/>
      <c r="B166" s="74"/>
      <c r="C166" s="75" t="s">
        <v>34</v>
      </c>
      <c r="D166" s="75"/>
      <c r="E166" s="75"/>
      <c r="F166" s="75"/>
      <c r="G166" s="75"/>
      <c r="H166" s="75"/>
      <c r="I166" s="74" t="s">
        <v>33</v>
      </c>
      <c r="J166" s="76"/>
    </row>
    <row r="167" spans="1:10" s="47" customFormat="1" x14ac:dyDescent="0.2">
      <c r="A167" s="74"/>
      <c r="B167" s="74"/>
      <c r="C167" s="75" t="s">
        <v>18</v>
      </c>
      <c r="D167" s="75" t="s">
        <v>6</v>
      </c>
      <c r="E167" s="75"/>
      <c r="F167" s="75"/>
      <c r="G167" s="75"/>
      <c r="H167" s="75"/>
      <c r="I167" s="74">
        <v>6.0000000000000001E-3</v>
      </c>
      <c r="J167" s="76"/>
    </row>
    <row r="168" spans="1:10" s="47" customFormat="1" x14ac:dyDescent="0.2">
      <c r="A168" s="74"/>
      <c r="B168" s="74"/>
      <c r="C168" s="75" t="s">
        <v>18</v>
      </c>
      <c r="D168" s="75" t="s">
        <v>86</v>
      </c>
      <c r="E168" s="75"/>
      <c r="F168" s="75"/>
      <c r="G168" s="75"/>
      <c r="H168" s="75"/>
      <c r="I168" s="74">
        <v>3.6999999999999998E-2</v>
      </c>
      <c r="J168" s="76"/>
    </row>
    <row r="169" spans="1:10" s="47" customFormat="1" x14ac:dyDescent="0.2">
      <c r="A169" s="74"/>
      <c r="B169" s="74"/>
      <c r="C169" s="75" t="s">
        <v>18</v>
      </c>
      <c r="D169" s="75" t="s">
        <v>87</v>
      </c>
      <c r="E169" s="75"/>
      <c r="F169" s="75"/>
      <c r="G169" s="75"/>
      <c r="H169" s="75"/>
      <c r="I169" s="74">
        <v>0.94899999999999995</v>
      </c>
      <c r="J169" s="76"/>
    </row>
    <row r="170" spans="1:10" s="47" customFormat="1" ht="30" x14ac:dyDescent="0.2">
      <c r="A170" s="77" t="s">
        <v>49</v>
      </c>
      <c r="B170" s="78" t="s">
        <v>50</v>
      </c>
      <c r="C170" s="79" t="s">
        <v>51</v>
      </c>
      <c r="D170" s="80"/>
      <c r="E170" s="80"/>
      <c r="F170" s="80"/>
      <c r="G170" s="80"/>
      <c r="H170" s="80" t="s">
        <v>52</v>
      </c>
      <c r="I170" s="81" t="s">
        <v>53</v>
      </c>
      <c r="J170" s="82">
        <v>15</v>
      </c>
    </row>
    <row r="171" spans="1:10" s="47" customFormat="1" x14ac:dyDescent="0.2">
      <c r="A171" s="83"/>
      <c r="B171" s="83"/>
      <c r="C171" s="84" t="s">
        <v>6</v>
      </c>
      <c r="D171" s="85"/>
      <c r="E171" s="85"/>
      <c r="F171" s="85"/>
      <c r="G171" s="85"/>
      <c r="H171" s="86" t="s">
        <v>58</v>
      </c>
      <c r="I171" s="87">
        <v>2E-3</v>
      </c>
      <c r="J171" s="88"/>
    </row>
    <row r="172" spans="1:10" s="47" customFormat="1" x14ac:dyDescent="0.2">
      <c r="A172" s="83"/>
      <c r="B172" s="83"/>
      <c r="C172" s="84" t="s">
        <v>54</v>
      </c>
      <c r="D172" s="85"/>
      <c r="E172" s="85"/>
      <c r="F172" s="85"/>
      <c r="G172" s="85"/>
      <c r="H172" s="86" t="s">
        <v>59</v>
      </c>
      <c r="I172" s="87">
        <v>0.19</v>
      </c>
      <c r="J172" s="88"/>
    </row>
    <row r="173" spans="1:10" s="47" customFormat="1" x14ac:dyDescent="0.2">
      <c r="A173" s="89"/>
      <c r="B173" s="89"/>
      <c r="C173" s="90" t="s">
        <v>32</v>
      </c>
      <c r="D173" s="91"/>
      <c r="E173" s="91"/>
      <c r="F173" s="91"/>
      <c r="G173" s="91"/>
      <c r="H173" s="91" t="s">
        <v>60</v>
      </c>
      <c r="I173" s="92">
        <v>0.71899999999999997</v>
      </c>
      <c r="J173" s="93"/>
    </row>
    <row r="174" spans="1:10" s="9" customFormat="1" x14ac:dyDescent="0.2">
      <c r="C174" s="33"/>
      <c r="D174" s="33"/>
      <c r="E174" s="33"/>
      <c r="F174" s="33"/>
    </row>
    <row r="175" spans="1:10" s="9" customFormat="1" x14ac:dyDescent="0.2">
      <c r="C175" s="33"/>
      <c r="D175" s="33"/>
      <c r="E175" s="33"/>
      <c r="F175" s="33"/>
    </row>
    <row r="176" spans="1:10" s="9" customFormat="1" x14ac:dyDescent="0.2">
      <c r="C176" s="33"/>
      <c r="D176" s="33"/>
      <c r="E176" s="33"/>
      <c r="F176" s="33"/>
    </row>
    <row r="177" spans="3:6" s="9" customFormat="1" x14ac:dyDescent="0.2">
      <c r="C177" s="33"/>
      <c r="D177" s="33"/>
      <c r="E177" s="33"/>
      <c r="F177" s="33"/>
    </row>
    <row r="178" spans="3:6" s="9" customFormat="1" x14ac:dyDescent="0.2">
      <c r="C178" s="33"/>
      <c r="D178" s="33"/>
      <c r="E178" s="33"/>
      <c r="F178" s="33"/>
    </row>
    <row r="179" spans="3:6" s="9" customFormat="1" x14ac:dyDescent="0.2">
      <c r="C179" s="33"/>
      <c r="D179" s="33"/>
      <c r="E179" s="33"/>
      <c r="F179" s="33"/>
    </row>
    <row r="180" spans="3:6" s="9" customFormat="1" x14ac:dyDescent="0.2">
      <c r="C180" s="33"/>
      <c r="D180" s="33"/>
      <c r="E180" s="33"/>
      <c r="F180" s="33"/>
    </row>
    <row r="181" spans="3:6" s="9" customFormat="1" x14ac:dyDescent="0.2">
      <c r="C181" s="33"/>
      <c r="D181" s="33"/>
      <c r="E181" s="33"/>
      <c r="F181" s="33"/>
    </row>
    <row r="182" spans="3:6" s="9" customFormat="1" x14ac:dyDescent="0.2">
      <c r="C182" s="33"/>
      <c r="D182" s="33"/>
      <c r="E182" s="33"/>
      <c r="F182" s="33"/>
    </row>
    <row r="183" spans="3:6" s="9" customFormat="1" x14ac:dyDescent="0.2">
      <c r="C183" s="33"/>
      <c r="D183" s="33"/>
      <c r="E183" s="33"/>
      <c r="F183" s="33"/>
    </row>
    <row r="184" spans="3:6" s="9" customFormat="1" x14ac:dyDescent="0.2">
      <c r="C184" s="33"/>
      <c r="D184" s="33"/>
      <c r="E184" s="33"/>
      <c r="F184" s="33"/>
    </row>
    <row r="185" spans="3:6" s="9" customFormat="1" x14ac:dyDescent="0.2">
      <c r="C185" s="33"/>
      <c r="D185" s="33"/>
      <c r="E185" s="33"/>
      <c r="F185" s="33"/>
    </row>
    <row r="186" spans="3:6" s="9" customFormat="1" x14ac:dyDescent="0.2">
      <c r="C186" s="33"/>
      <c r="D186" s="33"/>
      <c r="E186" s="33"/>
      <c r="F186" s="33"/>
    </row>
    <row r="187" spans="3:6" s="9" customFormat="1" x14ac:dyDescent="0.2">
      <c r="C187" s="33"/>
      <c r="D187" s="33"/>
      <c r="E187" s="33"/>
      <c r="F187" s="33"/>
    </row>
    <row r="188" spans="3:6" s="9" customFormat="1" x14ac:dyDescent="0.2">
      <c r="C188" s="33"/>
      <c r="D188" s="33"/>
      <c r="E188" s="33"/>
      <c r="F188" s="33"/>
    </row>
    <row r="189" spans="3:6" s="9" customFormat="1" x14ac:dyDescent="0.2">
      <c r="C189" s="33"/>
      <c r="D189" s="33"/>
      <c r="E189" s="33"/>
      <c r="F189" s="33"/>
    </row>
    <row r="190" spans="3:6" s="9" customFormat="1" x14ac:dyDescent="0.2">
      <c r="C190" s="33"/>
      <c r="D190" s="33"/>
      <c r="E190" s="33"/>
      <c r="F190" s="33"/>
    </row>
    <row r="191" spans="3:6" s="9" customFormat="1" x14ac:dyDescent="0.2">
      <c r="C191" s="33"/>
      <c r="D191" s="33"/>
      <c r="E191" s="33"/>
      <c r="F191" s="33"/>
    </row>
    <row r="192" spans="3:6" s="9" customFormat="1" x14ac:dyDescent="0.2">
      <c r="C192" s="33"/>
      <c r="D192" s="33"/>
      <c r="E192" s="33"/>
      <c r="F192" s="33"/>
    </row>
    <row r="193" spans="3:6" s="9" customFormat="1" x14ac:dyDescent="0.2">
      <c r="C193" s="33"/>
      <c r="D193" s="33"/>
      <c r="E193" s="33"/>
      <c r="F193" s="33"/>
    </row>
    <row r="194" spans="3:6" s="9" customFormat="1" x14ac:dyDescent="0.2">
      <c r="C194" s="33"/>
      <c r="D194" s="33"/>
      <c r="E194" s="33"/>
      <c r="F194" s="33"/>
    </row>
    <row r="195" spans="3:6" s="9" customFormat="1" x14ac:dyDescent="0.2">
      <c r="C195" s="33"/>
      <c r="D195" s="33"/>
      <c r="E195" s="33"/>
      <c r="F195" s="33"/>
    </row>
    <row r="196" spans="3:6" s="9" customFormat="1" x14ac:dyDescent="0.2">
      <c r="C196" s="33"/>
      <c r="D196" s="33"/>
      <c r="E196" s="33"/>
      <c r="F196" s="33"/>
    </row>
    <row r="197" spans="3:6" s="9" customFormat="1" x14ac:dyDescent="0.2">
      <c r="C197" s="33"/>
      <c r="D197" s="33"/>
      <c r="E197" s="33"/>
      <c r="F197" s="33"/>
    </row>
    <row r="198" spans="3:6" s="9" customFormat="1" x14ac:dyDescent="0.2">
      <c r="C198" s="33"/>
      <c r="D198" s="33"/>
      <c r="E198" s="33"/>
      <c r="F198" s="33"/>
    </row>
    <row r="199" spans="3:6" s="9" customFormat="1" x14ac:dyDescent="0.2">
      <c r="C199" s="33"/>
      <c r="D199" s="33"/>
      <c r="E199" s="33"/>
      <c r="F199" s="33"/>
    </row>
    <row r="200" spans="3:6" s="9" customFormat="1" x14ac:dyDescent="0.2">
      <c r="C200" s="33"/>
      <c r="D200" s="33"/>
      <c r="E200" s="33"/>
      <c r="F200" s="33"/>
    </row>
    <row r="201" spans="3:6" s="9" customFormat="1" x14ac:dyDescent="0.2">
      <c r="C201" s="33"/>
      <c r="D201" s="33"/>
      <c r="E201" s="33"/>
      <c r="F201" s="33"/>
    </row>
    <row r="202" spans="3:6" s="9" customFormat="1" x14ac:dyDescent="0.2">
      <c r="C202" s="33"/>
      <c r="D202" s="33"/>
      <c r="E202" s="33"/>
      <c r="F202" s="33"/>
    </row>
    <row r="203" spans="3:6" s="9" customFormat="1" x14ac:dyDescent="0.2">
      <c r="C203" s="33"/>
      <c r="D203" s="33"/>
      <c r="E203" s="33"/>
      <c r="F203" s="33"/>
    </row>
    <row r="204" spans="3:6" s="9" customFormat="1" x14ac:dyDescent="0.2">
      <c r="C204" s="33"/>
      <c r="D204" s="33"/>
      <c r="E204" s="33"/>
      <c r="F204" s="33"/>
    </row>
    <row r="205" spans="3:6" s="9" customFormat="1" x14ac:dyDescent="0.2">
      <c r="C205" s="33"/>
      <c r="D205" s="33"/>
      <c r="E205" s="33"/>
      <c r="F205" s="33"/>
    </row>
    <row r="206" spans="3:6" s="9" customFormat="1" x14ac:dyDescent="0.2">
      <c r="C206" s="33"/>
      <c r="D206" s="33"/>
      <c r="E206" s="33"/>
      <c r="F206" s="33"/>
    </row>
    <row r="207" spans="3:6" s="9" customFormat="1" x14ac:dyDescent="0.2">
      <c r="C207" s="33"/>
      <c r="D207" s="33"/>
      <c r="E207" s="33"/>
      <c r="F207" s="33"/>
    </row>
    <row r="208" spans="3:6" s="9" customFormat="1" x14ac:dyDescent="0.2">
      <c r="C208" s="33"/>
      <c r="D208" s="33"/>
      <c r="E208" s="33"/>
      <c r="F208" s="33"/>
    </row>
    <row r="209" spans="3:6" s="9" customFormat="1" x14ac:dyDescent="0.2">
      <c r="C209" s="33"/>
      <c r="D209" s="33"/>
      <c r="E209" s="33"/>
      <c r="F209" s="33"/>
    </row>
    <row r="210" spans="3:6" s="9" customFormat="1" x14ac:dyDescent="0.2">
      <c r="C210" s="33"/>
      <c r="D210" s="33"/>
      <c r="E210" s="33"/>
      <c r="F210" s="33"/>
    </row>
    <row r="211" spans="3:6" s="9" customFormat="1" x14ac:dyDescent="0.2">
      <c r="C211" s="33"/>
      <c r="D211" s="33"/>
      <c r="E211" s="33"/>
      <c r="F211" s="33"/>
    </row>
    <row r="212" spans="3:6" s="9" customFormat="1" x14ac:dyDescent="0.2">
      <c r="C212" s="33"/>
      <c r="D212" s="33"/>
      <c r="E212" s="33"/>
      <c r="F212" s="33"/>
    </row>
    <row r="213" spans="3:6" s="9" customFormat="1" x14ac:dyDescent="0.2">
      <c r="C213" s="33"/>
      <c r="D213" s="33"/>
      <c r="E213" s="33"/>
      <c r="F213" s="33"/>
    </row>
    <row r="214" spans="3:6" s="9" customFormat="1" x14ac:dyDescent="0.2">
      <c r="C214" s="33"/>
      <c r="D214" s="33"/>
      <c r="E214" s="33"/>
      <c r="F214" s="33"/>
    </row>
    <row r="215" spans="3:6" s="9" customFormat="1" x14ac:dyDescent="0.2">
      <c r="C215" s="33"/>
      <c r="D215" s="33"/>
      <c r="E215" s="33"/>
      <c r="F215" s="33"/>
    </row>
    <row r="216" spans="3:6" s="9" customFormat="1" x14ac:dyDescent="0.2">
      <c r="C216" s="33"/>
      <c r="D216" s="33"/>
      <c r="E216" s="33"/>
      <c r="F216" s="33"/>
    </row>
    <row r="217" spans="3:6" s="9" customFormat="1" x14ac:dyDescent="0.2">
      <c r="C217" s="33"/>
      <c r="D217" s="33"/>
      <c r="E217" s="33"/>
      <c r="F217" s="33"/>
    </row>
    <row r="218" spans="3:6" s="9" customFormat="1" x14ac:dyDescent="0.2">
      <c r="C218" s="33"/>
      <c r="D218" s="33"/>
      <c r="E218" s="33"/>
      <c r="F218" s="33"/>
    </row>
    <row r="219" spans="3:6" s="9" customFormat="1" x14ac:dyDescent="0.2">
      <c r="C219" s="33"/>
      <c r="D219" s="33"/>
      <c r="E219" s="33"/>
      <c r="F219" s="33"/>
    </row>
    <row r="220" spans="3:6" s="9" customFormat="1" x14ac:dyDescent="0.2">
      <c r="C220" s="33"/>
      <c r="D220" s="33"/>
      <c r="E220" s="33"/>
      <c r="F220" s="33"/>
    </row>
    <row r="221" spans="3:6" s="9" customFormat="1" x14ac:dyDescent="0.2">
      <c r="C221" s="33"/>
      <c r="D221" s="33"/>
      <c r="E221" s="33"/>
      <c r="F221" s="33"/>
    </row>
    <row r="222" spans="3:6" s="9" customFormat="1" x14ac:dyDescent="0.2">
      <c r="C222" s="33"/>
      <c r="D222" s="33"/>
      <c r="E222" s="33"/>
      <c r="F222" s="33"/>
    </row>
    <row r="223" spans="3:6" s="9" customFormat="1" x14ac:dyDescent="0.2">
      <c r="C223" s="33"/>
      <c r="D223" s="33"/>
      <c r="E223" s="33"/>
      <c r="F223" s="33"/>
    </row>
    <row r="224" spans="3:6" s="9" customFormat="1" x14ac:dyDescent="0.2">
      <c r="C224" s="33"/>
      <c r="D224" s="33"/>
      <c r="E224" s="33"/>
      <c r="F224" s="33"/>
    </row>
    <row r="225" spans="3:6" s="9" customFormat="1" x14ac:dyDescent="0.2">
      <c r="C225" s="33"/>
      <c r="D225" s="33"/>
      <c r="E225" s="33"/>
      <c r="F225" s="33"/>
    </row>
    <row r="226" spans="3:6" s="9" customFormat="1" x14ac:dyDescent="0.2">
      <c r="C226" s="33"/>
      <c r="D226" s="33"/>
      <c r="E226" s="33"/>
      <c r="F226" s="33"/>
    </row>
    <row r="227" spans="3:6" s="9" customFormat="1" x14ac:dyDescent="0.2">
      <c r="C227" s="33"/>
      <c r="D227" s="33"/>
      <c r="E227" s="33"/>
      <c r="F227" s="33"/>
    </row>
    <row r="228" spans="3:6" s="9" customFormat="1" x14ac:dyDescent="0.2">
      <c r="C228" s="33"/>
      <c r="D228" s="33"/>
      <c r="E228" s="33"/>
      <c r="F228" s="33"/>
    </row>
    <row r="229" spans="3:6" s="9" customFormat="1" x14ac:dyDescent="0.2">
      <c r="C229" s="33"/>
      <c r="D229" s="33"/>
      <c r="E229" s="33"/>
      <c r="F229" s="33"/>
    </row>
    <row r="230" spans="3:6" s="9" customFormat="1" x14ac:dyDescent="0.2">
      <c r="C230" s="33"/>
      <c r="D230" s="33"/>
      <c r="E230" s="33"/>
      <c r="F230" s="33"/>
    </row>
    <row r="231" spans="3:6" s="9" customFormat="1" x14ac:dyDescent="0.2">
      <c r="C231" s="33"/>
      <c r="D231" s="33"/>
      <c r="E231" s="33"/>
      <c r="F231" s="33"/>
    </row>
    <row r="232" spans="3:6" s="9" customFormat="1" x14ac:dyDescent="0.2">
      <c r="C232" s="33"/>
      <c r="D232" s="33"/>
      <c r="E232" s="33"/>
      <c r="F232" s="33"/>
    </row>
    <row r="233" spans="3:6" s="9" customFormat="1" x14ac:dyDescent="0.2">
      <c r="C233" s="33"/>
      <c r="D233" s="33"/>
      <c r="E233" s="33"/>
      <c r="F233" s="33"/>
    </row>
    <row r="234" spans="3:6" s="9" customFormat="1" x14ac:dyDescent="0.2">
      <c r="C234" s="33"/>
      <c r="D234" s="33"/>
      <c r="E234" s="33"/>
      <c r="F234" s="33"/>
    </row>
    <row r="235" spans="3:6" s="9" customFormat="1" x14ac:dyDescent="0.2">
      <c r="C235" s="33"/>
      <c r="D235" s="33"/>
      <c r="E235" s="33"/>
      <c r="F235" s="33"/>
    </row>
    <row r="236" spans="3:6" s="9" customFormat="1" x14ac:dyDescent="0.2">
      <c r="C236" s="33"/>
      <c r="D236" s="33"/>
      <c r="E236" s="33"/>
      <c r="F236" s="33"/>
    </row>
    <row r="237" spans="3:6" s="9" customFormat="1" x14ac:dyDescent="0.2">
      <c r="C237" s="33"/>
      <c r="D237" s="33"/>
      <c r="E237" s="33"/>
      <c r="F237" s="33"/>
    </row>
    <row r="238" spans="3:6" s="9" customFormat="1" x14ac:dyDescent="0.2">
      <c r="C238" s="33"/>
      <c r="D238" s="33"/>
      <c r="E238" s="33"/>
      <c r="F238" s="33"/>
    </row>
    <row r="239" spans="3:6" s="9" customFormat="1" x14ac:dyDescent="0.2">
      <c r="C239" s="33"/>
      <c r="D239" s="33"/>
      <c r="E239" s="33"/>
      <c r="F239" s="33"/>
    </row>
    <row r="240" spans="3:6" s="9" customFormat="1" x14ac:dyDescent="0.2">
      <c r="C240" s="33"/>
      <c r="D240" s="33"/>
      <c r="E240" s="33"/>
      <c r="F240" s="33"/>
    </row>
    <row r="241" spans="3:6" s="9" customFormat="1" x14ac:dyDescent="0.2">
      <c r="C241" s="33"/>
      <c r="D241" s="33"/>
      <c r="E241" s="33"/>
      <c r="F241" s="33"/>
    </row>
    <row r="242" spans="3:6" s="9" customFormat="1" x14ac:dyDescent="0.2">
      <c r="C242" s="33"/>
      <c r="D242" s="33"/>
      <c r="E242" s="33"/>
      <c r="F242" s="33"/>
    </row>
    <row r="243" spans="3:6" s="9" customFormat="1" x14ac:dyDescent="0.2">
      <c r="C243" s="33"/>
      <c r="D243" s="33"/>
      <c r="E243" s="33"/>
      <c r="F243" s="33"/>
    </row>
    <row r="244" spans="3:6" s="9" customFormat="1" x14ac:dyDescent="0.2">
      <c r="C244" s="33"/>
      <c r="D244" s="33"/>
      <c r="E244" s="33"/>
      <c r="F244" s="33"/>
    </row>
    <row r="245" spans="3:6" s="9" customFormat="1" x14ac:dyDescent="0.2">
      <c r="C245" s="33"/>
      <c r="D245" s="33"/>
      <c r="E245" s="33"/>
      <c r="F245" s="33"/>
    </row>
    <row r="246" spans="3:6" s="9" customFormat="1" x14ac:dyDescent="0.2">
      <c r="C246" s="33"/>
      <c r="D246" s="33"/>
      <c r="E246" s="33"/>
      <c r="F246" s="33"/>
    </row>
    <row r="247" spans="3:6" s="9" customFormat="1" x14ac:dyDescent="0.2">
      <c r="C247" s="33"/>
      <c r="D247" s="33"/>
      <c r="E247" s="33"/>
      <c r="F247" s="33"/>
    </row>
    <row r="248" spans="3:6" s="9" customFormat="1" x14ac:dyDescent="0.2">
      <c r="C248" s="33"/>
      <c r="D248" s="33"/>
      <c r="E248" s="33"/>
      <c r="F248" s="33"/>
    </row>
    <row r="249" spans="3:6" s="9" customFormat="1" x14ac:dyDescent="0.2">
      <c r="C249" s="33"/>
      <c r="D249" s="33"/>
      <c r="E249" s="33"/>
      <c r="F249" s="33"/>
    </row>
    <row r="250" spans="3:6" s="9" customFormat="1" x14ac:dyDescent="0.2">
      <c r="C250" s="33"/>
      <c r="D250" s="33"/>
      <c r="E250" s="33"/>
      <c r="F250" s="33"/>
    </row>
    <row r="251" spans="3:6" s="9" customFormat="1" x14ac:dyDescent="0.2">
      <c r="C251" s="33"/>
      <c r="D251" s="33"/>
      <c r="E251" s="33"/>
      <c r="F251" s="33"/>
    </row>
    <row r="252" spans="3:6" s="9" customFormat="1" x14ac:dyDescent="0.2">
      <c r="C252" s="33"/>
      <c r="D252" s="33"/>
      <c r="E252" s="33"/>
      <c r="F252" s="33"/>
    </row>
    <row r="253" spans="3:6" s="9" customFormat="1" x14ac:dyDescent="0.2">
      <c r="C253" s="33"/>
      <c r="D253" s="33"/>
      <c r="E253" s="33"/>
      <c r="F253" s="33"/>
    </row>
    <row r="254" spans="3:6" s="9" customFormat="1" x14ac:dyDescent="0.2">
      <c r="C254" s="33"/>
      <c r="D254" s="33"/>
      <c r="E254" s="33"/>
      <c r="F254" s="33"/>
    </row>
    <row r="255" spans="3:6" s="9" customFormat="1" x14ac:dyDescent="0.2">
      <c r="C255" s="33"/>
      <c r="D255" s="33"/>
      <c r="E255" s="33"/>
      <c r="F255" s="33"/>
    </row>
    <row r="256" spans="3:6" s="9" customFormat="1" x14ac:dyDescent="0.2">
      <c r="C256" s="33"/>
      <c r="D256" s="33"/>
      <c r="E256" s="33"/>
      <c r="F256" s="33"/>
    </row>
    <row r="257" spans="3:6" s="9" customFormat="1" x14ac:dyDescent="0.2">
      <c r="C257" s="33"/>
      <c r="D257" s="33"/>
      <c r="E257" s="33"/>
      <c r="F257" s="33"/>
    </row>
  </sheetData>
  <mergeCells count="16">
    <mergeCell ref="A123:F123"/>
    <mergeCell ref="C124:D124"/>
    <mergeCell ref="A80:F80"/>
    <mergeCell ref="C81:D81"/>
    <mergeCell ref="C103:D103"/>
    <mergeCell ref="A102:F102"/>
    <mergeCell ref="C149:H149"/>
    <mergeCell ref="A150:A154"/>
    <mergeCell ref="A158:A161"/>
    <mergeCell ref="A162:A166"/>
    <mergeCell ref="A1:F1"/>
    <mergeCell ref="C2:D2"/>
    <mergeCell ref="A28:F28"/>
    <mergeCell ref="C29:D29"/>
    <mergeCell ref="A54:F54"/>
    <mergeCell ref="C55:D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0C90-D02A-B343-AC00-7292E78E8CF1}">
  <dimension ref="A1:J120"/>
  <sheetViews>
    <sheetView topLeftCell="A69" workbookViewId="0">
      <selection activeCell="A99" sqref="A99:XFD100"/>
    </sheetView>
  </sheetViews>
  <sheetFormatPr baseColWidth="10" defaultRowHeight="16" x14ac:dyDescent="0.2"/>
  <cols>
    <col min="1" max="1" width="28.5" style="3" customWidth="1"/>
    <col min="2" max="2" width="10.83203125" style="3"/>
    <col min="3" max="3" width="17.5" style="3" customWidth="1"/>
    <col min="4" max="4" width="21.1640625" style="3" customWidth="1"/>
    <col min="5" max="5" width="20.33203125" style="3" customWidth="1"/>
    <col min="6" max="6" width="20.5" style="3" customWidth="1"/>
    <col min="7" max="16384" width="10.83203125" style="3"/>
  </cols>
  <sheetData>
    <row r="1" spans="1:6" s="17" customFormat="1" x14ac:dyDescent="0.2">
      <c r="A1" s="34" t="s">
        <v>154</v>
      </c>
      <c r="B1" s="34"/>
      <c r="C1" s="34"/>
      <c r="D1" s="34"/>
      <c r="E1" s="34"/>
      <c r="F1" s="34"/>
    </row>
    <row r="2" spans="1:6" s="17" customFormat="1" x14ac:dyDescent="0.2">
      <c r="A2" s="35"/>
      <c r="B2" s="35"/>
      <c r="C2" s="36" t="s">
        <v>155</v>
      </c>
      <c r="D2" s="36"/>
      <c r="E2" s="37"/>
      <c r="F2" s="35" t="s">
        <v>156</v>
      </c>
    </row>
    <row r="3" spans="1:6" s="16" customFormat="1" x14ac:dyDescent="0.2">
      <c r="A3" s="18" t="s">
        <v>0</v>
      </c>
      <c r="B3" s="18" t="s">
        <v>1</v>
      </c>
      <c r="C3" s="18" t="s">
        <v>61</v>
      </c>
      <c r="D3" s="100" t="s">
        <v>61</v>
      </c>
      <c r="E3" s="105"/>
      <c r="F3" s="21" t="s">
        <v>4</v>
      </c>
    </row>
    <row r="4" spans="1:6" x14ac:dyDescent="0.2">
      <c r="A4" s="4" t="s">
        <v>5</v>
      </c>
      <c r="B4" s="4" t="s">
        <v>6</v>
      </c>
      <c r="C4" s="23">
        <v>43.463044746271102</v>
      </c>
      <c r="D4" s="23">
        <v>55.462044829597502</v>
      </c>
      <c r="E4" s="98"/>
      <c r="F4" s="23">
        <f>(C4-D4)/(C4+D4)</f>
        <v>-0.12129380053908376</v>
      </c>
    </row>
    <row r="5" spans="1:6" x14ac:dyDescent="0.2">
      <c r="A5" s="4" t="s">
        <v>5</v>
      </c>
      <c r="B5" s="4" t="s">
        <v>6</v>
      </c>
      <c r="C5" s="23">
        <v>51.883019496750499</v>
      </c>
      <c r="D5" s="23">
        <v>45.900683219463403</v>
      </c>
      <c r="E5" s="98"/>
      <c r="F5" s="23">
        <f t="shared" ref="F5:F23" si="0">(C5-D5)/(C5+D5)</f>
        <v>6.1179277436945963E-2</v>
      </c>
    </row>
    <row r="6" spans="1:6" x14ac:dyDescent="0.2">
      <c r="A6" s="4" t="s">
        <v>5</v>
      </c>
      <c r="B6" s="4" t="s">
        <v>6</v>
      </c>
      <c r="C6" s="23">
        <v>30.308076602830901</v>
      </c>
      <c r="D6" s="23">
        <v>68.950874271440398</v>
      </c>
      <c r="E6" s="98"/>
      <c r="F6" s="23">
        <f t="shared" si="0"/>
        <v>-0.38931297709923723</v>
      </c>
    </row>
    <row r="7" spans="1:6" x14ac:dyDescent="0.2">
      <c r="A7" s="4" t="s">
        <v>5</v>
      </c>
      <c r="B7" s="4" t="s">
        <v>6</v>
      </c>
      <c r="C7" s="23">
        <v>90.0349941676387</v>
      </c>
      <c r="D7" s="23">
        <v>6.69888351941343</v>
      </c>
      <c r="E7" s="98"/>
      <c r="F7" s="23">
        <f t="shared" si="0"/>
        <v>0.8614987080103359</v>
      </c>
    </row>
    <row r="8" spans="1:6" x14ac:dyDescent="0.2">
      <c r="A8" s="4" t="s">
        <v>5</v>
      </c>
      <c r="B8" s="4" t="s">
        <v>6</v>
      </c>
      <c r="C8" s="23">
        <v>54.353803849679103</v>
      </c>
      <c r="D8" s="23">
        <v>43.546371135738603</v>
      </c>
      <c r="E8" s="98"/>
      <c r="F8" s="23">
        <f t="shared" si="0"/>
        <v>0.11039237381904858</v>
      </c>
    </row>
    <row r="9" spans="1:6" x14ac:dyDescent="0.2">
      <c r="A9" s="4" t="s">
        <v>5</v>
      </c>
      <c r="B9" s="4" t="s">
        <v>6</v>
      </c>
      <c r="C9" s="23">
        <v>51.595700358303397</v>
      </c>
      <c r="D9" s="23">
        <v>47.146071160736597</v>
      </c>
      <c r="E9" s="98"/>
      <c r="F9" s="23">
        <f t="shared" si="0"/>
        <v>4.5063291139239847E-2</v>
      </c>
    </row>
    <row r="10" spans="1:6" x14ac:dyDescent="0.2">
      <c r="A10" s="5" t="s">
        <v>5</v>
      </c>
      <c r="B10" s="5" t="s">
        <v>6</v>
      </c>
      <c r="C10" s="23">
        <v>57.182136310614801</v>
      </c>
      <c r="D10" s="23">
        <v>37.0771538076987</v>
      </c>
      <c r="E10" s="98"/>
      <c r="F10" s="23">
        <f t="shared" si="0"/>
        <v>0.2132944400247497</v>
      </c>
    </row>
    <row r="11" spans="1:6" x14ac:dyDescent="0.2">
      <c r="A11" s="5" t="s">
        <v>5</v>
      </c>
      <c r="B11" s="5" t="s">
        <v>6</v>
      </c>
      <c r="C11" s="23">
        <v>56.9821696383936</v>
      </c>
      <c r="D11" s="23">
        <v>36.243959340109903</v>
      </c>
      <c r="E11" s="98"/>
      <c r="F11" s="23">
        <f t="shared" si="0"/>
        <v>0.22245062114576916</v>
      </c>
    </row>
    <row r="12" spans="1:6" x14ac:dyDescent="0.2">
      <c r="A12" s="5" t="s">
        <v>5</v>
      </c>
      <c r="B12" s="5" t="s">
        <v>6</v>
      </c>
      <c r="C12" s="23">
        <v>35.638696775268699</v>
      </c>
      <c r="D12" s="23">
        <v>57.978501791517303</v>
      </c>
      <c r="E12" s="98"/>
      <c r="F12" s="23">
        <f t="shared" si="0"/>
        <v>-0.23862928348909637</v>
      </c>
    </row>
    <row r="13" spans="1:6" x14ac:dyDescent="0.2">
      <c r="A13" s="5" t="s">
        <v>5</v>
      </c>
      <c r="B13" s="5" t="s">
        <v>6</v>
      </c>
      <c r="C13" s="26">
        <v>23.098075160403301</v>
      </c>
      <c r="D13" s="26">
        <v>65.044579618365105</v>
      </c>
      <c r="E13" s="98"/>
      <c r="F13" s="23">
        <f t="shared" si="0"/>
        <v>-0.4758933635847985</v>
      </c>
    </row>
    <row r="14" spans="1:6" x14ac:dyDescent="0.2">
      <c r="A14" s="5" t="s">
        <v>5</v>
      </c>
      <c r="B14" s="5" t="s">
        <v>6</v>
      </c>
      <c r="C14" s="26">
        <v>59.695025414548802</v>
      </c>
      <c r="D14" s="26">
        <v>37.5218731772352</v>
      </c>
      <c r="E14" s="98"/>
      <c r="F14" s="23">
        <f t="shared" si="0"/>
        <v>0.228079197737208</v>
      </c>
    </row>
    <row r="15" spans="1:6" x14ac:dyDescent="0.2">
      <c r="A15" s="5" t="s">
        <v>5</v>
      </c>
      <c r="B15" s="5" t="s">
        <v>6</v>
      </c>
      <c r="C15" s="26">
        <v>69.488418596900502</v>
      </c>
      <c r="D15" s="26">
        <v>26.020663222796198</v>
      </c>
      <c r="E15" s="98"/>
      <c r="F15" s="23">
        <f t="shared" si="0"/>
        <v>0.4551164616592514</v>
      </c>
    </row>
    <row r="16" spans="1:6" x14ac:dyDescent="0.2">
      <c r="A16" s="5" t="s">
        <v>5</v>
      </c>
      <c r="B16" s="5" t="s">
        <v>6</v>
      </c>
      <c r="C16" s="26">
        <v>46.921089909174199</v>
      </c>
      <c r="D16" s="26">
        <v>44.996250312473997</v>
      </c>
      <c r="E16" s="98"/>
      <c r="F16" s="23">
        <f t="shared" si="0"/>
        <v>2.0940984498231466E-2</v>
      </c>
    </row>
    <row r="17" spans="1:6" x14ac:dyDescent="0.2">
      <c r="A17" s="5" t="s">
        <v>5</v>
      </c>
      <c r="B17" s="5" t="s">
        <v>6</v>
      </c>
      <c r="C17" s="26">
        <v>47.512707274393797</v>
      </c>
      <c r="D17" s="26">
        <v>47.962669777518499</v>
      </c>
      <c r="E17" s="98"/>
      <c r="F17" s="23">
        <f t="shared" si="0"/>
        <v>-4.712864374235951E-3</v>
      </c>
    </row>
    <row r="18" spans="1:6" x14ac:dyDescent="0.2">
      <c r="A18" s="5" t="s">
        <v>5</v>
      </c>
      <c r="B18" s="5" t="s">
        <v>6</v>
      </c>
      <c r="C18" s="26">
        <v>50.395800349970798</v>
      </c>
      <c r="D18" s="26">
        <v>48.504291309057599</v>
      </c>
      <c r="E18" s="98"/>
      <c r="F18" s="23">
        <f t="shared" si="0"/>
        <v>1.9125452860392037E-2</v>
      </c>
    </row>
    <row r="19" spans="1:6" x14ac:dyDescent="0.2">
      <c r="A19" s="5" t="s">
        <v>5</v>
      </c>
      <c r="B19" s="5" t="s">
        <v>6</v>
      </c>
      <c r="C19" s="26">
        <v>36.660556573904401</v>
      </c>
      <c r="D19" s="26">
        <v>59.173471088151999</v>
      </c>
      <c r="E19" s="98"/>
      <c r="F19" s="23">
        <f t="shared" si="0"/>
        <v>-0.23491566684054899</v>
      </c>
    </row>
    <row r="20" spans="1:6" x14ac:dyDescent="0.2">
      <c r="A20" s="5" t="s">
        <v>5</v>
      </c>
      <c r="B20" s="5" t="s">
        <v>6</v>
      </c>
      <c r="C20" s="26">
        <v>63.103074743771302</v>
      </c>
      <c r="D20" s="26">
        <v>33.438880093325601</v>
      </c>
      <c r="E20" s="98"/>
      <c r="F20" s="23">
        <f t="shared" si="0"/>
        <v>0.30726739167961231</v>
      </c>
    </row>
    <row r="21" spans="1:6" x14ac:dyDescent="0.2">
      <c r="A21" s="5" t="s">
        <v>5</v>
      </c>
      <c r="B21" s="5" t="s">
        <v>6</v>
      </c>
      <c r="C21" s="26">
        <v>45.129572535622003</v>
      </c>
      <c r="D21" s="26">
        <v>49.929172568952602</v>
      </c>
      <c r="E21" s="98"/>
      <c r="F21" s="23">
        <f t="shared" si="0"/>
        <v>-5.0490883590463297E-2</v>
      </c>
    </row>
    <row r="22" spans="1:6" x14ac:dyDescent="0.2">
      <c r="A22" s="5" t="s">
        <v>5</v>
      </c>
      <c r="B22" s="5" t="s">
        <v>6</v>
      </c>
      <c r="C22" s="26">
        <v>62.578118490125803</v>
      </c>
      <c r="D22" s="26">
        <v>35.613698858428499</v>
      </c>
      <c r="E22" s="98"/>
      <c r="F22" s="23">
        <f t="shared" si="0"/>
        <v>0.27460964019008766</v>
      </c>
    </row>
    <row r="23" spans="1:6" x14ac:dyDescent="0.2">
      <c r="A23" s="5" t="s">
        <v>5</v>
      </c>
      <c r="B23" s="5" t="s">
        <v>6</v>
      </c>
      <c r="C23" s="26">
        <v>41.738188484292998</v>
      </c>
      <c r="D23" s="26">
        <v>56.936921923173102</v>
      </c>
      <c r="E23" s="104"/>
      <c r="F23" s="23">
        <f t="shared" si="0"/>
        <v>-0.15402803580476274</v>
      </c>
    </row>
    <row r="24" spans="1:6" x14ac:dyDescent="0.2">
      <c r="B24" s="38" t="s">
        <v>146</v>
      </c>
      <c r="C24" s="38">
        <f>AVERAGE(C4:C23)</f>
        <v>50.888113473942937</v>
      </c>
      <c r="D24" s="38">
        <f t="shared" ref="D24:F24" si="1">AVERAGE(D4:D23)</f>
        <v>45.207350751259717</v>
      </c>
      <c r="E24" s="38"/>
      <c r="F24" s="38">
        <f t="shared" si="1"/>
        <v>5.7487048243932262E-2</v>
      </c>
    </row>
    <row r="25" spans="1:6" x14ac:dyDescent="0.2">
      <c r="B25" s="38" t="s">
        <v>147</v>
      </c>
      <c r="C25" s="38">
        <f>STDEV(C4:C23)/SQRT(COUNT(C4:C23))</f>
        <v>3.3095974463644335</v>
      </c>
      <c r="D25" s="38">
        <f t="shared" ref="D25:F25" si="2">STDEV(D4:D23)/SQRT(COUNT(D4:D23))</f>
        <v>3.2007573397500821</v>
      </c>
      <c r="E25" s="38"/>
      <c r="F25" s="38">
        <f t="shared" si="2"/>
        <v>6.7861693107320167E-2</v>
      </c>
    </row>
    <row r="26" spans="1:6" s="16" customFormat="1" x14ac:dyDescent="0.2">
      <c r="B26" s="22"/>
      <c r="C26" s="22"/>
      <c r="D26" s="22"/>
      <c r="E26" s="22"/>
      <c r="F26" s="22"/>
    </row>
    <row r="27" spans="1:6" s="17" customFormat="1" x14ac:dyDescent="0.2">
      <c r="A27" s="34" t="s">
        <v>157</v>
      </c>
      <c r="B27" s="34"/>
      <c r="C27" s="34"/>
      <c r="D27" s="34"/>
      <c r="E27" s="34"/>
      <c r="F27" s="34"/>
    </row>
    <row r="28" spans="1:6" s="17" customFormat="1" x14ac:dyDescent="0.2">
      <c r="A28" s="35"/>
      <c r="B28" s="35"/>
      <c r="C28" s="36" t="s">
        <v>155</v>
      </c>
      <c r="D28" s="36"/>
      <c r="E28" s="37"/>
      <c r="F28" s="35" t="s">
        <v>156</v>
      </c>
    </row>
    <row r="29" spans="1:6" s="16" customFormat="1" x14ac:dyDescent="0.2">
      <c r="A29" s="18" t="s">
        <v>0</v>
      </c>
      <c r="B29" s="18" t="s">
        <v>1</v>
      </c>
      <c r="C29" s="18" t="s">
        <v>61</v>
      </c>
      <c r="D29" s="18" t="s">
        <v>158</v>
      </c>
      <c r="E29" s="105"/>
      <c r="F29" s="18" t="s">
        <v>4</v>
      </c>
    </row>
    <row r="30" spans="1:6" x14ac:dyDescent="0.2">
      <c r="A30" s="6" t="s">
        <v>5</v>
      </c>
      <c r="B30" s="6" t="s">
        <v>8</v>
      </c>
      <c r="C30" s="29">
        <v>18.604079626443799</v>
      </c>
      <c r="D30" s="29">
        <v>80.527566150569299</v>
      </c>
      <c r="E30" s="106"/>
      <c r="F30" s="23">
        <f>(C30-D30)/(C30+D30)</f>
        <v>-0.6246591190810683</v>
      </c>
    </row>
    <row r="31" spans="1:6" x14ac:dyDescent="0.2">
      <c r="A31" s="6" t="s">
        <v>5</v>
      </c>
      <c r="B31" s="6" t="s">
        <v>8</v>
      </c>
      <c r="C31" s="29">
        <v>69.525003919109494</v>
      </c>
      <c r="D31" s="29">
        <v>29.322777864869099</v>
      </c>
      <c r="E31" s="106"/>
      <c r="F31" s="23">
        <f>(C31-D31)/(C31+D31)</f>
        <v>0.40670842914915506</v>
      </c>
    </row>
    <row r="32" spans="1:6" x14ac:dyDescent="0.2">
      <c r="A32" s="6" t="s">
        <v>5</v>
      </c>
      <c r="B32" s="6" t="s">
        <v>8</v>
      </c>
      <c r="C32" s="101">
        <v>62.471791785767998</v>
      </c>
      <c r="D32" s="29">
        <v>34.120655935008202</v>
      </c>
      <c r="E32" s="106"/>
      <c r="F32" s="23">
        <f t="shared" ref="F32:F49" si="3">(C32-D32)/(C32+D32)</f>
        <v>0.2935129662798856</v>
      </c>
    </row>
    <row r="33" spans="1:6" x14ac:dyDescent="0.2">
      <c r="A33" s="6" t="s">
        <v>5</v>
      </c>
      <c r="B33" s="6" t="s">
        <v>8</v>
      </c>
      <c r="C33" s="29">
        <v>67.660978058224501</v>
      </c>
      <c r="D33" s="29">
        <v>29.556862182704698</v>
      </c>
      <c r="E33" s="106"/>
      <c r="F33" s="23">
        <f t="shared" si="3"/>
        <v>0.3919457147071837</v>
      </c>
    </row>
    <row r="34" spans="1:6" x14ac:dyDescent="0.2">
      <c r="A34" s="6" t="s">
        <v>5</v>
      </c>
      <c r="B34" s="6" t="s">
        <v>8</v>
      </c>
      <c r="C34" s="29">
        <v>54.523285084958999</v>
      </c>
      <c r="D34" s="29">
        <v>43.439269981120198</v>
      </c>
      <c r="E34" s="106"/>
      <c r="F34" s="23">
        <f t="shared" si="3"/>
        <v>0.11314542680478518</v>
      </c>
    </row>
    <row r="35" spans="1:6" x14ac:dyDescent="0.2">
      <c r="A35" s="6" t="s">
        <v>5</v>
      </c>
      <c r="B35" s="6" t="s">
        <v>8</v>
      </c>
      <c r="C35" s="29">
        <v>40.630155064335199</v>
      </c>
      <c r="D35" s="29">
        <v>56.499505113823801</v>
      </c>
      <c r="E35" s="106"/>
      <c r="F35" s="23">
        <f t="shared" si="3"/>
        <v>-0.16338315217391292</v>
      </c>
    </row>
    <row r="36" spans="1:6" x14ac:dyDescent="0.2">
      <c r="A36" s="7" t="s">
        <v>5</v>
      </c>
      <c r="B36" s="7" t="s">
        <v>8</v>
      </c>
      <c r="C36" s="29">
        <v>32.039947609692199</v>
      </c>
      <c r="D36" s="29">
        <v>66.9449901768172</v>
      </c>
      <c r="E36" s="106"/>
      <c r="F36" s="23">
        <f t="shared" si="3"/>
        <v>-0.35262983790936114</v>
      </c>
    </row>
    <row r="37" spans="1:6" x14ac:dyDescent="0.2">
      <c r="A37" s="7" t="s">
        <v>5</v>
      </c>
      <c r="B37" s="7" t="s">
        <v>8</v>
      </c>
      <c r="C37" s="29">
        <v>37.088000000000001</v>
      </c>
      <c r="D37" s="29">
        <v>59.384</v>
      </c>
      <c r="E37" s="106"/>
      <c r="F37" s="23">
        <f t="shared" si="3"/>
        <v>-0.2311136910191558</v>
      </c>
    </row>
    <row r="38" spans="1:6" x14ac:dyDescent="0.2">
      <c r="A38" s="7" t="s">
        <v>5</v>
      </c>
      <c r="B38" s="7" t="s">
        <v>8</v>
      </c>
      <c r="C38" s="29">
        <v>30.145596308377701</v>
      </c>
      <c r="D38" s="29">
        <v>59.026175511178202</v>
      </c>
      <c r="E38" s="106"/>
      <c r="F38" s="23">
        <f t="shared" si="3"/>
        <v>-0.32387580299785879</v>
      </c>
    </row>
    <row r="39" spans="1:6" x14ac:dyDescent="0.2">
      <c r="A39" s="7" t="s">
        <v>5</v>
      </c>
      <c r="B39" s="7" t="s">
        <v>8</v>
      </c>
      <c r="C39" s="31">
        <v>25.861521359377502</v>
      </c>
      <c r="D39" s="31">
        <v>71.565824996029903</v>
      </c>
      <c r="E39" s="106"/>
      <c r="F39" s="23">
        <f t="shared" si="3"/>
        <v>-0.4691116544417277</v>
      </c>
    </row>
    <row r="40" spans="1:6" x14ac:dyDescent="0.2">
      <c r="A40" s="7" t="s">
        <v>5</v>
      </c>
      <c r="B40" s="7" t="s">
        <v>8</v>
      </c>
      <c r="C40" s="31">
        <v>35.611048659065403</v>
      </c>
      <c r="D40" s="31">
        <v>59.771960815802203</v>
      </c>
      <c r="E40" s="106"/>
      <c r="F40" s="23">
        <f t="shared" si="3"/>
        <v>-0.25330415018099151</v>
      </c>
    </row>
    <row r="41" spans="1:6" x14ac:dyDescent="0.2">
      <c r="A41" s="7" t="s">
        <v>5</v>
      </c>
      <c r="B41" s="7" t="s">
        <v>8</v>
      </c>
      <c r="C41" s="31">
        <v>55.392156862745097</v>
      </c>
      <c r="D41" s="31">
        <v>38.789778206364502</v>
      </c>
      <c r="E41" s="106"/>
      <c r="F41" s="23">
        <f t="shared" si="3"/>
        <v>0.17627986348122879</v>
      </c>
    </row>
    <row r="42" spans="1:6" x14ac:dyDescent="0.2">
      <c r="A42" s="7" t="s">
        <v>5</v>
      </c>
      <c r="B42" s="7" t="s">
        <v>8</v>
      </c>
      <c r="C42" s="31">
        <v>34.310358597556103</v>
      </c>
      <c r="D42" s="31">
        <v>55.858158294066001</v>
      </c>
      <c r="E42" s="106"/>
      <c r="F42" s="23">
        <f t="shared" si="3"/>
        <v>-0.23897254207263097</v>
      </c>
    </row>
    <row r="43" spans="1:6" x14ac:dyDescent="0.2">
      <c r="A43" s="7" t="s">
        <v>5</v>
      </c>
      <c r="B43" s="7" t="s">
        <v>8</v>
      </c>
      <c r="C43" s="31">
        <v>51.829510278593503</v>
      </c>
      <c r="D43" s="31">
        <v>42.836733074053498</v>
      </c>
      <c r="E43" s="106"/>
      <c r="F43" s="23">
        <f t="shared" si="3"/>
        <v>9.4994550180262899E-2</v>
      </c>
    </row>
    <row r="44" spans="1:6" x14ac:dyDescent="0.2">
      <c r="A44" s="7" t="s">
        <v>5</v>
      </c>
      <c r="B44" s="7" t="s">
        <v>8</v>
      </c>
      <c r="C44" s="31">
        <v>31.2585006800544</v>
      </c>
      <c r="D44" s="31">
        <v>54.604368349467997</v>
      </c>
      <c r="E44" s="106"/>
      <c r="F44" s="23">
        <f t="shared" si="3"/>
        <v>-0.27189713007827099</v>
      </c>
    </row>
    <row r="45" spans="1:6" x14ac:dyDescent="0.2">
      <c r="A45" s="5" t="s">
        <v>5</v>
      </c>
      <c r="B45" s="5" t="s">
        <v>8</v>
      </c>
      <c r="C45" s="26">
        <v>37.831246951715201</v>
      </c>
      <c r="D45" s="26">
        <v>55.511298975776299</v>
      </c>
      <c r="E45" s="106"/>
      <c r="F45" s="23">
        <f t="shared" si="3"/>
        <v>-0.18941043281372424</v>
      </c>
    </row>
    <row r="46" spans="1:6" x14ac:dyDescent="0.2">
      <c r="A46" s="5" t="s">
        <v>5</v>
      </c>
      <c r="B46" s="5" t="s">
        <v>8</v>
      </c>
      <c r="C46" s="26">
        <v>42.375212361459397</v>
      </c>
      <c r="D46" s="26">
        <v>51.427878003397801</v>
      </c>
      <c r="E46" s="106"/>
      <c r="F46" s="23">
        <f t="shared" si="3"/>
        <v>-9.6507115135834959E-2</v>
      </c>
    </row>
    <row r="47" spans="1:6" x14ac:dyDescent="0.2">
      <c r="A47" s="5" t="s">
        <v>5</v>
      </c>
      <c r="B47" s="5" t="s">
        <v>8</v>
      </c>
      <c r="C47" s="26">
        <v>47.101802240623499</v>
      </c>
      <c r="D47" s="26">
        <v>39.665530118525702</v>
      </c>
      <c r="E47" s="106"/>
      <c r="F47" s="23">
        <f t="shared" si="3"/>
        <v>8.5703592814371884E-2</v>
      </c>
    </row>
    <row r="48" spans="1:6" x14ac:dyDescent="0.2">
      <c r="A48" s="5" t="s">
        <v>5</v>
      </c>
      <c r="B48" s="5" t="s">
        <v>8</v>
      </c>
      <c r="C48" s="26">
        <v>32.000647458724501</v>
      </c>
      <c r="D48" s="26">
        <v>62.528326319197198</v>
      </c>
      <c r="E48" s="106"/>
      <c r="F48" s="23">
        <f t="shared" si="3"/>
        <v>-0.32294520547945249</v>
      </c>
    </row>
    <row r="49" spans="1:6" x14ac:dyDescent="0.2">
      <c r="A49" s="5" t="s">
        <v>5</v>
      </c>
      <c r="B49" s="5" t="s">
        <v>8</v>
      </c>
      <c r="C49" s="26">
        <v>45.448624002605399</v>
      </c>
      <c r="D49" s="26">
        <v>49.601042175541401</v>
      </c>
      <c r="E49" s="106"/>
      <c r="F49" s="23">
        <f t="shared" si="3"/>
        <v>-4.3686825424019214E-2</v>
      </c>
    </row>
    <row r="50" spans="1:6" x14ac:dyDescent="0.2">
      <c r="B50" s="38" t="s">
        <v>146</v>
      </c>
      <c r="C50" s="38">
        <f>AVERAGE(C30:C49)</f>
        <v>42.585473345471499</v>
      </c>
      <c r="D50" s="38">
        <f t="shared" ref="D50" si="4">AVERAGE(D30:D49)</f>
        <v>52.049135112215666</v>
      </c>
      <c r="E50" s="38"/>
      <c r="F50" s="38">
        <f t="shared" ref="F50" si="5">AVERAGE(F30:F49)</f>
        <v>-0.10096030576955679</v>
      </c>
    </row>
    <row r="51" spans="1:6" x14ac:dyDescent="0.2">
      <c r="B51" s="38" t="s">
        <v>147</v>
      </c>
      <c r="C51" s="38">
        <f>STDEV(C30:C49)/SQRT(COUNT(C30:C49))</f>
        <v>3.1226937917258182</v>
      </c>
      <c r="D51" s="38">
        <f t="shared" ref="D51:F51" si="6">STDEV(D30:D49)/SQRT(COUNT(D30:D49))</f>
        <v>3.0680592489964615</v>
      </c>
      <c r="E51" s="38"/>
      <c r="F51" s="38">
        <f t="shared" ref="F51:H51" si="7">STDEV(F30:F49)/SQRT(COUNT(F30:F49))</f>
        <v>6.3407114416021718E-2</v>
      </c>
    </row>
    <row r="52" spans="1:6" s="16" customFormat="1" x14ac:dyDescent="0.2">
      <c r="B52" s="22"/>
      <c r="C52" s="22"/>
      <c r="D52" s="22"/>
      <c r="E52" s="22"/>
      <c r="F52" s="22"/>
    </row>
    <row r="53" spans="1:6" s="16" customFormat="1" x14ac:dyDescent="0.2">
      <c r="B53" s="22"/>
      <c r="C53" s="22"/>
      <c r="D53" s="22"/>
      <c r="E53" s="22"/>
      <c r="F53" s="22"/>
    </row>
    <row r="54" spans="1:6" s="17" customFormat="1" x14ac:dyDescent="0.2">
      <c r="A54" s="94" t="s">
        <v>160</v>
      </c>
      <c r="B54" s="94"/>
      <c r="C54" s="94"/>
      <c r="D54" s="94"/>
      <c r="E54" s="94"/>
      <c r="F54" s="94"/>
    </row>
    <row r="55" spans="1:6" s="17" customFormat="1" x14ac:dyDescent="0.2">
      <c r="A55" s="95"/>
      <c r="B55" s="95"/>
      <c r="C55" s="96" t="s">
        <v>155</v>
      </c>
      <c r="D55" s="96"/>
      <c r="E55" s="97"/>
      <c r="F55" s="95" t="s">
        <v>156</v>
      </c>
    </row>
    <row r="56" spans="1:6" x14ac:dyDescent="0.2">
      <c r="A56" s="8" t="s">
        <v>0</v>
      </c>
      <c r="B56" s="8" t="s">
        <v>1</v>
      </c>
      <c r="C56" s="100" t="s">
        <v>61</v>
      </c>
      <c r="D56" s="18" t="s">
        <v>61</v>
      </c>
      <c r="E56" s="105"/>
      <c r="F56" s="18" t="s">
        <v>4</v>
      </c>
    </row>
    <row r="57" spans="1:6" x14ac:dyDescent="0.2">
      <c r="A57" s="4" t="s">
        <v>7</v>
      </c>
      <c r="B57" s="4" t="s">
        <v>6</v>
      </c>
      <c r="C57" s="24">
        <v>31.732306350820998</v>
      </c>
      <c r="D57" s="23">
        <v>59.497166109577002</v>
      </c>
      <c r="E57" s="99"/>
      <c r="F57" s="122">
        <f>(C57-D57)/(C57+D57)</f>
        <v>-0.3043409000398255</v>
      </c>
    </row>
    <row r="58" spans="1:6" x14ac:dyDescent="0.2">
      <c r="A58" s="4" t="s">
        <v>7</v>
      </c>
      <c r="B58" s="4" t="s">
        <v>6</v>
      </c>
      <c r="C58" s="24">
        <v>31.905674527122699</v>
      </c>
      <c r="D58" s="23">
        <v>66.144487959336701</v>
      </c>
      <c r="E58" s="99"/>
      <c r="F58" s="122">
        <f t="shared" ref="F58:F71" si="8">(C58-D58)/(C58+D58)</f>
        <v>-0.34919690660321279</v>
      </c>
    </row>
    <row r="59" spans="1:6" x14ac:dyDescent="0.2">
      <c r="A59" s="4" t="s">
        <v>7</v>
      </c>
      <c r="B59" s="4" t="s">
        <v>6</v>
      </c>
      <c r="C59" s="24">
        <v>41.104907924339599</v>
      </c>
      <c r="D59" s="23">
        <v>56.503624697941802</v>
      </c>
      <c r="E59" s="99"/>
      <c r="F59" s="122">
        <f t="shared" si="8"/>
        <v>-0.15775994536452123</v>
      </c>
    </row>
    <row r="60" spans="1:6" x14ac:dyDescent="0.2">
      <c r="A60" s="4" t="s">
        <v>7</v>
      </c>
      <c r="B60" s="4" t="s">
        <v>6</v>
      </c>
      <c r="C60" s="24">
        <v>68.077660194983693</v>
      </c>
      <c r="D60" s="23">
        <v>30.580784934588699</v>
      </c>
      <c r="E60" s="99"/>
      <c r="F60" s="122">
        <f t="shared" si="8"/>
        <v>0.38006756756756843</v>
      </c>
    </row>
    <row r="61" spans="1:6" x14ac:dyDescent="0.2">
      <c r="A61" s="4" t="s">
        <v>7</v>
      </c>
      <c r="B61" s="4" t="s">
        <v>6</v>
      </c>
      <c r="C61" s="24">
        <v>49.237563536371901</v>
      </c>
      <c r="D61" s="23">
        <v>50.245812848929198</v>
      </c>
      <c r="E61" s="99"/>
      <c r="F61" s="122">
        <f t="shared" si="8"/>
        <v>-1.0134852165173073E-2</v>
      </c>
    </row>
    <row r="62" spans="1:6" x14ac:dyDescent="0.2">
      <c r="A62" s="4" t="s">
        <v>7</v>
      </c>
      <c r="B62" s="4" t="s">
        <v>6</v>
      </c>
      <c r="C62" s="24">
        <v>60.953253895508702</v>
      </c>
      <c r="D62" s="23">
        <v>37.996833597200201</v>
      </c>
      <c r="E62" s="99"/>
      <c r="F62" s="122">
        <f t="shared" si="8"/>
        <v>0.23200000000000037</v>
      </c>
    </row>
    <row r="63" spans="1:6" x14ac:dyDescent="0.2">
      <c r="A63" s="4" t="s">
        <v>7</v>
      </c>
      <c r="B63" s="4" t="s">
        <v>6</v>
      </c>
      <c r="C63" s="24">
        <v>45.896175318723401</v>
      </c>
      <c r="D63" s="23">
        <v>51.004082993083898</v>
      </c>
      <c r="E63" s="99"/>
      <c r="F63" s="122">
        <f t="shared" si="8"/>
        <v>-5.2713044973772771E-2</v>
      </c>
    </row>
    <row r="64" spans="1:6" x14ac:dyDescent="0.2">
      <c r="A64" s="5" t="s">
        <v>7</v>
      </c>
      <c r="B64" s="5" t="s">
        <v>6</v>
      </c>
      <c r="C64" s="24">
        <v>54.928755937005199</v>
      </c>
      <c r="D64" s="23">
        <v>40.738271810682399</v>
      </c>
      <c r="E64" s="99"/>
      <c r="F64" s="122">
        <f t="shared" si="8"/>
        <v>0.14833202682693153</v>
      </c>
    </row>
    <row r="65" spans="1:6" x14ac:dyDescent="0.2">
      <c r="A65" s="5" t="s">
        <v>7</v>
      </c>
      <c r="B65" s="5" t="s">
        <v>6</v>
      </c>
      <c r="C65" s="24">
        <v>26.581118240146601</v>
      </c>
      <c r="D65" s="23">
        <v>62.97808515957</v>
      </c>
      <c r="E65" s="99"/>
      <c r="F65" s="122">
        <f t="shared" si="8"/>
        <v>-0.40640119091924137</v>
      </c>
    </row>
    <row r="66" spans="1:6" x14ac:dyDescent="0.2">
      <c r="A66" s="5" t="s">
        <v>7</v>
      </c>
      <c r="B66" s="5" t="s">
        <v>6</v>
      </c>
      <c r="C66" s="24">
        <v>38.838430130822402</v>
      </c>
      <c r="D66" s="23">
        <v>52.3873010582451</v>
      </c>
      <c r="E66" s="99"/>
      <c r="F66" s="122">
        <f t="shared" si="8"/>
        <v>-0.14852027767628784</v>
      </c>
    </row>
    <row r="67" spans="1:6" x14ac:dyDescent="0.2">
      <c r="A67" s="5" t="s">
        <v>7</v>
      </c>
      <c r="B67" s="5" t="s">
        <v>6</v>
      </c>
      <c r="C67" s="24">
        <v>49.1542371469044</v>
      </c>
      <c r="D67" s="23">
        <v>43.938005166236103</v>
      </c>
      <c r="E67" s="99"/>
      <c r="F67" s="122">
        <f t="shared" si="8"/>
        <v>5.6032939491586359E-2</v>
      </c>
    </row>
    <row r="68" spans="1:6" x14ac:dyDescent="0.2">
      <c r="A68" s="4" t="s">
        <v>7</v>
      </c>
      <c r="B68" s="5" t="s">
        <v>6</v>
      </c>
      <c r="C68" s="121">
        <v>45.092484585902397</v>
      </c>
      <c r="D68" s="26">
        <v>52.0246625562406</v>
      </c>
      <c r="E68" s="99"/>
      <c r="F68" s="122">
        <f t="shared" si="8"/>
        <v>-7.1379547014412389E-2</v>
      </c>
    </row>
    <row r="69" spans="1:6" x14ac:dyDescent="0.2">
      <c r="A69" s="4" t="s">
        <v>7</v>
      </c>
      <c r="B69" s="5" t="s">
        <v>6</v>
      </c>
      <c r="C69" s="121">
        <v>57.761853178901802</v>
      </c>
      <c r="D69" s="26">
        <v>37.805182901424899</v>
      </c>
      <c r="E69" s="99"/>
      <c r="F69" s="122">
        <f t="shared" si="8"/>
        <v>0.20882378585752912</v>
      </c>
    </row>
    <row r="70" spans="1:6" x14ac:dyDescent="0.2">
      <c r="A70" s="4" t="s">
        <v>7</v>
      </c>
      <c r="B70" s="5" t="s">
        <v>6</v>
      </c>
      <c r="C70" s="121">
        <v>62.944754603782997</v>
      </c>
      <c r="D70" s="26">
        <v>34.713773852179003</v>
      </c>
      <c r="E70" s="99"/>
      <c r="F70" s="122">
        <f t="shared" si="8"/>
        <v>0.28907849829351495</v>
      </c>
    </row>
    <row r="71" spans="1:6" x14ac:dyDescent="0.2">
      <c r="A71" s="4" t="s">
        <v>7</v>
      </c>
      <c r="B71" s="5" t="s">
        <v>6</v>
      </c>
      <c r="C71" s="121">
        <v>44.992501249791701</v>
      </c>
      <c r="D71" s="26">
        <v>50.324945842359597</v>
      </c>
      <c r="E71" s="99"/>
      <c r="F71" s="122">
        <f t="shared" si="8"/>
        <v>-5.5944055944055847E-2</v>
      </c>
    </row>
    <row r="72" spans="1:6" x14ac:dyDescent="0.2">
      <c r="B72" s="38" t="s">
        <v>146</v>
      </c>
      <c r="C72" s="38">
        <f>AVERAGE(C52:C71)</f>
        <v>47.280111788075239</v>
      </c>
      <c r="D72" s="38">
        <f t="shared" ref="D72:E72" si="9">AVERAGE(D52:D71)</f>
        <v>48.458868099173017</v>
      </c>
      <c r="E72" s="38"/>
      <c r="F72" s="38">
        <f t="shared" ref="F72" si="10">AVERAGE(F52:F71)</f>
        <v>-1.6137060177558133E-2</v>
      </c>
    </row>
    <row r="73" spans="1:6" x14ac:dyDescent="0.2">
      <c r="B73" s="38" t="s">
        <v>147</v>
      </c>
      <c r="C73" s="38">
        <f>STDEV(C52:C71)/SQRT(COUNT(C52:C71))</f>
        <v>3.138449486947815</v>
      </c>
      <c r="D73" s="38">
        <f t="shared" ref="D73:F73" si="11">STDEV(D52:D71)/SQRT(COUNT(D52:D71))</f>
        <v>2.7281656266641789</v>
      </c>
      <c r="E73" s="38"/>
      <c r="F73" s="38">
        <f t="shared" ref="F73:H73" si="12">STDEV(F52:F71)/SQRT(COUNT(F52:F71))</f>
        <v>6.1118991638204279E-2</v>
      </c>
    </row>
    <row r="74" spans="1:6" x14ac:dyDescent="0.2">
      <c r="C74" s="16"/>
      <c r="D74" s="16"/>
    </row>
    <row r="75" spans="1:6" x14ac:dyDescent="0.2">
      <c r="C75" s="16"/>
      <c r="D75" s="16"/>
    </row>
    <row r="76" spans="1:6" s="17" customFormat="1" x14ac:dyDescent="0.2">
      <c r="A76" s="94" t="s">
        <v>159</v>
      </c>
      <c r="B76" s="94"/>
      <c r="C76" s="94"/>
      <c r="D76" s="94"/>
      <c r="E76" s="94"/>
      <c r="F76" s="94"/>
    </row>
    <row r="77" spans="1:6" s="17" customFormat="1" x14ac:dyDescent="0.2">
      <c r="A77" s="95"/>
      <c r="B77" s="95"/>
      <c r="C77" s="96" t="s">
        <v>155</v>
      </c>
      <c r="D77" s="126"/>
      <c r="E77" s="97"/>
      <c r="F77" s="95" t="s">
        <v>156</v>
      </c>
    </row>
    <row r="78" spans="1:6" x14ac:dyDescent="0.2">
      <c r="A78" s="8" t="s">
        <v>0</v>
      </c>
      <c r="B78" s="8" t="s">
        <v>1</v>
      </c>
      <c r="C78" s="100" t="s">
        <v>61</v>
      </c>
      <c r="D78" s="18" t="s">
        <v>158</v>
      </c>
      <c r="E78" s="105"/>
      <c r="F78" s="18" t="s">
        <v>4</v>
      </c>
    </row>
    <row r="79" spans="1:6" x14ac:dyDescent="0.2">
      <c r="A79" s="6" t="s">
        <v>7</v>
      </c>
      <c r="B79" s="6" t="s">
        <v>8</v>
      </c>
      <c r="C79" s="123">
        <v>37.8696782580435</v>
      </c>
      <c r="D79" s="102">
        <v>60.432239194020099</v>
      </c>
      <c r="E79" s="39"/>
      <c r="F79" s="122">
        <f>(C79-D79)/(C79+D79)</f>
        <v>-0.2295231010827343</v>
      </c>
    </row>
    <row r="80" spans="1:6" x14ac:dyDescent="0.2">
      <c r="A80" s="6" t="s">
        <v>7</v>
      </c>
      <c r="B80" s="6" t="s">
        <v>8</v>
      </c>
      <c r="C80" s="123">
        <v>42.4260059860325</v>
      </c>
      <c r="D80" s="102">
        <v>54.996674426338501</v>
      </c>
      <c r="E80" s="39"/>
      <c r="F80" s="122">
        <f t="shared" ref="F80:F93" si="13">(C80-D80)/(C80+D80)</f>
        <v>-0.12903225806451682</v>
      </c>
    </row>
    <row r="81" spans="1:6" x14ac:dyDescent="0.2">
      <c r="A81" s="6" t="s">
        <v>7</v>
      </c>
      <c r="B81" s="6" t="s">
        <v>8</v>
      </c>
      <c r="C81" s="123">
        <v>43.507296561958903</v>
      </c>
      <c r="D81" s="102">
        <v>54.044026712837002</v>
      </c>
      <c r="E81" s="39"/>
      <c r="F81" s="122">
        <f t="shared" si="13"/>
        <v>-0.10801217038539598</v>
      </c>
    </row>
    <row r="82" spans="1:6" x14ac:dyDescent="0.2">
      <c r="A82" s="6" t="s">
        <v>7</v>
      </c>
      <c r="B82" s="6" t="s">
        <v>8</v>
      </c>
      <c r="C82" s="123">
        <v>24.263002316849001</v>
      </c>
      <c r="D82" s="102">
        <v>74.914116801150399</v>
      </c>
      <c r="E82" s="39"/>
      <c r="F82" s="122">
        <f t="shared" si="13"/>
        <v>-0.51071371032705126</v>
      </c>
    </row>
    <row r="83" spans="1:6" x14ac:dyDescent="0.2">
      <c r="A83" s="6" t="s">
        <v>7</v>
      </c>
      <c r="B83" s="6" t="s">
        <v>8</v>
      </c>
      <c r="C83" s="123">
        <v>27.1495060014697</v>
      </c>
      <c r="D83" s="102">
        <v>70.441740834490005</v>
      </c>
      <c r="E83" s="39"/>
      <c r="F83" s="122">
        <f t="shared" si="13"/>
        <v>-0.44360776439089716</v>
      </c>
    </row>
    <row r="84" spans="1:6" x14ac:dyDescent="0.2">
      <c r="A84" s="6" t="s">
        <v>7</v>
      </c>
      <c r="B84" s="6" t="s">
        <v>8</v>
      </c>
      <c r="C84" s="123">
        <v>35.3353423505501</v>
      </c>
      <c r="D84" s="102">
        <v>63.206952133996701</v>
      </c>
      <c r="E84" s="39"/>
      <c r="F84" s="122">
        <f t="shared" si="13"/>
        <v>-0.28283905838845036</v>
      </c>
    </row>
    <row r="85" spans="1:6" x14ac:dyDescent="0.2">
      <c r="A85" s="6" t="s">
        <v>7</v>
      </c>
      <c r="B85" s="6" t="s">
        <v>8</v>
      </c>
      <c r="C85" s="30">
        <v>79.026584867075599</v>
      </c>
      <c r="D85" s="29">
        <v>29.668711656441701</v>
      </c>
      <c r="E85" s="39"/>
      <c r="F85" s="122">
        <f t="shared" si="13"/>
        <v>0.45409391932570731</v>
      </c>
    </row>
    <row r="86" spans="1:6" x14ac:dyDescent="0.2">
      <c r="A86" s="7" t="s">
        <v>7</v>
      </c>
      <c r="B86" s="7" t="s">
        <v>8</v>
      </c>
      <c r="C86" s="124">
        <v>54.675449871465297</v>
      </c>
      <c r="D86" s="103">
        <v>42.7779562982005</v>
      </c>
      <c r="E86" s="39"/>
      <c r="F86" s="122">
        <f t="shared" si="13"/>
        <v>0.12208391723683143</v>
      </c>
    </row>
    <row r="87" spans="1:6" x14ac:dyDescent="0.2">
      <c r="A87" s="7" t="s">
        <v>7</v>
      </c>
      <c r="B87" s="7" t="s">
        <v>8</v>
      </c>
      <c r="C87" s="124">
        <v>47.999681224099398</v>
      </c>
      <c r="D87" s="127">
        <v>44.349697162894401</v>
      </c>
      <c r="E87" s="39"/>
      <c r="F87" s="122">
        <f t="shared" si="13"/>
        <v>3.9523645150155648E-2</v>
      </c>
    </row>
    <row r="88" spans="1:6" x14ac:dyDescent="0.2">
      <c r="A88" s="7" t="s">
        <v>7</v>
      </c>
      <c r="B88" s="7" t="s">
        <v>8</v>
      </c>
      <c r="C88" s="124">
        <v>27.1191893196075</v>
      </c>
      <c r="D88" s="103">
        <v>72.599324433006203</v>
      </c>
      <c r="E88" s="39"/>
      <c r="F88" s="122">
        <f t="shared" si="13"/>
        <v>-0.45608516815872252</v>
      </c>
    </row>
    <row r="89" spans="1:6" x14ac:dyDescent="0.2">
      <c r="A89" s="7" t="s">
        <v>7</v>
      </c>
      <c r="B89" s="7" t="s">
        <v>8</v>
      </c>
      <c r="C89" s="124">
        <v>52.170062001771399</v>
      </c>
      <c r="D89" s="103">
        <v>41.726386987680101</v>
      </c>
      <c r="E89" s="39"/>
      <c r="F89" s="122">
        <f t="shared" si="13"/>
        <v>0.11122545236257614</v>
      </c>
    </row>
    <row r="90" spans="1:6" x14ac:dyDescent="0.2">
      <c r="A90" s="4" t="s">
        <v>7</v>
      </c>
      <c r="B90" s="5" t="s">
        <v>8</v>
      </c>
      <c r="C90" s="121">
        <v>43.317004898530399</v>
      </c>
      <c r="D90" s="26">
        <v>54.107767669699101</v>
      </c>
      <c r="E90" s="39"/>
      <c r="F90" s="122">
        <f t="shared" si="13"/>
        <v>-0.11075994828329321</v>
      </c>
    </row>
    <row r="91" spans="1:6" x14ac:dyDescent="0.2">
      <c r="A91" s="4" t="s">
        <v>7</v>
      </c>
      <c r="B91" s="5" t="s">
        <v>8</v>
      </c>
      <c r="C91" s="125">
        <v>27.5702452493097</v>
      </c>
      <c r="D91" s="26">
        <v>69.847328244274806</v>
      </c>
      <c r="E91" s="39"/>
      <c r="F91" s="122">
        <f t="shared" si="13"/>
        <v>-0.43397799266422177</v>
      </c>
    </row>
    <row r="92" spans="1:6" x14ac:dyDescent="0.2">
      <c r="A92" s="4" t="s">
        <v>7</v>
      </c>
      <c r="B92" s="5" t="s">
        <v>8</v>
      </c>
      <c r="C92" s="27">
        <v>41.3399742930591</v>
      </c>
      <c r="D92" s="26">
        <v>55.2699228791774</v>
      </c>
      <c r="E92" s="39"/>
      <c r="F92" s="122">
        <f t="shared" si="13"/>
        <v>-0.14418759354731467</v>
      </c>
    </row>
    <row r="93" spans="1:6" x14ac:dyDescent="0.2">
      <c r="A93" s="4" t="s">
        <v>7</v>
      </c>
      <c r="B93" s="5" t="s">
        <v>8</v>
      </c>
      <c r="C93" s="27">
        <v>25.425101214574902</v>
      </c>
      <c r="D93" s="26">
        <v>73.538461538461604</v>
      </c>
      <c r="E93" s="39"/>
      <c r="F93" s="122">
        <f t="shared" si="13"/>
        <v>-0.48617247586319778</v>
      </c>
    </row>
    <row r="94" spans="1:6" x14ac:dyDescent="0.2">
      <c r="B94" s="38" t="s">
        <v>146</v>
      </c>
      <c r="C94" s="38">
        <f>AVERAGE(C74:C93)</f>
        <v>40.612941627626455</v>
      </c>
      <c r="D94" s="38">
        <f t="shared" ref="D94" si="14">AVERAGE(D74:D93)</f>
        <v>57.461420464844572</v>
      </c>
      <c r="E94" s="38"/>
      <c r="F94" s="38">
        <f t="shared" ref="F94" si="15">AVERAGE(F74:F93)</f>
        <v>-0.17386562047203505</v>
      </c>
    </row>
    <row r="95" spans="1:6" x14ac:dyDescent="0.2">
      <c r="B95" s="38" t="s">
        <v>147</v>
      </c>
      <c r="C95" s="38">
        <f>STDEV(C74:C93)/SQRT(COUNT(C74:C93))</f>
        <v>3.7466334378613086</v>
      </c>
      <c r="D95" s="38">
        <f t="shared" ref="D95:F95" si="16">STDEV(D74:D93)/SQRT(COUNT(D74:D93))</f>
        <v>3.5168376441982745</v>
      </c>
      <c r="E95" s="38"/>
      <c r="F95" s="38">
        <f t="shared" ref="F95:H95" si="17">STDEV(F74:F93)/SQRT(COUNT(F74:F93))</f>
        <v>7.1246832703398738E-2</v>
      </c>
    </row>
    <row r="99" spans="1:10" x14ac:dyDescent="0.2">
      <c r="A99" s="131" t="s">
        <v>166</v>
      </c>
    </row>
    <row r="100" spans="1:10" s="1" customFormat="1" x14ac:dyDescent="0.2">
      <c r="A100" s="40" t="s">
        <v>10</v>
      </c>
      <c r="B100" s="41" t="s">
        <v>11</v>
      </c>
      <c r="C100" s="42" t="s">
        <v>12</v>
      </c>
      <c r="D100" s="43"/>
      <c r="E100" s="43"/>
      <c r="F100" s="43"/>
      <c r="G100" s="43"/>
      <c r="H100" s="44"/>
      <c r="I100" s="45" t="s">
        <v>13</v>
      </c>
      <c r="J100" s="46" t="s">
        <v>14</v>
      </c>
    </row>
    <row r="101" spans="1:10" s="1" customFormat="1" ht="31" x14ac:dyDescent="0.2">
      <c r="A101" s="48" t="s">
        <v>62</v>
      </c>
      <c r="B101" s="49" t="s">
        <v>63</v>
      </c>
      <c r="C101" s="50" t="s">
        <v>17</v>
      </c>
      <c r="D101" s="50" t="s">
        <v>19</v>
      </c>
      <c r="E101" s="50" t="s">
        <v>20</v>
      </c>
      <c r="F101" s="50" t="s">
        <v>21</v>
      </c>
      <c r="G101" s="50" t="s">
        <v>22</v>
      </c>
      <c r="H101" s="50" t="s">
        <v>23</v>
      </c>
      <c r="I101" s="49" t="s">
        <v>13</v>
      </c>
      <c r="J101" s="51">
        <v>20</v>
      </c>
    </row>
    <row r="102" spans="1:10" s="1" customFormat="1" ht="31" x14ac:dyDescent="0.2">
      <c r="A102" s="52"/>
      <c r="B102" s="53"/>
      <c r="C102" s="54"/>
      <c r="D102" s="54" t="s">
        <v>64</v>
      </c>
      <c r="E102" s="54">
        <v>1147</v>
      </c>
      <c r="F102" s="54">
        <v>1</v>
      </c>
      <c r="G102" s="54">
        <v>1147</v>
      </c>
      <c r="H102" s="54" t="s">
        <v>65</v>
      </c>
      <c r="I102" s="53" t="s">
        <v>47</v>
      </c>
      <c r="J102" s="55"/>
    </row>
    <row r="103" spans="1:10" s="1" customFormat="1" ht="31" x14ac:dyDescent="0.2">
      <c r="A103" s="52"/>
      <c r="B103" s="53"/>
      <c r="C103" s="54"/>
      <c r="D103" s="54" t="s">
        <v>27</v>
      </c>
      <c r="E103" s="54">
        <v>10.67</v>
      </c>
      <c r="F103" s="54">
        <v>1</v>
      </c>
      <c r="G103" s="54">
        <v>10.67</v>
      </c>
      <c r="H103" s="54" t="s">
        <v>66</v>
      </c>
      <c r="I103" s="53" t="s">
        <v>67</v>
      </c>
      <c r="J103" s="55"/>
    </row>
    <row r="104" spans="1:10" s="1" customFormat="1" ht="31" x14ac:dyDescent="0.2">
      <c r="A104" s="52"/>
      <c r="B104" s="53"/>
      <c r="C104" s="54"/>
      <c r="D104" s="54" t="s">
        <v>68</v>
      </c>
      <c r="E104" s="54">
        <v>71.55</v>
      </c>
      <c r="F104" s="54">
        <v>1</v>
      </c>
      <c r="G104" s="54">
        <v>71.55</v>
      </c>
      <c r="H104" s="54" t="s">
        <v>69</v>
      </c>
      <c r="I104" s="53" t="s">
        <v>70</v>
      </c>
      <c r="J104" s="55"/>
    </row>
    <row r="105" spans="1:10" s="1" customFormat="1" ht="31" x14ac:dyDescent="0.2">
      <c r="A105" s="52"/>
      <c r="B105" s="53"/>
      <c r="C105" s="54" t="s">
        <v>34</v>
      </c>
      <c r="D105" s="54"/>
      <c r="E105" s="54"/>
      <c r="F105" s="54"/>
      <c r="G105" s="54"/>
      <c r="H105" s="54"/>
      <c r="I105" s="53" t="s">
        <v>33</v>
      </c>
      <c r="J105" s="55">
        <v>20</v>
      </c>
    </row>
    <row r="106" spans="1:10" s="1" customFormat="1" x14ac:dyDescent="0.2">
      <c r="A106" s="53"/>
      <c r="B106" s="53"/>
      <c r="C106" s="54" t="s">
        <v>18</v>
      </c>
      <c r="D106" s="54" t="s">
        <v>6</v>
      </c>
      <c r="E106" s="54"/>
      <c r="F106" s="54"/>
      <c r="G106" s="54"/>
      <c r="H106" s="54"/>
      <c r="I106" s="53">
        <v>0.376</v>
      </c>
      <c r="J106" s="55"/>
    </row>
    <row r="107" spans="1:10" s="1" customFormat="1" x14ac:dyDescent="0.2">
      <c r="A107" s="57"/>
      <c r="B107" s="57"/>
      <c r="C107" s="58" t="s">
        <v>18</v>
      </c>
      <c r="D107" s="58" t="s">
        <v>161</v>
      </c>
      <c r="E107" s="58"/>
      <c r="F107" s="58"/>
      <c r="G107" s="58"/>
      <c r="H107" s="58"/>
      <c r="I107" s="57">
        <v>7.4999999999999997E-2</v>
      </c>
      <c r="J107" s="59"/>
    </row>
    <row r="108" spans="1:10" s="1" customFormat="1" ht="31" x14ac:dyDescent="0.2">
      <c r="A108" s="52" t="s">
        <v>162</v>
      </c>
      <c r="B108" s="107" t="s">
        <v>71</v>
      </c>
      <c r="C108" s="107" t="s">
        <v>72</v>
      </c>
      <c r="D108" s="61"/>
      <c r="E108" s="61"/>
      <c r="F108" s="62"/>
      <c r="G108" s="62"/>
      <c r="H108" s="62" t="s">
        <v>52</v>
      </c>
      <c r="I108" s="63" t="s">
        <v>53</v>
      </c>
      <c r="J108" s="108"/>
    </row>
    <row r="109" spans="1:10" s="1" customFormat="1" ht="31" x14ac:dyDescent="0.2">
      <c r="A109" s="52"/>
      <c r="B109" s="107"/>
      <c r="C109" s="107" t="s">
        <v>73</v>
      </c>
      <c r="D109" s="54" t="s">
        <v>6</v>
      </c>
      <c r="E109" s="61"/>
      <c r="F109" s="62"/>
      <c r="G109" s="62"/>
      <c r="H109" s="54" t="s">
        <v>74</v>
      </c>
      <c r="I109" s="53">
        <v>0.53500000000000003</v>
      </c>
      <c r="J109" s="108"/>
    </row>
    <row r="110" spans="1:10" s="1" customFormat="1" ht="31" x14ac:dyDescent="0.2">
      <c r="A110" s="65"/>
      <c r="B110" s="109"/>
      <c r="C110" s="109"/>
      <c r="D110" s="67" t="s">
        <v>161</v>
      </c>
      <c r="E110" s="110"/>
      <c r="F110" s="110"/>
      <c r="G110" s="110"/>
      <c r="H110" s="58" t="s">
        <v>75</v>
      </c>
      <c r="I110" s="57">
        <v>0.128</v>
      </c>
      <c r="J110" s="111"/>
    </row>
    <row r="111" spans="1:10" s="1" customFormat="1" ht="31" x14ac:dyDescent="0.2">
      <c r="A111" s="69" t="s">
        <v>88</v>
      </c>
      <c r="B111" s="70" t="s">
        <v>89</v>
      </c>
      <c r="C111" s="71" t="s">
        <v>17</v>
      </c>
      <c r="D111" s="71" t="s">
        <v>19</v>
      </c>
      <c r="E111" s="71" t="s">
        <v>20</v>
      </c>
      <c r="F111" s="71" t="s">
        <v>21</v>
      </c>
      <c r="G111" s="71" t="s">
        <v>22</v>
      </c>
      <c r="H111" s="71" t="s">
        <v>23</v>
      </c>
      <c r="I111" s="70" t="s">
        <v>13</v>
      </c>
      <c r="J111" s="72">
        <v>15</v>
      </c>
    </row>
    <row r="112" spans="1:10" s="1" customFormat="1" ht="31" x14ac:dyDescent="0.2">
      <c r="A112" s="73"/>
      <c r="B112" s="74"/>
      <c r="C112" s="75"/>
      <c r="D112" s="75" t="s">
        <v>77</v>
      </c>
      <c r="E112" s="75">
        <v>920.8</v>
      </c>
      <c r="F112" s="75">
        <v>1</v>
      </c>
      <c r="G112" s="75">
        <v>920.8</v>
      </c>
      <c r="H112" s="75" t="s">
        <v>78</v>
      </c>
      <c r="I112" s="74" t="s">
        <v>79</v>
      </c>
      <c r="J112" s="76"/>
    </row>
    <row r="113" spans="1:10" s="1" customFormat="1" ht="31" x14ac:dyDescent="0.2">
      <c r="A113" s="73"/>
      <c r="B113" s="74"/>
      <c r="C113" s="75"/>
      <c r="D113" s="75" t="s">
        <v>80</v>
      </c>
      <c r="E113" s="75">
        <v>20.45</v>
      </c>
      <c r="F113" s="75">
        <v>1</v>
      </c>
      <c r="G113" s="75">
        <v>20.45</v>
      </c>
      <c r="H113" s="75" t="s">
        <v>81</v>
      </c>
      <c r="I113" s="74" t="s">
        <v>82</v>
      </c>
      <c r="J113" s="76"/>
    </row>
    <row r="114" spans="1:10" s="1" customFormat="1" ht="31" x14ac:dyDescent="0.2">
      <c r="A114" s="73"/>
      <c r="B114" s="74"/>
      <c r="C114" s="75"/>
      <c r="D114" s="75" t="s">
        <v>83</v>
      </c>
      <c r="E114" s="75">
        <v>1219</v>
      </c>
      <c r="F114" s="75">
        <v>1</v>
      </c>
      <c r="G114" s="75">
        <v>1219</v>
      </c>
      <c r="H114" s="75" t="s">
        <v>84</v>
      </c>
      <c r="I114" s="74" t="s">
        <v>85</v>
      </c>
      <c r="J114" s="76"/>
    </row>
    <row r="115" spans="1:10" s="1" customFormat="1" ht="31" x14ac:dyDescent="0.2">
      <c r="A115" s="73"/>
      <c r="B115" s="74"/>
      <c r="C115" s="75" t="s">
        <v>34</v>
      </c>
      <c r="D115" s="75"/>
      <c r="E115" s="75"/>
      <c r="F115" s="75"/>
      <c r="G115" s="75"/>
      <c r="H115" s="75"/>
      <c r="I115" s="74" t="s">
        <v>33</v>
      </c>
      <c r="J115" s="76">
        <v>15</v>
      </c>
    </row>
    <row r="116" spans="1:10" s="1" customFormat="1" x14ac:dyDescent="0.2">
      <c r="A116" s="74"/>
      <c r="B116" s="74"/>
      <c r="C116" s="75" t="s">
        <v>18</v>
      </c>
      <c r="D116" s="75" t="s">
        <v>6</v>
      </c>
      <c r="E116" s="75"/>
      <c r="F116" s="75"/>
      <c r="G116" s="75"/>
      <c r="H116" s="75"/>
      <c r="I116" s="74">
        <v>0.96099999999999997</v>
      </c>
      <c r="J116" s="76"/>
    </row>
    <row r="117" spans="1:10" s="1" customFormat="1" x14ac:dyDescent="0.2">
      <c r="A117" s="112"/>
      <c r="B117" s="112"/>
      <c r="C117" s="113" t="s">
        <v>18</v>
      </c>
      <c r="D117" s="113" t="s">
        <v>161</v>
      </c>
      <c r="E117" s="113"/>
      <c r="F117" s="113"/>
      <c r="G117" s="113"/>
      <c r="H117" s="113"/>
      <c r="I117" s="112">
        <v>1E-3</v>
      </c>
      <c r="J117" s="114"/>
    </row>
    <row r="118" spans="1:10" s="1" customFormat="1" ht="31" x14ac:dyDescent="0.2">
      <c r="A118" s="73" t="s">
        <v>163</v>
      </c>
      <c r="B118" s="115" t="s">
        <v>90</v>
      </c>
      <c r="C118" s="115" t="s">
        <v>72</v>
      </c>
      <c r="D118" s="86"/>
      <c r="E118" s="86"/>
      <c r="F118" s="85"/>
      <c r="G118" s="85"/>
      <c r="H118" s="85" t="s">
        <v>52</v>
      </c>
      <c r="I118" s="87" t="s">
        <v>53</v>
      </c>
      <c r="J118" s="116">
        <v>15</v>
      </c>
    </row>
    <row r="119" spans="1:10" s="1" customFormat="1" ht="31" x14ac:dyDescent="0.2">
      <c r="A119" s="73"/>
      <c r="B119" s="115"/>
      <c r="C119" s="115" t="s">
        <v>73</v>
      </c>
      <c r="D119" s="75" t="s">
        <v>6</v>
      </c>
      <c r="E119" s="86"/>
      <c r="F119" s="85"/>
      <c r="G119" s="85"/>
      <c r="H119" s="75" t="s">
        <v>91</v>
      </c>
      <c r="I119" s="74">
        <v>0.79600000000000004</v>
      </c>
      <c r="J119" s="116"/>
    </row>
    <row r="120" spans="1:10" s="1" customFormat="1" ht="31" x14ac:dyDescent="0.2">
      <c r="A120" s="117"/>
      <c r="B120" s="118"/>
      <c r="C120" s="118"/>
      <c r="D120" s="91" t="s">
        <v>161</v>
      </c>
      <c r="E120" s="119"/>
      <c r="F120" s="119"/>
      <c r="G120" s="119"/>
      <c r="H120" s="113" t="s">
        <v>92</v>
      </c>
      <c r="I120" s="112">
        <v>2.9000000000000001E-2</v>
      </c>
      <c r="J120" s="120"/>
    </row>
  </sheetData>
  <mergeCells count="13">
    <mergeCell ref="A101:A105"/>
    <mergeCell ref="A108:A110"/>
    <mergeCell ref="A111:A115"/>
    <mergeCell ref="A118:A120"/>
    <mergeCell ref="C100:H100"/>
    <mergeCell ref="A76:F76"/>
    <mergeCell ref="C77:D77"/>
    <mergeCell ref="A1:F1"/>
    <mergeCell ref="C2:D2"/>
    <mergeCell ref="A27:F27"/>
    <mergeCell ref="C28:D28"/>
    <mergeCell ref="A54:F54"/>
    <mergeCell ref="C55:D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1309-45F2-0646-A6BA-8EBE7503B9D3}">
  <dimension ref="A1:J105"/>
  <sheetViews>
    <sheetView topLeftCell="A70" workbookViewId="0">
      <selection activeCell="A85" sqref="A84:XFD85"/>
    </sheetView>
  </sheetViews>
  <sheetFormatPr baseColWidth="10" defaultRowHeight="16" x14ac:dyDescent="0.2"/>
  <cols>
    <col min="1" max="1" width="37.33203125" style="3" customWidth="1"/>
    <col min="2" max="2" width="10.83203125" style="3"/>
    <col min="3" max="3" width="24.83203125" style="3" customWidth="1"/>
    <col min="4" max="4" width="25" style="3" customWidth="1"/>
    <col min="5" max="5" width="25.83203125" style="3" customWidth="1"/>
    <col min="6" max="6" width="22.5" style="3" customWidth="1"/>
    <col min="7" max="16384" width="10.83203125" style="3"/>
  </cols>
  <sheetData>
    <row r="1" spans="1:6" s="17" customFormat="1" x14ac:dyDescent="0.2">
      <c r="A1" s="34" t="s">
        <v>167</v>
      </c>
      <c r="B1" s="34"/>
      <c r="C1" s="34"/>
      <c r="D1" s="34"/>
      <c r="E1" s="34"/>
      <c r="F1" s="34"/>
    </row>
    <row r="2" spans="1:6" s="17" customFormat="1" x14ac:dyDescent="0.2">
      <c r="A2" s="35"/>
      <c r="B2" s="35"/>
      <c r="C2" s="36" t="s">
        <v>169</v>
      </c>
      <c r="D2" s="36"/>
      <c r="E2" s="37"/>
      <c r="F2" s="35" t="s">
        <v>170</v>
      </c>
    </row>
    <row r="3" spans="1:6" s="16" customFormat="1" x14ac:dyDescent="0.2">
      <c r="A3" s="18" t="s">
        <v>0</v>
      </c>
      <c r="B3" s="18" t="s">
        <v>1</v>
      </c>
      <c r="C3" s="18" t="s">
        <v>168</v>
      </c>
      <c r="D3" s="18" t="s">
        <v>172</v>
      </c>
      <c r="E3" s="105"/>
      <c r="F3" s="18" t="s">
        <v>4</v>
      </c>
    </row>
    <row r="4" spans="1:6" x14ac:dyDescent="0.2">
      <c r="A4" s="4" t="s">
        <v>5</v>
      </c>
      <c r="B4" s="4" t="s">
        <v>6</v>
      </c>
      <c r="C4" s="23">
        <v>19.590034163819599</v>
      </c>
      <c r="D4" s="23">
        <v>77.143571369052495</v>
      </c>
      <c r="E4" s="99"/>
      <c r="F4" s="122">
        <f>(C4-D4)/(C4+D4)</f>
        <v>-0.5949694202773721</v>
      </c>
    </row>
    <row r="5" spans="1:6" x14ac:dyDescent="0.2">
      <c r="A5" s="4" t="s">
        <v>5</v>
      </c>
      <c r="B5" s="4" t="s">
        <v>6</v>
      </c>
      <c r="C5" s="23">
        <v>13.656057323779301</v>
      </c>
      <c r="D5" s="23">
        <v>69.321779703382703</v>
      </c>
      <c r="E5" s="99"/>
      <c r="F5" s="122">
        <f t="shared" ref="F5:F17" si="0">(C5-D5)/(C5+D5)</f>
        <v>-0.67085048699668759</v>
      </c>
    </row>
    <row r="6" spans="1:6" x14ac:dyDescent="0.2">
      <c r="A6" s="4" t="s">
        <v>5</v>
      </c>
      <c r="B6" s="4" t="s">
        <v>6</v>
      </c>
      <c r="C6" s="23">
        <v>60.119990000833198</v>
      </c>
      <c r="D6" s="23">
        <v>34.5721189900841</v>
      </c>
      <c r="E6" s="99"/>
      <c r="F6" s="122">
        <f t="shared" si="0"/>
        <v>0.26979936642027486</v>
      </c>
    </row>
    <row r="7" spans="1:6" x14ac:dyDescent="0.2">
      <c r="A7" s="4" t="s">
        <v>5</v>
      </c>
      <c r="B7" s="4" t="s">
        <v>6</v>
      </c>
      <c r="C7" s="23">
        <v>34.855428714273799</v>
      </c>
      <c r="D7" s="23">
        <v>59.495042079826597</v>
      </c>
      <c r="E7" s="99"/>
      <c r="F7" s="122">
        <f t="shared" si="0"/>
        <v>-0.26114987194206429</v>
      </c>
    </row>
    <row r="8" spans="1:6" x14ac:dyDescent="0.2">
      <c r="A8" s="4" t="s">
        <v>5</v>
      </c>
      <c r="B8" s="4" t="s">
        <v>6</v>
      </c>
      <c r="C8" s="23">
        <v>76.383947041787295</v>
      </c>
      <c r="D8" s="23">
        <v>20.264791063301601</v>
      </c>
      <c r="E8" s="99"/>
      <c r="F8" s="122">
        <f t="shared" si="0"/>
        <v>0.58065068493150684</v>
      </c>
    </row>
    <row r="9" spans="1:6" x14ac:dyDescent="0.2">
      <c r="A9" s="5" t="s">
        <v>5</v>
      </c>
      <c r="B9" s="5" t="s">
        <v>6</v>
      </c>
      <c r="C9" s="23">
        <v>74.920846525578995</v>
      </c>
      <c r="D9" s="23">
        <v>20.429928345275702</v>
      </c>
      <c r="E9" s="99"/>
      <c r="F9" s="122">
        <f t="shared" si="0"/>
        <v>0.57147850401957467</v>
      </c>
    </row>
    <row r="10" spans="1:6" x14ac:dyDescent="0.2">
      <c r="A10" s="5" t="s">
        <v>5</v>
      </c>
      <c r="B10" s="5" t="s">
        <v>6</v>
      </c>
      <c r="C10" s="23">
        <v>45.804516290309103</v>
      </c>
      <c r="D10" s="23">
        <v>37.888509290892401</v>
      </c>
      <c r="E10" s="99"/>
      <c r="F10" s="122">
        <f t="shared" si="0"/>
        <v>9.4583831142970823E-2</v>
      </c>
    </row>
    <row r="11" spans="1:6" x14ac:dyDescent="0.2">
      <c r="A11" s="5" t="s">
        <v>5</v>
      </c>
      <c r="B11" s="5" t="s">
        <v>6</v>
      </c>
      <c r="C11" s="26">
        <v>46.837763519706598</v>
      </c>
      <c r="D11" s="26">
        <v>41.921506541121502</v>
      </c>
      <c r="E11" s="99"/>
      <c r="F11" s="122">
        <f t="shared" si="0"/>
        <v>5.5388659406684047E-2</v>
      </c>
    </row>
    <row r="12" spans="1:6" x14ac:dyDescent="0.2">
      <c r="A12" s="5" t="s">
        <v>5</v>
      </c>
      <c r="B12" s="5" t="s">
        <v>6</v>
      </c>
      <c r="C12" s="26">
        <v>18.465127906007801</v>
      </c>
      <c r="D12" s="26">
        <v>77.918506791100697</v>
      </c>
      <c r="E12" s="99"/>
      <c r="F12" s="122">
        <f t="shared" si="0"/>
        <v>-0.6168410132272848</v>
      </c>
    </row>
    <row r="13" spans="1:6" x14ac:dyDescent="0.2">
      <c r="A13" s="5" t="s">
        <v>5</v>
      </c>
      <c r="B13" s="5" t="s">
        <v>6</v>
      </c>
      <c r="C13" s="26">
        <v>71.988001999666693</v>
      </c>
      <c r="D13" s="26">
        <v>26.6038993501083</v>
      </c>
      <c r="E13" s="99"/>
      <c r="F13" s="122">
        <f t="shared" si="0"/>
        <v>0.46032282599509855</v>
      </c>
    </row>
    <row r="14" spans="1:6" x14ac:dyDescent="0.2">
      <c r="A14" s="5" t="s">
        <v>5</v>
      </c>
      <c r="B14" s="5" t="s">
        <v>6</v>
      </c>
      <c r="C14" s="26">
        <v>56.003666361136602</v>
      </c>
      <c r="D14" s="26">
        <v>42.4464627947671</v>
      </c>
      <c r="E14" s="99"/>
      <c r="F14" s="122">
        <f t="shared" si="0"/>
        <v>0.13770630554380053</v>
      </c>
    </row>
    <row r="15" spans="1:6" x14ac:dyDescent="0.2">
      <c r="A15" s="5" t="s">
        <v>5</v>
      </c>
      <c r="B15" s="5" t="s">
        <v>6</v>
      </c>
      <c r="C15" s="26">
        <v>41.1882343138072</v>
      </c>
      <c r="D15" s="26">
        <v>48.754270477460203</v>
      </c>
      <c r="E15" s="99"/>
      <c r="F15" s="122">
        <f t="shared" si="0"/>
        <v>-8.4120807856216118E-2</v>
      </c>
    </row>
    <row r="16" spans="1:6" x14ac:dyDescent="0.2">
      <c r="A16" s="5" t="s">
        <v>5</v>
      </c>
      <c r="B16" s="5" t="s">
        <v>6</v>
      </c>
      <c r="C16" s="26">
        <v>68.363606065655702</v>
      </c>
      <c r="D16" s="26">
        <v>27.370438260290001</v>
      </c>
      <c r="E16" s="99"/>
      <c r="F16" s="122">
        <f t="shared" si="0"/>
        <v>0.42819843342036468</v>
      </c>
    </row>
    <row r="17" spans="1:6" x14ac:dyDescent="0.2">
      <c r="A17" s="5" t="s">
        <v>5</v>
      </c>
      <c r="B17" s="5" t="s">
        <v>6</v>
      </c>
      <c r="C17" s="26">
        <v>61.811515707024398</v>
      </c>
      <c r="D17" s="26">
        <v>34.822098158486803</v>
      </c>
      <c r="E17" s="99"/>
      <c r="F17" s="122">
        <f t="shared" si="0"/>
        <v>0.27929636975079736</v>
      </c>
    </row>
    <row r="18" spans="1:6" x14ac:dyDescent="0.2">
      <c r="B18" s="38" t="s">
        <v>146</v>
      </c>
      <c r="C18" s="38">
        <f>AVERAGE(C4:C17)</f>
        <v>49.284909709527597</v>
      </c>
      <c r="D18" s="38">
        <f t="shared" ref="D18:F18" si="1">AVERAGE(D4:D17)</f>
        <v>44.210923086796448</v>
      </c>
      <c r="E18" s="38"/>
      <c r="F18" s="38">
        <f t="shared" si="1"/>
        <v>4.639238430938912E-2</v>
      </c>
    </row>
    <row r="19" spans="1:6" x14ac:dyDescent="0.2">
      <c r="B19" s="38" t="s">
        <v>147</v>
      </c>
      <c r="C19" s="38">
        <f>STDEV(C4:C17)/SQRT(COUNT(C4:C17))</f>
        <v>5.7337300116847763</v>
      </c>
      <c r="D19" s="38">
        <f t="shared" ref="D19:F19" si="2">STDEV(D4:D17)/SQRT(COUNT(D4:D17))</f>
        <v>5.2766895358062085</v>
      </c>
      <c r="E19" s="38"/>
      <c r="F19" s="38">
        <f t="shared" si="2"/>
        <v>0.11650673079982449</v>
      </c>
    </row>
    <row r="22" spans="1:6" s="17" customFormat="1" x14ac:dyDescent="0.2">
      <c r="A22" s="34" t="s">
        <v>173</v>
      </c>
      <c r="B22" s="34"/>
      <c r="C22" s="34"/>
      <c r="D22" s="34"/>
      <c r="E22" s="34"/>
      <c r="F22" s="34"/>
    </row>
    <row r="23" spans="1:6" s="17" customFormat="1" x14ac:dyDescent="0.2">
      <c r="A23" s="35"/>
      <c r="B23" s="35"/>
      <c r="C23" s="36" t="s">
        <v>169</v>
      </c>
      <c r="D23" s="36"/>
      <c r="E23" s="37"/>
      <c r="F23" s="35" t="s">
        <v>170</v>
      </c>
    </row>
    <row r="24" spans="1:6" s="16" customFormat="1" x14ac:dyDescent="0.2">
      <c r="A24" s="18" t="s">
        <v>0</v>
      </c>
      <c r="B24" s="18" t="s">
        <v>1</v>
      </c>
      <c r="C24" s="18" t="s">
        <v>168</v>
      </c>
      <c r="D24" s="18" t="s">
        <v>171</v>
      </c>
      <c r="E24" s="105"/>
      <c r="F24" s="18" t="s">
        <v>4</v>
      </c>
    </row>
    <row r="25" spans="1:6" x14ac:dyDescent="0.2">
      <c r="A25" s="6" t="s">
        <v>5</v>
      </c>
      <c r="B25" s="6" t="s">
        <v>8</v>
      </c>
      <c r="C25" s="29">
        <v>77.880184331797196</v>
      </c>
      <c r="D25" s="29">
        <v>19.720324169712299</v>
      </c>
      <c r="E25" s="39"/>
      <c r="F25" s="122">
        <f>(C25-D25)/(C25+D25)</f>
        <v>0.59589710192119949</v>
      </c>
    </row>
    <row r="26" spans="1:6" x14ac:dyDescent="0.2">
      <c r="A26" s="6" t="s">
        <v>5</v>
      </c>
      <c r="B26" s="6" t="s">
        <v>8</v>
      </c>
      <c r="C26" s="29">
        <v>64.272636484686998</v>
      </c>
      <c r="D26" s="29">
        <v>33.305592543275601</v>
      </c>
      <c r="E26" s="39"/>
      <c r="F26" s="122">
        <f t="shared" ref="F26:F38" si="3">(C26-D26)/(C26+D26)</f>
        <v>0.31735607675906163</v>
      </c>
    </row>
    <row r="27" spans="1:6" x14ac:dyDescent="0.2">
      <c r="A27" s="6" t="s">
        <v>5</v>
      </c>
      <c r="B27" s="6" t="s">
        <v>8</v>
      </c>
      <c r="C27" s="29">
        <v>53.320344211722599</v>
      </c>
      <c r="D27" s="29">
        <v>36.629322942035998</v>
      </c>
      <c r="E27" s="39"/>
      <c r="F27" s="122">
        <f t="shared" si="3"/>
        <v>0.18555956678700347</v>
      </c>
    </row>
    <row r="28" spans="1:6" x14ac:dyDescent="0.2">
      <c r="A28" s="6" t="s">
        <v>5</v>
      </c>
      <c r="B28" s="6" t="s">
        <v>8</v>
      </c>
      <c r="C28" s="29">
        <v>31.5933383047477</v>
      </c>
      <c r="D28" s="29">
        <v>62.134393901731698</v>
      </c>
      <c r="E28" s="39"/>
      <c r="F28" s="122">
        <f t="shared" si="3"/>
        <v>-0.32584865629420079</v>
      </c>
    </row>
    <row r="29" spans="1:6" x14ac:dyDescent="0.2">
      <c r="A29" s="6" t="s">
        <v>5</v>
      </c>
      <c r="B29" s="6" t="s">
        <v>8</v>
      </c>
      <c r="C29" s="29">
        <v>56.6292500406702</v>
      </c>
      <c r="D29" s="29">
        <v>39.734829998373101</v>
      </c>
      <c r="E29" s="39"/>
      <c r="F29" s="122">
        <f t="shared" si="3"/>
        <v>0.17531864607073591</v>
      </c>
    </row>
    <row r="30" spans="1:6" x14ac:dyDescent="0.2">
      <c r="A30" s="7" t="s">
        <v>5</v>
      </c>
      <c r="B30" s="7" t="s">
        <v>8</v>
      </c>
      <c r="C30" s="29">
        <v>51.965950547223301</v>
      </c>
      <c r="D30" s="29">
        <v>46.153222537494898</v>
      </c>
      <c r="E30" s="39"/>
      <c r="F30" s="122">
        <f t="shared" si="3"/>
        <v>5.9241510369329842E-2</v>
      </c>
    </row>
    <row r="31" spans="1:6" x14ac:dyDescent="0.2">
      <c r="A31" s="7" t="s">
        <v>5</v>
      </c>
      <c r="B31" s="7" t="s">
        <v>8</v>
      </c>
      <c r="C31" s="29">
        <v>66.433172302737503</v>
      </c>
      <c r="D31" s="29">
        <v>29.6135265700483</v>
      </c>
      <c r="E31" s="39"/>
      <c r="F31" s="122">
        <f t="shared" si="3"/>
        <v>0.38335149635342441</v>
      </c>
    </row>
    <row r="32" spans="1:6" x14ac:dyDescent="0.2">
      <c r="A32" s="7" t="s">
        <v>5</v>
      </c>
      <c r="B32" s="7" t="s">
        <v>8</v>
      </c>
      <c r="C32" s="29">
        <v>60.473440169201901</v>
      </c>
      <c r="D32" s="29">
        <v>34.596925079313401</v>
      </c>
      <c r="E32" s="39"/>
      <c r="F32" s="122">
        <f t="shared" si="3"/>
        <v>0.27218276717720519</v>
      </c>
    </row>
    <row r="33" spans="1:6" x14ac:dyDescent="0.2">
      <c r="A33" s="7" t="s">
        <v>5</v>
      </c>
      <c r="B33" s="7" t="s">
        <v>8</v>
      </c>
      <c r="C33" s="31">
        <v>23.510646782039998</v>
      </c>
      <c r="D33" s="31">
        <v>72.398117872238601</v>
      </c>
      <c r="E33" s="39"/>
      <c r="F33" s="122">
        <f t="shared" si="3"/>
        <v>-0.50972892067187814</v>
      </c>
    </row>
    <row r="34" spans="1:6" x14ac:dyDescent="0.2">
      <c r="A34" s="7" t="s">
        <v>5</v>
      </c>
      <c r="B34" s="7" t="s">
        <v>8</v>
      </c>
      <c r="C34" s="31">
        <v>39.346246973365602</v>
      </c>
      <c r="D34" s="31">
        <v>51.832122679580301</v>
      </c>
      <c r="E34" s="39"/>
      <c r="F34" s="122">
        <f t="shared" si="3"/>
        <v>-0.136939010356732</v>
      </c>
    </row>
    <row r="35" spans="1:6" x14ac:dyDescent="0.2">
      <c r="A35" s="7" t="s">
        <v>5</v>
      </c>
      <c r="B35" s="7" t="s">
        <v>8</v>
      </c>
      <c r="C35" s="31">
        <v>57.469426904324202</v>
      </c>
      <c r="D35" s="31">
        <v>36.567820318120098</v>
      </c>
      <c r="E35" s="39"/>
      <c r="F35" s="122">
        <f t="shared" si="3"/>
        <v>0.22226944326391787</v>
      </c>
    </row>
    <row r="36" spans="1:6" x14ac:dyDescent="0.2">
      <c r="A36" s="7" t="s">
        <v>5</v>
      </c>
      <c r="B36" s="7" t="s">
        <v>8</v>
      </c>
      <c r="C36" s="31">
        <v>44.373196537351703</v>
      </c>
      <c r="D36" s="31">
        <v>44.044565565886501</v>
      </c>
      <c r="E36" s="39"/>
      <c r="F36" s="122">
        <f t="shared" si="3"/>
        <v>3.7167981144047334E-3</v>
      </c>
    </row>
    <row r="37" spans="1:6" x14ac:dyDescent="0.2">
      <c r="A37" s="7" t="s">
        <v>5</v>
      </c>
      <c r="B37" s="7" t="s">
        <v>8</v>
      </c>
      <c r="C37" s="31">
        <v>41.176009408075302</v>
      </c>
      <c r="D37" s="31">
        <v>43.8886711093689</v>
      </c>
      <c r="E37" s="39"/>
      <c r="F37" s="122">
        <f t="shared" si="3"/>
        <v>-3.1889400921658817E-2</v>
      </c>
    </row>
    <row r="38" spans="1:6" x14ac:dyDescent="0.2">
      <c r="A38" s="7" t="s">
        <v>5</v>
      </c>
      <c r="B38" s="7" t="s">
        <v>8</v>
      </c>
      <c r="C38" s="31">
        <v>34.148893360160997</v>
      </c>
      <c r="D38" s="31">
        <v>59.661971830985898</v>
      </c>
      <c r="E38" s="105"/>
      <c r="F38" s="122">
        <f t="shared" si="3"/>
        <v>-0.2719629375428958</v>
      </c>
    </row>
    <row r="39" spans="1:6" x14ac:dyDescent="0.2">
      <c r="B39" s="38" t="s">
        <v>146</v>
      </c>
      <c r="C39" s="38">
        <f>AVERAGE(C25:C38)</f>
        <v>50.185195454150382</v>
      </c>
      <c r="D39" s="38">
        <f t="shared" ref="D39" si="4">AVERAGE(D25:D38)</f>
        <v>43.59152907986897</v>
      </c>
      <c r="E39" s="38"/>
      <c r="F39" s="38">
        <f t="shared" ref="F39" si="5">AVERAGE(F25:F38)</f>
        <v>6.7037462930636921E-2</v>
      </c>
    </row>
    <row r="40" spans="1:6" x14ac:dyDescent="0.2">
      <c r="B40" s="38" t="s">
        <v>147</v>
      </c>
      <c r="C40" s="38">
        <f>STDEV(C25:C38)/SQRT(COUNT(C25:C38))</f>
        <v>4.0529995006027129</v>
      </c>
      <c r="D40" s="38">
        <f t="shared" ref="D40" si="6">STDEV(D25:D38)/SQRT(COUNT(D25:D38))</f>
        <v>3.7587122327363041</v>
      </c>
      <c r="E40" s="38"/>
      <c r="F40" s="38">
        <f t="shared" ref="F40" si="7">STDEV(F25:F38)/SQRT(COUNT(F25:F38))</f>
        <v>8.0920657321005535E-2</v>
      </c>
    </row>
    <row r="43" spans="1:6" s="17" customFormat="1" x14ac:dyDescent="0.2">
      <c r="A43" s="94" t="s">
        <v>174</v>
      </c>
      <c r="B43" s="94"/>
      <c r="C43" s="94"/>
      <c r="D43" s="94"/>
      <c r="E43" s="94"/>
      <c r="F43" s="94"/>
    </row>
    <row r="44" spans="1:6" s="17" customFormat="1" x14ac:dyDescent="0.2">
      <c r="A44" s="95"/>
      <c r="B44" s="95"/>
      <c r="C44" s="96" t="s">
        <v>175</v>
      </c>
      <c r="D44" s="96"/>
      <c r="E44" s="97"/>
      <c r="F44" s="95" t="s">
        <v>176</v>
      </c>
    </row>
    <row r="45" spans="1:6" x14ac:dyDescent="0.2">
      <c r="A45" s="8" t="s">
        <v>0</v>
      </c>
      <c r="B45" s="8" t="s">
        <v>1</v>
      </c>
      <c r="C45" s="132" t="s">
        <v>93</v>
      </c>
      <c r="D45" s="132" t="s">
        <v>94</v>
      </c>
      <c r="E45" s="39"/>
      <c r="F45" s="18" t="s">
        <v>4</v>
      </c>
    </row>
    <row r="46" spans="1:6" x14ac:dyDescent="0.2">
      <c r="A46" s="4" t="s">
        <v>7</v>
      </c>
      <c r="B46" s="4" t="s">
        <v>6</v>
      </c>
      <c r="C46" s="23">
        <v>40.076653891018097</v>
      </c>
      <c r="D46" s="23">
        <v>53.5160806532244</v>
      </c>
      <c r="E46" s="39"/>
      <c r="F46" s="122">
        <f>(C46-D46)/(C46+D46)</f>
        <v>-0.14359476542330657</v>
      </c>
    </row>
    <row r="47" spans="1:6" x14ac:dyDescent="0.2">
      <c r="A47" s="4" t="s">
        <v>7</v>
      </c>
      <c r="B47" s="4" t="s">
        <v>6</v>
      </c>
      <c r="C47" s="23">
        <v>36.905257895175403</v>
      </c>
      <c r="D47" s="23">
        <v>59.053412215648599</v>
      </c>
      <c r="E47" s="39"/>
      <c r="F47" s="122">
        <f t="shared" ref="F47:F56" si="8">(C47-D47)/(C47+D47)</f>
        <v>-0.23080930878777275</v>
      </c>
    </row>
    <row r="48" spans="1:6" x14ac:dyDescent="0.2">
      <c r="A48" s="4" t="s">
        <v>7</v>
      </c>
      <c r="B48" s="4" t="s">
        <v>6</v>
      </c>
      <c r="C48" s="23">
        <v>90.834860856523903</v>
      </c>
      <c r="D48" s="23">
        <v>5.3407765372437899</v>
      </c>
      <c r="E48" s="39"/>
      <c r="F48" s="122">
        <f t="shared" si="8"/>
        <v>0.88893701810621173</v>
      </c>
    </row>
    <row r="49" spans="1:6" x14ac:dyDescent="0.2">
      <c r="A49" s="4" t="s">
        <v>7</v>
      </c>
      <c r="B49" s="4" t="s">
        <v>6</v>
      </c>
      <c r="C49" s="23">
        <v>30.6032327945342</v>
      </c>
      <c r="D49" s="23">
        <v>64.714214297617005</v>
      </c>
      <c r="E49" s="39"/>
      <c r="F49" s="122">
        <f t="shared" si="8"/>
        <v>-0.35786713286713306</v>
      </c>
    </row>
    <row r="50" spans="1:6" x14ac:dyDescent="0.2">
      <c r="A50" s="4" t="s">
        <v>7</v>
      </c>
      <c r="B50" s="4" t="s">
        <v>6</v>
      </c>
      <c r="C50" s="23">
        <v>27.147737688525901</v>
      </c>
      <c r="D50" s="23">
        <v>71.002416465294502</v>
      </c>
      <c r="E50" s="39"/>
      <c r="F50" s="122">
        <f t="shared" si="8"/>
        <v>-0.44681212327022712</v>
      </c>
    </row>
    <row r="51" spans="1:6" x14ac:dyDescent="0.2">
      <c r="A51" s="4" t="s">
        <v>7</v>
      </c>
      <c r="B51" s="4" t="s">
        <v>6</v>
      </c>
      <c r="C51" s="23">
        <v>47.454378801766502</v>
      </c>
      <c r="D51" s="23">
        <v>45.854512123989601</v>
      </c>
      <c r="E51" s="39"/>
      <c r="F51" s="122">
        <f t="shared" si="8"/>
        <v>1.714591891409235E-2</v>
      </c>
    </row>
    <row r="52" spans="1:6" x14ac:dyDescent="0.2">
      <c r="A52" s="4" t="s">
        <v>7</v>
      </c>
      <c r="B52" s="4" t="s">
        <v>6</v>
      </c>
      <c r="C52" s="23">
        <v>37.530205816181898</v>
      </c>
      <c r="D52" s="23">
        <v>59.478376801933102</v>
      </c>
      <c r="E52" s="39"/>
      <c r="F52" s="122">
        <f t="shared" si="8"/>
        <v>-0.2262497852602651</v>
      </c>
    </row>
    <row r="53" spans="1:6" x14ac:dyDescent="0.2">
      <c r="A53" s="5" t="s">
        <v>7</v>
      </c>
      <c r="B53" s="5" t="s">
        <v>6</v>
      </c>
      <c r="C53" s="26">
        <v>40.254978751770601</v>
      </c>
      <c r="D53" s="26">
        <v>52.003999666694398</v>
      </c>
      <c r="E53" s="39"/>
      <c r="F53" s="122">
        <f t="shared" si="8"/>
        <v>-0.12734826589595435</v>
      </c>
    </row>
    <row r="54" spans="1:6" x14ac:dyDescent="0.2">
      <c r="A54" s="5" t="s">
        <v>7</v>
      </c>
      <c r="B54" s="5" t="s">
        <v>6</v>
      </c>
      <c r="C54" s="26">
        <v>47.529372552287299</v>
      </c>
      <c r="D54" s="26">
        <v>44.862928089325798</v>
      </c>
      <c r="E54" s="39"/>
      <c r="F54" s="122">
        <f t="shared" si="8"/>
        <v>2.8860028860029762E-2</v>
      </c>
    </row>
    <row r="55" spans="1:6" x14ac:dyDescent="0.2">
      <c r="A55" s="5" t="s">
        <v>7</v>
      </c>
      <c r="B55" s="5" t="s">
        <v>6</v>
      </c>
      <c r="C55" s="23">
        <v>71.435713690525702</v>
      </c>
      <c r="D55" s="23">
        <v>26.181151570702401</v>
      </c>
      <c r="E55" s="39"/>
      <c r="F55" s="122">
        <f t="shared" si="8"/>
        <v>0.46359368331199335</v>
      </c>
    </row>
    <row r="56" spans="1:6" x14ac:dyDescent="0.2">
      <c r="A56" s="5" t="s">
        <v>7</v>
      </c>
      <c r="B56" s="5" t="s">
        <v>6</v>
      </c>
      <c r="C56" s="23">
        <v>30.797433547204399</v>
      </c>
      <c r="D56" s="23">
        <v>64.227981001583203</v>
      </c>
      <c r="E56" s="39"/>
      <c r="F56" s="122">
        <f t="shared" si="8"/>
        <v>-0.35180638372500878</v>
      </c>
    </row>
    <row r="57" spans="1:6" x14ac:dyDescent="0.2">
      <c r="B57" s="38" t="s">
        <v>146</v>
      </c>
      <c r="C57" s="38">
        <f>AVERAGE(C43:C56)</f>
        <v>45.506347844137615</v>
      </c>
      <c r="D57" s="38">
        <f t="shared" ref="D57" si="9">AVERAGE(D43:D56)</f>
        <v>49.657804493023356</v>
      </c>
      <c r="E57" s="38"/>
      <c r="F57" s="38">
        <f t="shared" ref="F57" si="10">AVERAGE(F43:F56)</f>
        <v>-4.4177374185212781E-2</v>
      </c>
    </row>
    <row r="58" spans="1:6" x14ac:dyDescent="0.2">
      <c r="B58" s="38" t="s">
        <v>147</v>
      </c>
      <c r="C58" s="38">
        <f>STDEV(C43:C56)/SQRT(COUNT(C43:C56))</f>
        <v>5.8036377050343706</v>
      </c>
      <c r="D58" s="38">
        <f t="shared" ref="D58" si="11">STDEV(D43:D56)/SQRT(COUNT(D43:D56))</f>
        <v>5.7621792464105797</v>
      </c>
      <c r="E58" s="38"/>
      <c r="F58" s="38">
        <f t="shared" ref="F58" si="12">STDEV(F43:F56)/SQRT(COUNT(F43:F56))</f>
        <v>0.11975594859520822</v>
      </c>
    </row>
    <row r="61" spans="1:6" s="17" customFormat="1" x14ac:dyDescent="0.2">
      <c r="A61" s="94" t="s">
        <v>174</v>
      </c>
      <c r="B61" s="94"/>
      <c r="C61" s="94"/>
      <c r="D61" s="94"/>
      <c r="E61" s="94"/>
      <c r="F61" s="94"/>
    </row>
    <row r="62" spans="1:6" s="17" customFormat="1" x14ac:dyDescent="0.2">
      <c r="A62" s="95"/>
      <c r="B62" s="95"/>
      <c r="C62" s="96" t="s">
        <v>175</v>
      </c>
      <c r="D62" s="96"/>
      <c r="E62" s="97"/>
      <c r="F62" s="95" t="s">
        <v>176</v>
      </c>
    </row>
    <row r="63" spans="1:6" x14ac:dyDescent="0.2">
      <c r="A63" s="8" t="s">
        <v>0</v>
      </c>
      <c r="B63" s="8" t="s">
        <v>1</v>
      </c>
      <c r="C63" s="132" t="s">
        <v>93</v>
      </c>
      <c r="D63" s="132" t="s">
        <v>94</v>
      </c>
      <c r="E63" s="39"/>
      <c r="F63" s="18" t="s">
        <v>4</v>
      </c>
    </row>
    <row r="64" spans="1:6" x14ac:dyDescent="0.2">
      <c r="A64" s="6" t="s">
        <v>7</v>
      </c>
      <c r="B64" s="6" t="s">
        <v>8</v>
      </c>
      <c r="C64" s="29">
        <v>49.689491087990902</v>
      </c>
      <c r="D64" s="29">
        <v>43.019598354705998</v>
      </c>
      <c r="E64" s="39"/>
      <c r="F64" s="122">
        <f>(C64-D64)/(C64+D64)</f>
        <v>7.1944323618964426E-2</v>
      </c>
    </row>
    <row r="65" spans="1:6" x14ac:dyDescent="0.2">
      <c r="A65" s="6" t="s">
        <v>7</v>
      </c>
      <c r="B65" s="6" t="s">
        <v>8</v>
      </c>
      <c r="C65" s="29">
        <v>7.1151465125876996</v>
      </c>
      <c r="D65" s="29">
        <v>92.108955839867903</v>
      </c>
      <c r="E65" s="39"/>
      <c r="F65" s="122">
        <f t="shared" ref="F65:F74" si="13">(C65-D65)/(C65+D65)</f>
        <v>-0.85658431078945174</v>
      </c>
    </row>
    <row r="66" spans="1:6" x14ac:dyDescent="0.2">
      <c r="A66" s="6" t="s">
        <v>7</v>
      </c>
      <c r="B66" s="6" t="s">
        <v>8</v>
      </c>
      <c r="C66" s="29">
        <v>25.0799774181407</v>
      </c>
      <c r="D66" s="29">
        <v>70.855287918705301</v>
      </c>
      <c r="E66" s="39"/>
      <c r="F66" s="122">
        <f t="shared" si="13"/>
        <v>-0.47714790113770195</v>
      </c>
    </row>
    <row r="67" spans="1:6" x14ac:dyDescent="0.2">
      <c r="A67" s="6" t="s">
        <v>7</v>
      </c>
      <c r="B67" s="6" t="s">
        <v>8</v>
      </c>
      <c r="C67" s="29">
        <v>69.336861518723396</v>
      </c>
      <c r="D67" s="29">
        <v>23.438377034720499</v>
      </c>
      <c r="E67" s="39"/>
      <c r="F67" s="122">
        <f t="shared" si="13"/>
        <v>0.49472774416594695</v>
      </c>
    </row>
    <row r="68" spans="1:6" x14ac:dyDescent="0.2">
      <c r="A68" s="6" t="s">
        <v>7</v>
      </c>
      <c r="B68" s="6" t="s">
        <v>8</v>
      </c>
      <c r="C68" s="29">
        <v>66.406186406186393</v>
      </c>
      <c r="D68" s="29">
        <v>29.344729344729299</v>
      </c>
      <c r="E68" s="39"/>
      <c r="F68" s="122">
        <f t="shared" si="13"/>
        <v>0.38706112386296065</v>
      </c>
    </row>
    <row r="69" spans="1:6" x14ac:dyDescent="0.2">
      <c r="A69" s="6" t="s">
        <v>7</v>
      </c>
      <c r="B69" s="6" t="s">
        <v>8</v>
      </c>
      <c r="C69" s="29">
        <v>49.732793522267201</v>
      </c>
      <c r="D69" s="29">
        <v>41.708502024291498</v>
      </c>
      <c r="E69" s="39"/>
      <c r="F69" s="122">
        <f t="shared" si="13"/>
        <v>8.7753475604356618E-2</v>
      </c>
    </row>
    <row r="70" spans="1:6" x14ac:dyDescent="0.2">
      <c r="A70" s="6" t="s">
        <v>7</v>
      </c>
      <c r="B70" s="6" t="s">
        <v>8</v>
      </c>
      <c r="C70" s="29">
        <v>59.580328931378098</v>
      </c>
      <c r="D70" s="29">
        <v>34.319047233249599</v>
      </c>
      <c r="E70" s="39"/>
      <c r="F70" s="122">
        <f t="shared" si="13"/>
        <v>0.26902502157031938</v>
      </c>
    </row>
    <row r="71" spans="1:6" x14ac:dyDescent="0.2">
      <c r="A71" s="7" t="s">
        <v>7</v>
      </c>
      <c r="B71" s="7" t="s">
        <v>8</v>
      </c>
      <c r="C71" s="29">
        <v>37.609117361784598</v>
      </c>
      <c r="D71" s="29">
        <v>57.298739088263801</v>
      </c>
      <c r="E71" s="39"/>
      <c r="F71" s="122">
        <f t="shared" si="13"/>
        <v>-0.20746039856923942</v>
      </c>
    </row>
    <row r="72" spans="1:6" x14ac:dyDescent="0.2">
      <c r="A72" s="7" t="s">
        <v>7</v>
      </c>
      <c r="B72" s="7" t="s">
        <v>8</v>
      </c>
      <c r="C72" s="29">
        <v>61.2256356781904</v>
      </c>
      <c r="D72" s="29">
        <v>33.785192909280497</v>
      </c>
      <c r="E72" s="39"/>
      <c r="F72" s="122">
        <f t="shared" si="13"/>
        <v>0.28881384550443212</v>
      </c>
    </row>
    <row r="73" spans="1:6" x14ac:dyDescent="0.2">
      <c r="A73" s="7" t="s">
        <v>7</v>
      </c>
      <c r="B73" s="7" t="s">
        <v>8</v>
      </c>
      <c r="C73" s="29">
        <v>38.731313131313101</v>
      </c>
      <c r="D73" s="29">
        <v>54.319191919191901</v>
      </c>
      <c r="E73" s="39"/>
      <c r="F73" s="122">
        <f t="shared" si="13"/>
        <v>-0.16752062527138539</v>
      </c>
    </row>
    <row r="74" spans="1:6" x14ac:dyDescent="0.2">
      <c r="A74" s="7" t="s">
        <v>7</v>
      </c>
      <c r="B74" s="7" t="s">
        <v>8</v>
      </c>
      <c r="C74" s="29">
        <v>44.577358789511202</v>
      </c>
      <c r="D74" s="29">
        <v>49.560326388338702</v>
      </c>
      <c r="E74" s="39"/>
      <c r="F74" s="122">
        <f t="shared" si="13"/>
        <v>-5.2932761087267161E-2</v>
      </c>
    </row>
    <row r="75" spans="1:6" x14ac:dyDescent="0.2">
      <c r="B75" s="38" t="s">
        <v>146</v>
      </c>
      <c r="C75" s="38">
        <f>AVERAGE(C59:C74)</f>
        <v>46.280382759824882</v>
      </c>
      <c r="D75" s="38">
        <f>AVERAGE(D59:D74)</f>
        <v>48.159813459576817</v>
      </c>
      <c r="E75" s="38"/>
      <c r="F75" s="38">
        <f>AVERAGE(F59:F74)</f>
        <v>-1.4756405684369582E-2</v>
      </c>
    </row>
    <row r="76" spans="1:6" x14ac:dyDescent="0.2">
      <c r="B76" s="38" t="s">
        <v>147</v>
      </c>
      <c r="C76" s="38">
        <f>STDEV(C59:C74)/SQRT(COUNT(C59:C74))</f>
        <v>5.6237257152611138</v>
      </c>
      <c r="D76" s="38">
        <f>STDEV(D59:D74)/SQRT(COUNT(D59:D74))</f>
        <v>6.0313013697636055</v>
      </c>
      <c r="E76" s="38"/>
      <c r="F76" s="38">
        <f>STDEV(F59:F74)/SQRT(COUNT(F59:F74))</f>
        <v>0.12045945378719949</v>
      </c>
    </row>
    <row r="84" spans="1:10" x14ac:dyDescent="0.2">
      <c r="A84" s="131" t="s">
        <v>166</v>
      </c>
    </row>
    <row r="85" spans="1:10" s="1" customFormat="1" x14ac:dyDescent="0.2">
      <c r="A85" s="40" t="s">
        <v>10</v>
      </c>
      <c r="B85" s="41" t="s">
        <v>11</v>
      </c>
      <c r="C85" s="42" t="s">
        <v>12</v>
      </c>
      <c r="D85" s="43"/>
      <c r="E85" s="43"/>
      <c r="F85" s="43"/>
      <c r="G85" s="43"/>
      <c r="H85" s="44"/>
      <c r="I85" s="45" t="s">
        <v>13</v>
      </c>
      <c r="J85" s="46" t="s">
        <v>14</v>
      </c>
    </row>
    <row r="86" spans="1:10" s="47" customFormat="1" ht="31" x14ac:dyDescent="0.2">
      <c r="A86" s="48" t="s">
        <v>104</v>
      </c>
      <c r="B86" s="49" t="s">
        <v>95</v>
      </c>
      <c r="C86" s="50"/>
      <c r="D86" s="50" t="s">
        <v>19</v>
      </c>
      <c r="E86" s="50" t="s">
        <v>20</v>
      </c>
      <c r="F86" s="50" t="s">
        <v>21</v>
      </c>
      <c r="G86" s="50" t="s">
        <v>22</v>
      </c>
      <c r="H86" s="50" t="s">
        <v>23</v>
      </c>
      <c r="I86" s="49" t="s">
        <v>13</v>
      </c>
      <c r="J86" s="51">
        <v>14</v>
      </c>
    </row>
    <row r="87" spans="1:10" s="47" customFormat="1" ht="31" x14ac:dyDescent="0.2">
      <c r="A87" s="52"/>
      <c r="B87" s="53"/>
      <c r="C87" s="54"/>
      <c r="D87" s="54" t="s">
        <v>96</v>
      </c>
      <c r="E87" s="54">
        <v>8.0830000000000002</v>
      </c>
      <c r="F87" s="54">
        <v>1</v>
      </c>
      <c r="G87" s="54">
        <v>8.0830000000000002</v>
      </c>
      <c r="H87" s="54" t="s">
        <v>97</v>
      </c>
      <c r="I87" s="53" t="s">
        <v>98</v>
      </c>
      <c r="J87" s="55"/>
    </row>
    <row r="88" spans="1:10" s="47" customFormat="1" ht="31" x14ac:dyDescent="0.2">
      <c r="A88" s="52"/>
      <c r="B88" s="53"/>
      <c r="C88" s="54"/>
      <c r="D88" s="54" t="s">
        <v>99</v>
      </c>
      <c r="E88" s="54">
        <v>0.2762</v>
      </c>
      <c r="F88" s="54">
        <v>1</v>
      </c>
      <c r="G88" s="54">
        <v>0.2762</v>
      </c>
      <c r="H88" s="54" t="s">
        <v>100</v>
      </c>
      <c r="I88" s="53" t="s">
        <v>101</v>
      </c>
      <c r="J88" s="55"/>
    </row>
    <row r="89" spans="1:10" s="47" customFormat="1" ht="31" x14ac:dyDescent="0.2">
      <c r="A89" s="52"/>
      <c r="B89" s="53"/>
      <c r="C89" s="54"/>
      <c r="D89" s="54" t="s">
        <v>83</v>
      </c>
      <c r="E89" s="54">
        <v>476.5</v>
      </c>
      <c r="F89" s="54">
        <v>1</v>
      </c>
      <c r="G89" s="54">
        <v>476.5</v>
      </c>
      <c r="H89" s="54" t="s">
        <v>102</v>
      </c>
      <c r="I89" s="53" t="s">
        <v>103</v>
      </c>
      <c r="J89" s="55"/>
    </row>
    <row r="90" spans="1:10" s="47" customFormat="1" ht="31" x14ac:dyDescent="0.2">
      <c r="A90" s="52"/>
      <c r="B90" s="53"/>
      <c r="C90" s="54" t="s">
        <v>34</v>
      </c>
      <c r="D90" s="54"/>
      <c r="E90" s="54"/>
      <c r="F90" s="54"/>
      <c r="G90" s="54"/>
      <c r="H90" s="54"/>
      <c r="I90" s="53" t="s">
        <v>33</v>
      </c>
      <c r="J90" s="55">
        <v>14</v>
      </c>
    </row>
    <row r="91" spans="1:10" s="47" customFormat="1" x14ac:dyDescent="0.2">
      <c r="A91" s="53"/>
      <c r="B91" s="53"/>
      <c r="C91" s="54" t="s">
        <v>18</v>
      </c>
      <c r="D91" s="54" t="s">
        <v>6</v>
      </c>
      <c r="E91" s="54"/>
      <c r="F91" s="54"/>
      <c r="G91" s="54"/>
      <c r="H91" s="54"/>
      <c r="I91" s="53">
        <v>0.70399999999999996</v>
      </c>
      <c r="J91" s="55"/>
    </row>
    <row r="92" spans="1:10" s="47" customFormat="1" x14ac:dyDescent="0.2">
      <c r="A92" s="57"/>
      <c r="B92" s="57"/>
      <c r="C92" s="58" t="s">
        <v>18</v>
      </c>
      <c r="D92" s="58" t="s">
        <v>161</v>
      </c>
      <c r="E92" s="58"/>
      <c r="F92" s="58"/>
      <c r="G92" s="58"/>
      <c r="H92" s="58"/>
      <c r="I92" s="57">
        <v>0.55600000000000005</v>
      </c>
      <c r="J92" s="59"/>
    </row>
    <row r="93" spans="1:10" s="47" customFormat="1" ht="31" x14ac:dyDescent="0.2">
      <c r="A93" s="52" t="s">
        <v>177</v>
      </c>
      <c r="B93" s="107" t="s">
        <v>105</v>
      </c>
      <c r="C93" s="107" t="s">
        <v>72</v>
      </c>
      <c r="D93" s="61"/>
      <c r="E93" s="61"/>
      <c r="F93" s="62"/>
      <c r="G93" s="62"/>
      <c r="H93" s="62" t="s">
        <v>52</v>
      </c>
      <c r="I93" s="63" t="s">
        <v>53</v>
      </c>
      <c r="J93" s="108">
        <v>14</v>
      </c>
    </row>
    <row r="94" spans="1:10" s="47" customFormat="1" ht="31" x14ac:dyDescent="0.2">
      <c r="A94" s="52"/>
      <c r="B94" s="107"/>
      <c r="C94" s="107" t="s">
        <v>73</v>
      </c>
      <c r="D94" s="54" t="s">
        <v>6</v>
      </c>
      <c r="E94" s="61"/>
      <c r="F94" s="62"/>
      <c r="G94" s="62"/>
      <c r="H94" s="62" t="s">
        <v>106</v>
      </c>
      <c r="I94" s="53">
        <v>0.69699999999999995</v>
      </c>
      <c r="J94" s="108"/>
    </row>
    <row r="95" spans="1:10" s="47" customFormat="1" ht="31" x14ac:dyDescent="0.2">
      <c r="A95" s="65"/>
      <c r="B95" s="109"/>
      <c r="C95" s="109"/>
      <c r="D95" s="67" t="s">
        <v>76</v>
      </c>
      <c r="E95" s="110"/>
      <c r="F95" s="110"/>
      <c r="G95" s="110"/>
      <c r="H95" s="58" t="s">
        <v>107</v>
      </c>
      <c r="I95" s="57">
        <v>0.42199999999999999</v>
      </c>
      <c r="J95" s="111"/>
    </row>
    <row r="96" spans="1:10" s="47" customFormat="1" ht="31" x14ac:dyDescent="0.2">
      <c r="A96" s="69" t="s">
        <v>109</v>
      </c>
      <c r="B96" s="70" t="s">
        <v>108</v>
      </c>
      <c r="C96" s="71" t="s">
        <v>17</v>
      </c>
      <c r="D96" s="71" t="s">
        <v>19</v>
      </c>
      <c r="E96" s="71" t="s">
        <v>20</v>
      </c>
      <c r="F96" s="71" t="s">
        <v>21</v>
      </c>
      <c r="G96" s="71" t="s">
        <v>22</v>
      </c>
      <c r="H96" s="71" t="s">
        <v>23</v>
      </c>
      <c r="I96" s="70" t="s">
        <v>13</v>
      </c>
      <c r="J96" s="72">
        <v>11</v>
      </c>
    </row>
    <row r="97" spans="1:10" s="47" customFormat="1" ht="31" x14ac:dyDescent="0.2">
      <c r="A97" s="73"/>
      <c r="B97" s="74"/>
      <c r="C97" s="75"/>
      <c r="D97" s="75" t="s">
        <v>110</v>
      </c>
      <c r="E97" s="75">
        <v>14.2</v>
      </c>
      <c r="F97" s="75">
        <v>1</v>
      </c>
      <c r="G97" s="75">
        <v>14.2</v>
      </c>
      <c r="H97" s="75" t="s">
        <v>111</v>
      </c>
      <c r="I97" s="74" t="s">
        <v>112</v>
      </c>
      <c r="J97" s="76"/>
    </row>
    <row r="98" spans="1:10" s="47" customFormat="1" ht="31" x14ac:dyDescent="0.2">
      <c r="A98" s="73"/>
      <c r="B98" s="74"/>
      <c r="C98" s="75"/>
      <c r="D98" s="75" t="s">
        <v>99</v>
      </c>
      <c r="E98" s="75">
        <v>1.4410000000000001</v>
      </c>
      <c r="F98" s="75">
        <v>1</v>
      </c>
      <c r="G98" s="75">
        <v>1.4410000000000001</v>
      </c>
      <c r="H98" s="75" t="s">
        <v>113</v>
      </c>
      <c r="I98" s="74" t="s">
        <v>114</v>
      </c>
      <c r="J98" s="76"/>
    </row>
    <row r="99" spans="1:10" s="47" customFormat="1" ht="31" x14ac:dyDescent="0.2">
      <c r="A99" s="73"/>
      <c r="B99" s="74"/>
      <c r="C99" s="75"/>
      <c r="D99" s="75" t="s">
        <v>115</v>
      </c>
      <c r="E99" s="75">
        <v>100</v>
      </c>
      <c r="F99" s="75">
        <v>1</v>
      </c>
      <c r="G99" s="75">
        <v>100</v>
      </c>
      <c r="H99" s="75" t="s">
        <v>116</v>
      </c>
      <c r="I99" s="74" t="s">
        <v>117</v>
      </c>
      <c r="J99" s="76"/>
    </row>
    <row r="100" spans="1:10" s="47" customFormat="1" ht="31" x14ac:dyDescent="0.2">
      <c r="A100" s="73"/>
      <c r="B100" s="74"/>
      <c r="C100" s="75" t="s">
        <v>34</v>
      </c>
      <c r="D100" s="75"/>
      <c r="E100" s="75"/>
      <c r="F100" s="75"/>
      <c r="G100" s="75"/>
      <c r="H100" s="75"/>
      <c r="I100" s="74" t="s">
        <v>33</v>
      </c>
      <c r="J100" s="76">
        <v>11</v>
      </c>
    </row>
    <row r="101" spans="1:10" s="47" customFormat="1" x14ac:dyDescent="0.2">
      <c r="A101" s="74"/>
      <c r="B101" s="74"/>
      <c r="C101" s="75" t="s">
        <v>18</v>
      </c>
      <c r="D101" s="75" t="s">
        <v>6</v>
      </c>
      <c r="E101" s="75"/>
      <c r="F101" s="75"/>
      <c r="G101" s="75"/>
      <c r="H101" s="75"/>
      <c r="I101" s="74">
        <v>0.85299999999999998</v>
      </c>
      <c r="J101" s="76"/>
    </row>
    <row r="102" spans="1:10" s="47" customFormat="1" x14ac:dyDescent="0.2">
      <c r="A102" s="112"/>
      <c r="B102" s="112"/>
      <c r="C102" s="113" t="s">
        <v>18</v>
      </c>
      <c r="D102" s="113" t="s">
        <v>161</v>
      </c>
      <c r="E102" s="113"/>
      <c r="F102" s="113"/>
      <c r="G102" s="113"/>
      <c r="H102" s="113"/>
      <c r="I102" s="112">
        <v>0.96799999999999997</v>
      </c>
      <c r="J102" s="114"/>
    </row>
    <row r="103" spans="1:10" s="47" customFormat="1" ht="31" x14ac:dyDescent="0.2">
      <c r="A103" s="73" t="s">
        <v>178</v>
      </c>
      <c r="B103" s="133" t="s">
        <v>118</v>
      </c>
      <c r="C103" s="115" t="s">
        <v>72</v>
      </c>
      <c r="D103" s="86"/>
      <c r="E103" s="86"/>
      <c r="F103" s="85"/>
      <c r="G103" s="85"/>
      <c r="H103" s="85" t="s">
        <v>52</v>
      </c>
      <c r="I103" s="87" t="s">
        <v>53</v>
      </c>
      <c r="J103" s="116">
        <v>11</v>
      </c>
    </row>
    <row r="104" spans="1:10" s="47" customFormat="1" ht="31" x14ac:dyDescent="0.2">
      <c r="A104" s="73"/>
      <c r="B104" s="115"/>
      <c r="C104" s="115" t="s">
        <v>73</v>
      </c>
      <c r="D104" s="75" t="s">
        <v>6</v>
      </c>
      <c r="E104" s="86"/>
      <c r="F104" s="85"/>
      <c r="G104" s="85"/>
      <c r="H104" s="75" t="s">
        <v>119</v>
      </c>
      <c r="I104" s="74">
        <v>0.72</v>
      </c>
      <c r="J104" s="116"/>
    </row>
    <row r="105" spans="1:10" s="47" customFormat="1" ht="31" x14ac:dyDescent="0.2">
      <c r="A105" s="117"/>
      <c r="B105" s="118"/>
      <c r="C105" s="118"/>
      <c r="D105" s="91" t="s">
        <v>76</v>
      </c>
      <c r="E105" s="119"/>
      <c r="F105" s="119"/>
      <c r="G105" s="119"/>
      <c r="H105" s="113" t="s">
        <v>120</v>
      </c>
      <c r="I105" s="112">
        <v>0.90500000000000003</v>
      </c>
      <c r="J105" s="120"/>
    </row>
  </sheetData>
  <mergeCells count="13">
    <mergeCell ref="A61:F61"/>
    <mergeCell ref="C62:D62"/>
    <mergeCell ref="A86:A90"/>
    <mergeCell ref="A93:A95"/>
    <mergeCell ref="A96:A100"/>
    <mergeCell ref="A103:A105"/>
    <mergeCell ref="C85:H85"/>
    <mergeCell ref="A1:F1"/>
    <mergeCell ref="C2:D2"/>
    <mergeCell ref="A22:F22"/>
    <mergeCell ref="C23:D23"/>
    <mergeCell ref="A43:F43"/>
    <mergeCell ref="C44:D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93D5-B3EB-7244-A8A5-30936D3328F5}">
  <dimension ref="A1:AE83"/>
  <sheetViews>
    <sheetView tabSelected="1" topLeftCell="A71" workbookViewId="0">
      <selection activeCell="N54" sqref="N54"/>
    </sheetView>
  </sheetViews>
  <sheetFormatPr baseColWidth="10" defaultRowHeight="16" x14ac:dyDescent="0.2"/>
  <cols>
    <col min="1" max="1" width="35.1640625" style="3" customWidth="1"/>
    <col min="2" max="16384" width="10.83203125" style="3"/>
  </cols>
  <sheetData>
    <row r="1" spans="1:9" x14ac:dyDescent="0.2">
      <c r="A1" s="36" t="s">
        <v>179</v>
      </c>
      <c r="B1" s="36"/>
      <c r="C1" s="36"/>
      <c r="D1" s="36"/>
      <c r="F1" s="36" t="s">
        <v>179</v>
      </c>
      <c r="G1" s="36"/>
      <c r="H1" s="36"/>
      <c r="I1" s="36"/>
    </row>
    <row r="2" spans="1:9" x14ac:dyDescent="0.2">
      <c r="A2" s="134" t="s">
        <v>121</v>
      </c>
      <c r="B2" s="135"/>
      <c r="C2" s="135"/>
      <c r="D2" s="136"/>
      <c r="F2" s="134" t="s">
        <v>122</v>
      </c>
      <c r="G2" s="135"/>
      <c r="H2" s="135"/>
      <c r="I2" s="136"/>
    </row>
    <row r="3" spans="1:9" x14ac:dyDescent="0.2">
      <c r="A3" s="137" t="s">
        <v>0</v>
      </c>
      <c r="B3" s="137" t="s">
        <v>6</v>
      </c>
      <c r="C3" s="137" t="s">
        <v>76</v>
      </c>
      <c r="D3" s="137" t="s">
        <v>6</v>
      </c>
      <c r="F3" s="137" t="s">
        <v>0</v>
      </c>
      <c r="G3" s="137" t="s">
        <v>6</v>
      </c>
      <c r="H3" s="137" t="s">
        <v>76</v>
      </c>
      <c r="I3" s="137" t="s">
        <v>6</v>
      </c>
    </row>
    <row r="4" spans="1:9" x14ac:dyDescent="0.2">
      <c r="A4" s="122" t="s">
        <v>5</v>
      </c>
      <c r="B4" s="2">
        <v>6.3836680000000001</v>
      </c>
      <c r="C4" s="2">
        <v>8.207573</v>
      </c>
      <c r="D4" s="2">
        <v>12.688639999999999</v>
      </c>
      <c r="F4" s="122" t="s">
        <v>5</v>
      </c>
      <c r="G4" s="2">
        <v>3.9217780000000002</v>
      </c>
      <c r="H4" s="2">
        <v>2.065842</v>
      </c>
      <c r="I4" s="2">
        <v>2.2410749999999999</v>
      </c>
    </row>
    <row r="5" spans="1:9" x14ac:dyDescent="0.2">
      <c r="A5" s="122" t="s">
        <v>5</v>
      </c>
      <c r="B5" s="2">
        <v>2.189511</v>
      </c>
      <c r="C5" s="2">
        <v>2.7125859999999999</v>
      </c>
      <c r="D5" s="2">
        <v>4.0364760000000004</v>
      </c>
      <c r="F5" s="122" t="s">
        <v>5</v>
      </c>
      <c r="G5" s="2">
        <v>3.4070719999999999</v>
      </c>
      <c r="H5" s="2">
        <v>3.2611080000000001</v>
      </c>
      <c r="I5" s="2">
        <v>2.3354699999999999</v>
      </c>
    </row>
    <row r="6" spans="1:9" x14ac:dyDescent="0.2">
      <c r="A6" s="122" t="s">
        <v>5</v>
      </c>
      <c r="B6" s="2">
        <v>3.9440789999999999</v>
      </c>
      <c r="C6" s="2">
        <v>3.5691139999999999</v>
      </c>
      <c r="D6" s="2">
        <v>2.6247569999999998</v>
      </c>
      <c r="F6" s="122" t="s">
        <v>5</v>
      </c>
      <c r="G6" s="2">
        <v>5.1095100000000002</v>
      </c>
      <c r="H6" s="2">
        <v>2.7376930000000002</v>
      </c>
      <c r="I6" s="2">
        <v>2.3550279999999999</v>
      </c>
    </row>
    <row r="7" spans="1:9" x14ac:dyDescent="0.2">
      <c r="A7" s="122" t="s">
        <v>5</v>
      </c>
      <c r="B7" s="2">
        <v>1.754467</v>
      </c>
      <c r="C7" s="2">
        <v>1.476715</v>
      </c>
      <c r="D7" s="2">
        <v>4.1894270000000002</v>
      </c>
      <c r="F7" s="122" t="s">
        <v>5</v>
      </c>
      <c r="G7" s="2">
        <v>4.2759499999999999</v>
      </c>
      <c r="H7" s="2">
        <v>2.7243119999999998</v>
      </c>
      <c r="I7" s="2">
        <v>1.798589</v>
      </c>
    </row>
    <row r="8" spans="1:9" x14ac:dyDescent="0.2">
      <c r="A8" s="122" t="s">
        <v>5</v>
      </c>
      <c r="B8" s="2">
        <v>3.8144619999999998</v>
      </c>
      <c r="C8" s="2">
        <v>4.1385059999999996</v>
      </c>
      <c r="D8" s="2">
        <v>9.1056380000000008</v>
      </c>
      <c r="F8" s="122" t="s">
        <v>5</v>
      </c>
      <c r="G8" s="2">
        <v>3.8387869999999999</v>
      </c>
      <c r="H8" s="2">
        <v>1.892007</v>
      </c>
      <c r="I8" s="2">
        <v>1.6064700000000001</v>
      </c>
    </row>
    <row r="9" spans="1:9" x14ac:dyDescent="0.2">
      <c r="A9" s="122" t="s">
        <v>5</v>
      </c>
      <c r="B9" s="2">
        <v>0.71726100000000004</v>
      </c>
      <c r="C9" s="2">
        <v>1.494678</v>
      </c>
      <c r="D9" s="2">
        <v>0.74965300000000001</v>
      </c>
      <c r="F9" s="122" t="s">
        <v>5</v>
      </c>
      <c r="G9" s="2">
        <v>3.2294010000000002</v>
      </c>
      <c r="H9" s="2">
        <v>2.3732199999999999</v>
      </c>
      <c r="I9" s="2">
        <v>1.1849730000000001</v>
      </c>
    </row>
    <row r="10" spans="1:9" x14ac:dyDescent="0.2">
      <c r="A10" s="122" t="s">
        <v>5</v>
      </c>
      <c r="B10" s="2">
        <v>8.786223498</v>
      </c>
      <c r="C10" s="2">
        <v>7.6057772430000004</v>
      </c>
      <c r="D10" s="2">
        <v>14.17461346</v>
      </c>
      <c r="F10" s="122" t="s">
        <v>5</v>
      </c>
      <c r="G10" s="2">
        <v>9.3475459999999995</v>
      </c>
      <c r="H10" s="2">
        <v>11.98868</v>
      </c>
      <c r="I10" s="2">
        <v>9.130039</v>
      </c>
    </row>
    <row r="11" spans="1:9" x14ac:dyDescent="0.2">
      <c r="A11" s="122" t="s">
        <v>5</v>
      </c>
      <c r="B11" s="2">
        <v>6.0876811259999997</v>
      </c>
      <c r="C11" s="2">
        <v>12.93921578</v>
      </c>
      <c r="D11" s="2">
        <v>20.33239202</v>
      </c>
      <c r="F11" s="122" t="s">
        <v>5</v>
      </c>
      <c r="G11" s="2">
        <v>6.8903309999999998</v>
      </c>
      <c r="H11" s="2">
        <v>7.5453289999999997</v>
      </c>
      <c r="I11" s="2">
        <v>5.9974600000000002</v>
      </c>
    </row>
    <row r="12" spans="1:9" x14ac:dyDescent="0.2">
      <c r="A12" s="122" t="s">
        <v>5</v>
      </c>
      <c r="B12" s="2">
        <v>15.10971206</v>
      </c>
      <c r="C12" s="2">
        <v>17.706693820000002</v>
      </c>
      <c r="D12" s="2">
        <v>18.012221090000001</v>
      </c>
      <c r="F12" s="122" t="s">
        <v>5</v>
      </c>
      <c r="G12" s="2">
        <v>10.457979999999999</v>
      </c>
      <c r="H12" s="2">
        <v>12.09144</v>
      </c>
      <c r="I12" s="2">
        <v>15.817629999999999</v>
      </c>
    </row>
    <row r="13" spans="1:9" x14ac:dyDescent="0.2">
      <c r="A13" s="122" t="s">
        <v>5</v>
      </c>
      <c r="B13" s="2">
        <v>9.781955</v>
      </c>
      <c r="C13" s="2">
        <v>8.0875889999999995</v>
      </c>
      <c r="D13" s="2">
        <v>17.790839999999999</v>
      </c>
      <c r="F13" s="122" t="s">
        <v>5</v>
      </c>
      <c r="G13" s="2">
        <v>14.42376</v>
      </c>
      <c r="H13" s="2">
        <v>8.5247360000000008</v>
      </c>
      <c r="I13" s="2">
        <v>8.1811670000000003</v>
      </c>
    </row>
    <row r="14" spans="1:9" x14ac:dyDescent="0.2">
      <c r="A14" s="122" t="s">
        <v>5</v>
      </c>
      <c r="B14" s="2">
        <v>7.3419129999999999</v>
      </c>
      <c r="C14" s="2">
        <v>15.79946</v>
      </c>
      <c r="D14" s="2">
        <v>13.836679999999999</v>
      </c>
      <c r="F14" s="122" t="s">
        <v>5</v>
      </c>
      <c r="G14" s="2">
        <v>36.45017</v>
      </c>
      <c r="H14" s="2">
        <v>25.055759999999999</v>
      </c>
      <c r="I14" s="2">
        <v>19.651230000000002</v>
      </c>
    </row>
    <row r="15" spans="1:9" x14ac:dyDescent="0.2">
      <c r="A15" s="122" t="s">
        <v>5</v>
      </c>
      <c r="B15" s="2">
        <v>11.70262</v>
      </c>
      <c r="C15" s="2">
        <v>22.41459</v>
      </c>
      <c r="D15" s="2">
        <v>9.6009630000000001</v>
      </c>
      <c r="F15" s="122" t="s">
        <v>5</v>
      </c>
      <c r="G15" s="2">
        <v>19.599879999999999</v>
      </c>
      <c r="H15" s="2">
        <v>8.7309800000000006</v>
      </c>
      <c r="I15" s="2">
        <v>6.1829739999999997</v>
      </c>
    </row>
    <row r="16" spans="1:9" x14ac:dyDescent="0.2">
      <c r="A16" s="122" t="s">
        <v>5</v>
      </c>
      <c r="B16" s="2">
        <v>11.697990000000001</v>
      </c>
      <c r="C16" s="2">
        <v>15.90131</v>
      </c>
      <c r="D16" s="2">
        <v>19.433389999999999</v>
      </c>
      <c r="F16" s="122" t="s">
        <v>5</v>
      </c>
      <c r="G16" s="2">
        <v>33.971299999999999</v>
      </c>
      <c r="H16" s="2">
        <v>24.085190000000001</v>
      </c>
      <c r="I16" s="2">
        <v>18.271159999999998</v>
      </c>
    </row>
    <row r="17" spans="1:31" x14ac:dyDescent="0.2">
      <c r="A17" s="122" t="s">
        <v>5</v>
      </c>
      <c r="B17" s="2">
        <v>12.12795</v>
      </c>
      <c r="C17" s="2">
        <v>14.359120000000001</v>
      </c>
      <c r="D17" s="2">
        <v>17.543859999999999</v>
      </c>
      <c r="F17" s="122" t="s">
        <v>5</v>
      </c>
      <c r="G17" s="2">
        <v>31.976970000000001</v>
      </c>
      <c r="H17" s="2">
        <v>24.808689999999999</v>
      </c>
      <c r="I17" s="2">
        <v>15.126049999999999</v>
      </c>
    </row>
    <row r="18" spans="1:31" x14ac:dyDescent="0.2">
      <c r="A18" s="122" t="s">
        <v>5</v>
      </c>
      <c r="B18" s="2">
        <v>9.0635560000000002</v>
      </c>
      <c r="C18" s="2">
        <v>19.122340000000001</v>
      </c>
      <c r="D18" s="2">
        <v>16.113499999999998</v>
      </c>
      <c r="F18" s="122" t="s">
        <v>5</v>
      </c>
      <c r="G18" s="2">
        <v>43.636980000000001</v>
      </c>
      <c r="H18" s="2">
        <v>27.62998</v>
      </c>
      <c r="I18" s="2">
        <v>27.461559999999999</v>
      </c>
    </row>
    <row r="19" spans="1:31" x14ac:dyDescent="0.2">
      <c r="A19" s="122" t="s">
        <v>5</v>
      </c>
      <c r="B19" s="2">
        <v>17.877974259999998</v>
      </c>
      <c r="C19" s="2">
        <v>16.12813628</v>
      </c>
      <c r="D19" s="2">
        <v>17.461346169999999</v>
      </c>
      <c r="F19" s="122" t="s">
        <v>5</v>
      </c>
      <c r="G19" s="2">
        <v>34.637219999999999</v>
      </c>
      <c r="H19" s="2">
        <v>21.67934</v>
      </c>
      <c r="I19" s="2">
        <v>15.023569999999999</v>
      </c>
    </row>
    <row r="20" spans="1:31" x14ac:dyDescent="0.2">
      <c r="A20" s="122" t="s">
        <v>5</v>
      </c>
      <c r="B20" s="2">
        <v>13.91537821</v>
      </c>
      <c r="C20" s="2">
        <v>15.7578002</v>
      </c>
      <c r="D20" s="2">
        <v>14.84121841</v>
      </c>
      <c r="F20" s="122" t="s">
        <v>5</v>
      </c>
      <c r="G20" s="2">
        <v>28.304099999999998</v>
      </c>
      <c r="H20" s="2">
        <v>36.223759999999999</v>
      </c>
      <c r="I20" s="2">
        <v>33.11054</v>
      </c>
    </row>
    <row r="21" spans="1:31" x14ac:dyDescent="0.2">
      <c r="A21" s="122" t="s">
        <v>5</v>
      </c>
      <c r="B21" s="2">
        <v>10.762892320000001</v>
      </c>
      <c r="C21" s="2">
        <v>14.109804649999999</v>
      </c>
      <c r="D21" s="2">
        <v>14.873622810000001</v>
      </c>
      <c r="F21" s="122" t="s">
        <v>5</v>
      </c>
      <c r="G21" s="2">
        <v>6.8215009999999996</v>
      </c>
      <c r="H21" s="2">
        <v>4.2119580000000001</v>
      </c>
      <c r="I21" s="2">
        <v>4.83474</v>
      </c>
    </row>
    <row r="22" spans="1:31" x14ac:dyDescent="0.2">
      <c r="A22" s="122" t="s">
        <v>5</v>
      </c>
      <c r="B22" s="2">
        <v>12.32293306</v>
      </c>
      <c r="C22" s="2">
        <v>12.063697810000001</v>
      </c>
      <c r="D22" s="2">
        <v>14.77178039</v>
      </c>
      <c r="F22" s="122" t="s">
        <v>5</v>
      </c>
      <c r="G22" s="2">
        <v>7.9769889999999997</v>
      </c>
      <c r="H22" s="2">
        <v>5.9822680000000004</v>
      </c>
      <c r="I22" s="2">
        <v>5.0746289999999998</v>
      </c>
    </row>
    <row r="23" spans="1:31" x14ac:dyDescent="0.2">
      <c r="A23" s="122" t="s">
        <v>5</v>
      </c>
      <c r="B23" s="2">
        <v>12.64697713</v>
      </c>
      <c r="C23" s="2">
        <v>13.65614295</v>
      </c>
      <c r="D23" s="2">
        <v>14.64679196</v>
      </c>
      <c r="F23" s="122" t="s">
        <v>5</v>
      </c>
      <c r="G23" s="2">
        <v>10.0174</v>
      </c>
      <c r="H23" s="2">
        <v>4.3217299999999996</v>
      </c>
      <c r="I23" s="2">
        <v>7.5950949999999997</v>
      </c>
    </row>
    <row r="24" spans="1:31" x14ac:dyDescent="0.2">
      <c r="A24" s="38" t="s">
        <v>146</v>
      </c>
      <c r="B24" s="38">
        <f>AVERAGE(B4:B23)</f>
        <v>8.9014601831999993</v>
      </c>
      <c r="C24" s="38">
        <f t="shared" ref="C24:I24" si="0">AVERAGE(C4:C23)</f>
        <v>11.36254248665</v>
      </c>
      <c r="D24" s="38">
        <f t="shared" si="0"/>
        <v>12.841390515500001</v>
      </c>
      <c r="E24" s="38"/>
      <c r="F24" s="38" t="s">
        <v>146</v>
      </c>
      <c r="G24" s="38">
        <f t="shared" si="0"/>
        <v>15.914731249999999</v>
      </c>
      <c r="H24" s="38">
        <f t="shared" si="0"/>
        <v>11.896701150000002</v>
      </c>
      <c r="I24" s="38">
        <f t="shared" si="0"/>
        <v>10.148972449999999</v>
      </c>
    </row>
    <row r="25" spans="1:31" x14ac:dyDescent="0.2">
      <c r="A25" s="38" t="s">
        <v>147</v>
      </c>
      <c r="B25" s="38">
        <f>STDEV(B4:B23)/SQRT(COUNT(B4:B23))</f>
        <v>1.0645049469147971</v>
      </c>
      <c r="C25" s="38">
        <f t="shared" ref="C25:I25" si="1">STDEV(C4:C23)/SQRT(COUNT(C4:C23))</f>
        <v>1.4023796384876366</v>
      </c>
      <c r="D25" s="38">
        <f t="shared" si="1"/>
        <v>1.3081762238191519</v>
      </c>
      <c r="E25" s="38"/>
      <c r="F25" s="38" t="s">
        <v>147</v>
      </c>
      <c r="G25" s="38">
        <f t="shared" si="1"/>
        <v>3.0297400292566805</v>
      </c>
      <c r="H25" s="38">
        <f t="shared" si="1"/>
        <v>2.3760317336722476</v>
      </c>
      <c r="I25" s="38">
        <f t="shared" si="1"/>
        <v>2.0324107758784695</v>
      </c>
    </row>
    <row r="26" spans="1:31" s="16" customFormat="1" x14ac:dyDescent="0.2">
      <c r="A26" s="22"/>
      <c r="B26" s="22"/>
      <c r="C26" s="22"/>
      <c r="D26" s="22"/>
      <c r="E26" s="22"/>
      <c r="F26" s="22"/>
      <c r="G26" s="22"/>
      <c r="H26" s="22"/>
      <c r="I26" s="22"/>
    </row>
    <row r="27" spans="1:31" s="16" customFormat="1" x14ac:dyDescent="0.2">
      <c r="A27" s="22"/>
      <c r="B27" s="22"/>
      <c r="C27" s="22"/>
      <c r="D27" s="22"/>
      <c r="E27" s="22"/>
      <c r="F27" s="22"/>
      <c r="G27" s="22"/>
      <c r="H27" s="22"/>
      <c r="I27" s="22"/>
    </row>
    <row r="28" spans="1:31" s="138" customFormat="1" x14ac:dyDescent="0.2">
      <c r="A28" s="96" t="s">
        <v>180</v>
      </c>
      <c r="B28" s="96"/>
      <c r="C28" s="96"/>
      <c r="D28" s="96"/>
      <c r="F28" s="96" t="s">
        <v>180</v>
      </c>
      <c r="G28" s="96"/>
      <c r="H28" s="96"/>
      <c r="I28" s="9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138" customFormat="1" x14ac:dyDescent="0.2">
      <c r="A29" s="139" t="s">
        <v>121</v>
      </c>
      <c r="B29" s="140"/>
      <c r="C29" s="140"/>
      <c r="D29" s="141"/>
      <c r="F29" s="139" t="s">
        <v>122</v>
      </c>
      <c r="G29" s="140"/>
      <c r="H29" s="140"/>
      <c r="I29" s="141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x14ac:dyDescent="0.2">
      <c r="A30" s="137" t="s">
        <v>0</v>
      </c>
      <c r="B30" s="137" t="s">
        <v>6</v>
      </c>
      <c r="C30" s="137" t="s">
        <v>76</v>
      </c>
      <c r="D30" s="137" t="s">
        <v>6</v>
      </c>
      <c r="F30" s="137" t="s">
        <v>0</v>
      </c>
      <c r="G30" s="137" t="s">
        <v>6</v>
      </c>
      <c r="H30" s="137" t="s">
        <v>76</v>
      </c>
      <c r="I30" s="137" t="s">
        <v>6</v>
      </c>
    </row>
    <row r="31" spans="1:31" x14ac:dyDescent="0.2">
      <c r="A31" s="122" t="s">
        <v>7</v>
      </c>
      <c r="B31" s="2">
        <v>3.2959909999999999</v>
      </c>
      <c r="C31" s="2">
        <v>3.9811130000000001</v>
      </c>
      <c r="D31" s="2">
        <v>2.4442179999999998</v>
      </c>
      <c r="F31" s="122" t="s">
        <v>7</v>
      </c>
      <c r="G31" s="142">
        <v>2.5986799999999999</v>
      </c>
      <c r="H31" s="142">
        <v>2.492019</v>
      </c>
      <c r="I31" s="142">
        <v>2.2615799999999999</v>
      </c>
    </row>
    <row r="32" spans="1:31" x14ac:dyDescent="0.2">
      <c r="A32" s="122" t="s">
        <v>7</v>
      </c>
      <c r="B32" s="2">
        <v>0.291518</v>
      </c>
      <c r="C32" s="2">
        <v>0.23136399999999999</v>
      </c>
      <c r="D32" s="2">
        <v>0.74961800000000001</v>
      </c>
      <c r="F32" s="122" t="s">
        <v>7</v>
      </c>
      <c r="G32" s="142">
        <v>4.3245250000000004</v>
      </c>
      <c r="H32" s="142">
        <v>2.4418500000000001</v>
      </c>
      <c r="I32" s="142">
        <v>1.8110729999999999</v>
      </c>
    </row>
    <row r="33" spans="1:9" x14ac:dyDescent="0.2">
      <c r="A33" s="122" t="s">
        <v>7</v>
      </c>
      <c r="B33" s="2">
        <v>1.888714</v>
      </c>
      <c r="C33" s="2">
        <v>4.2172020000000003</v>
      </c>
      <c r="D33" s="2">
        <v>0.504583</v>
      </c>
      <c r="F33" s="122" t="s">
        <v>7</v>
      </c>
      <c r="G33" s="142">
        <v>2.0479530000000001</v>
      </c>
      <c r="H33" s="142">
        <v>0.94931200000000004</v>
      </c>
      <c r="I33" s="142">
        <v>0.59378200000000003</v>
      </c>
    </row>
    <row r="34" spans="1:9" x14ac:dyDescent="0.2">
      <c r="A34" s="122" t="s">
        <v>7</v>
      </c>
      <c r="B34" s="2">
        <v>2.8827910000000001</v>
      </c>
      <c r="C34" s="2">
        <v>2.7069549999999998</v>
      </c>
      <c r="D34" s="2">
        <v>6.2699550000000004</v>
      </c>
      <c r="F34" s="122" t="s">
        <v>7</v>
      </c>
      <c r="G34" s="142">
        <v>4.1206290000000001</v>
      </c>
      <c r="H34" s="142">
        <v>3.0626709999999999</v>
      </c>
      <c r="I34" s="142">
        <v>2.735795</v>
      </c>
    </row>
    <row r="35" spans="1:9" x14ac:dyDescent="0.2">
      <c r="A35" s="122" t="s">
        <v>7</v>
      </c>
      <c r="B35" s="2">
        <v>1.8285340000000001</v>
      </c>
      <c r="C35" s="2">
        <v>2.0646239999999998</v>
      </c>
      <c r="D35" s="2">
        <v>4.9763909999999996</v>
      </c>
      <c r="F35" s="122" t="s">
        <v>7</v>
      </c>
      <c r="G35" s="142">
        <v>2.7749809999999999</v>
      </c>
      <c r="H35" s="142">
        <v>2.3772929999999999</v>
      </c>
      <c r="I35" s="142">
        <v>2.1571579999999999</v>
      </c>
    </row>
    <row r="36" spans="1:9" x14ac:dyDescent="0.2">
      <c r="A36" s="122" t="s">
        <v>7</v>
      </c>
      <c r="B36" s="2">
        <v>2.1803539999999999</v>
      </c>
      <c r="C36" s="2">
        <v>7.3511709999999999</v>
      </c>
      <c r="D36" s="2">
        <v>6.267938</v>
      </c>
      <c r="F36" s="122" t="s">
        <v>7</v>
      </c>
      <c r="G36" s="142">
        <v>2.7931859999999999</v>
      </c>
      <c r="H36" s="142">
        <v>2.5697920000000001</v>
      </c>
      <c r="I36" s="142">
        <v>1.4938210000000001</v>
      </c>
    </row>
    <row r="37" spans="1:9" x14ac:dyDescent="0.2">
      <c r="A37" s="122" t="s">
        <v>7</v>
      </c>
      <c r="B37" s="2">
        <v>1.249884</v>
      </c>
      <c r="C37" s="2">
        <v>1.1248959999999999</v>
      </c>
      <c r="D37" s="2">
        <v>2.0692529999999998</v>
      </c>
      <c r="F37" s="122" t="s">
        <v>7</v>
      </c>
      <c r="G37" s="142">
        <v>2.453541</v>
      </c>
      <c r="H37" s="142">
        <v>1.867753</v>
      </c>
      <c r="I37" s="142">
        <v>3.0899760000000001</v>
      </c>
    </row>
    <row r="38" spans="1:9" x14ac:dyDescent="0.2">
      <c r="A38" s="122" t="s">
        <v>7</v>
      </c>
      <c r="B38" s="2">
        <v>10.674937509999999</v>
      </c>
      <c r="C38" s="2">
        <v>13.008054810000001</v>
      </c>
      <c r="D38" s="2">
        <v>14.25793908</v>
      </c>
      <c r="F38" s="122" t="s">
        <v>7</v>
      </c>
      <c r="G38" s="142">
        <v>3.8824670000000001</v>
      </c>
      <c r="H38" s="142">
        <v>4.4419529999999998</v>
      </c>
      <c r="I38" s="142">
        <v>5.3378449999999997</v>
      </c>
    </row>
    <row r="39" spans="1:9" x14ac:dyDescent="0.2">
      <c r="A39" s="122" t="s">
        <v>7</v>
      </c>
      <c r="B39" s="2">
        <v>12.040551799999999</v>
      </c>
      <c r="C39" s="2">
        <v>16.2253495</v>
      </c>
      <c r="D39" s="2">
        <v>10.6564207</v>
      </c>
      <c r="F39" s="122" t="s">
        <v>7</v>
      </c>
      <c r="G39" s="142">
        <v>9.7940500000000004</v>
      </c>
      <c r="H39" s="142">
        <v>10.016769999999999</v>
      </c>
      <c r="I39" s="142">
        <v>17.059850000000001</v>
      </c>
    </row>
    <row r="40" spans="1:9" x14ac:dyDescent="0.2">
      <c r="A40" s="122" t="s">
        <v>7</v>
      </c>
      <c r="B40" s="2">
        <v>6.3697805760000001</v>
      </c>
      <c r="C40" s="2">
        <v>7.6150356449999999</v>
      </c>
      <c r="D40" s="2">
        <v>5.6707712250000002</v>
      </c>
      <c r="F40" s="122" t="s">
        <v>7</v>
      </c>
      <c r="G40" s="142">
        <v>3.7411029999999998</v>
      </c>
      <c r="H40" s="142">
        <v>3.7374170000000002</v>
      </c>
      <c r="I40" s="142">
        <v>3.528003</v>
      </c>
    </row>
    <row r="41" spans="1:9" x14ac:dyDescent="0.2">
      <c r="A41" s="122" t="s">
        <v>7</v>
      </c>
      <c r="B41" s="2">
        <v>5.1013795020000003</v>
      </c>
      <c r="C41" s="2">
        <v>8.1427645589999997</v>
      </c>
      <c r="D41" s="2">
        <v>10.75363392</v>
      </c>
      <c r="F41" s="122" t="s">
        <v>7</v>
      </c>
      <c r="G41" s="142">
        <v>3.9563820000000001</v>
      </c>
      <c r="H41" s="142">
        <v>6.1640449999999998</v>
      </c>
      <c r="I41" s="142">
        <v>6.8223240000000001</v>
      </c>
    </row>
    <row r="42" spans="1:9" x14ac:dyDescent="0.2">
      <c r="A42" s="122" t="s">
        <v>7</v>
      </c>
      <c r="B42" s="2">
        <v>12.83214517</v>
      </c>
      <c r="C42" s="2">
        <v>17.06323489</v>
      </c>
      <c r="D42" s="2">
        <v>19.910193499999998</v>
      </c>
      <c r="F42" s="122" t="s">
        <v>7</v>
      </c>
      <c r="G42" s="142">
        <v>5.2280259999999998</v>
      </c>
      <c r="H42" s="142">
        <v>4.2260739999999997</v>
      </c>
      <c r="I42" s="142">
        <v>4.0707329999999997</v>
      </c>
    </row>
    <row r="43" spans="1:9" x14ac:dyDescent="0.2">
      <c r="A43" s="122" t="s">
        <v>7</v>
      </c>
      <c r="B43" s="2">
        <v>8.2029441720000005</v>
      </c>
      <c r="C43" s="2">
        <v>10.79529673</v>
      </c>
      <c r="D43" s="2">
        <v>17.058605679999999</v>
      </c>
      <c r="F43" s="122" t="s">
        <v>7</v>
      </c>
      <c r="G43" s="142">
        <v>12.32005</v>
      </c>
      <c r="H43" s="142">
        <v>11.36838</v>
      </c>
      <c r="I43" s="142">
        <v>15.199590000000001</v>
      </c>
    </row>
    <row r="44" spans="1:9" x14ac:dyDescent="0.2">
      <c r="A44" s="122" t="s">
        <v>7</v>
      </c>
      <c r="B44" s="2">
        <v>7.9063093090000001</v>
      </c>
      <c r="C44" s="2">
        <v>12.36402352</v>
      </c>
      <c r="D44" s="2">
        <v>16.011665050000001</v>
      </c>
      <c r="F44" s="122" t="s">
        <v>7</v>
      </c>
      <c r="G44" s="142">
        <v>2.7470219999999999</v>
      </c>
      <c r="H44" s="142">
        <v>4.0446739999999997</v>
      </c>
      <c r="I44" s="142">
        <v>11.47174</v>
      </c>
    </row>
    <row r="45" spans="1:9" x14ac:dyDescent="0.2">
      <c r="A45" s="122" t="s">
        <v>7</v>
      </c>
      <c r="B45" s="2">
        <v>9.7953893159999996</v>
      </c>
      <c r="C45" s="2">
        <v>11.938709380000001</v>
      </c>
      <c r="D45" s="2">
        <v>20.3731136</v>
      </c>
      <c r="F45" s="122" t="s">
        <v>7</v>
      </c>
      <c r="G45" s="142">
        <v>12.97621</v>
      </c>
      <c r="H45" s="142">
        <v>7.102328</v>
      </c>
      <c r="I45" s="142">
        <v>4.820119</v>
      </c>
    </row>
    <row r="46" spans="1:9" x14ac:dyDescent="0.2">
      <c r="A46" s="38" t="s">
        <v>146</v>
      </c>
      <c r="B46" s="38">
        <f>AVERAGE(B26:B45)</f>
        <v>5.7694148903333335</v>
      </c>
      <c r="C46" s="38">
        <f t="shared" ref="C46" si="2">AVERAGE(C26:C45)</f>
        <v>7.9219862689333347</v>
      </c>
      <c r="D46" s="38">
        <f t="shared" ref="D46" si="3">AVERAGE(D26:D45)</f>
        <v>9.1982865836666665</v>
      </c>
      <c r="E46" s="38"/>
      <c r="F46" s="38" t="s">
        <v>146</v>
      </c>
      <c r="G46" s="38">
        <f t="shared" ref="G46" si="4">AVERAGE(G26:G45)</f>
        <v>5.0505869999999993</v>
      </c>
      <c r="H46" s="38">
        <f t="shared" ref="H46" si="5">AVERAGE(H26:H45)</f>
        <v>4.4574887333333333</v>
      </c>
      <c r="I46" s="38">
        <f t="shared" ref="I46" si="6">AVERAGE(I26:I45)</f>
        <v>5.4968925999999998</v>
      </c>
    </row>
    <row r="47" spans="1:9" x14ac:dyDescent="0.2">
      <c r="A47" s="38" t="s">
        <v>147</v>
      </c>
      <c r="B47" s="38">
        <f>STDEV(B26:B45)/SQRT(COUNT(B26:B45))</f>
        <v>1.0891952224573036</v>
      </c>
      <c r="C47" s="38">
        <f t="shared" ref="C47:I47" si="7">STDEV(C26:C45)/SQRT(COUNT(C26:C45))</f>
        <v>1.4126538421140602</v>
      </c>
      <c r="D47" s="38">
        <f t="shared" si="7"/>
        <v>1.7845963603788633</v>
      </c>
      <c r="E47" s="38"/>
      <c r="F47" s="38" t="s">
        <v>147</v>
      </c>
      <c r="G47" s="38">
        <f t="shared" ref="G47:M47" si="8">STDEV(G26:G45)/SQRT(COUNT(G26:G45))</f>
        <v>0.92893693389363896</v>
      </c>
      <c r="H47" s="38">
        <f t="shared" si="8"/>
        <v>0.77488028099713846</v>
      </c>
      <c r="I47" s="38">
        <f t="shared" si="8"/>
        <v>1.3100018008611716</v>
      </c>
    </row>
    <row r="54" spans="1:10" x14ac:dyDescent="0.2">
      <c r="A54" s="131" t="s">
        <v>166</v>
      </c>
    </row>
    <row r="55" spans="1:10" s="1" customFormat="1" x14ac:dyDescent="0.2">
      <c r="A55" s="40" t="s">
        <v>10</v>
      </c>
      <c r="B55" s="41" t="s">
        <v>11</v>
      </c>
      <c r="C55" s="42" t="s">
        <v>12</v>
      </c>
      <c r="D55" s="43"/>
      <c r="E55" s="43"/>
      <c r="F55" s="43"/>
      <c r="G55" s="43"/>
      <c r="H55" s="44"/>
      <c r="I55" s="45" t="s">
        <v>13</v>
      </c>
      <c r="J55" s="46" t="s">
        <v>14</v>
      </c>
    </row>
    <row r="56" spans="1:10" s="47" customFormat="1" ht="31" x14ac:dyDescent="0.2">
      <c r="A56" s="48" t="s">
        <v>123</v>
      </c>
      <c r="B56" s="49" t="s">
        <v>124</v>
      </c>
      <c r="C56" s="50" t="s">
        <v>17</v>
      </c>
      <c r="D56" s="50" t="s">
        <v>19</v>
      </c>
      <c r="E56" s="50" t="s">
        <v>20</v>
      </c>
      <c r="F56" s="50" t="s">
        <v>21</v>
      </c>
      <c r="G56" s="50" t="s">
        <v>22</v>
      </c>
      <c r="H56" s="50" t="s">
        <v>23</v>
      </c>
      <c r="I56" s="49" t="s">
        <v>13</v>
      </c>
      <c r="J56" s="51">
        <v>20</v>
      </c>
    </row>
    <row r="57" spans="1:10" s="47" customFormat="1" ht="46" x14ac:dyDescent="0.2">
      <c r="A57" s="52"/>
      <c r="B57" s="53"/>
      <c r="C57" s="54"/>
      <c r="D57" s="54" t="s">
        <v>37</v>
      </c>
      <c r="E57" s="54">
        <v>158.4</v>
      </c>
      <c r="F57" s="54">
        <v>2</v>
      </c>
      <c r="G57" s="54">
        <v>79.22</v>
      </c>
      <c r="H57" s="54" t="s">
        <v>125</v>
      </c>
      <c r="I57" s="53" t="s">
        <v>126</v>
      </c>
      <c r="J57" s="55"/>
    </row>
    <row r="58" spans="1:10" s="47" customFormat="1" ht="46" x14ac:dyDescent="0.2">
      <c r="A58" s="52"/>
      <c r="B58" s="53"/>
      <c r="C58" s="54"/>
      <c r="D58" s="54" t="s">
        <v>127</v>
      </c>
      <c r="E58" s="54">
        <v>1828</v>
      </c>
      <c r="F58" s="54">
        <v>57</v>
      </c>
      <c r="G58" s="54">
        <v>32.07</v>
      </c>
      <c r="H58" s="54"/>
      <c r="I58" s="53"/>
      <c r="J58" s="55"/>
    </row>
    <row r="59" spans="1:10" s="47" customFormat="1" ht="31" x14ac:dyDescent="0.2">
      <c r="A59" s="52"/>
      <c r="B59" s="53"/>
      <c r="C59" s="54" t="s">
        <v>34</v>
      </c>
      <c r="D59" s="54"/>
      <c r="E59" s="54"/>
      <c r="F59" s="54"/>
      <c r="G59" s="54"/>
      <c r="H59" s="54"/>
      <c r="I59" s="53" t="s">
        <v>33</v>
      </c>
      <c r="J59" s="55">
        <v>20</v>
      </c>
    </row>
    <row r="60" spans="1:10" s="47" customFormat="1" ht="31" x14ac:dyDescent="0.2">
      <c r="A60" s="52"/>
      <c r="B60" s="53"/>
      <c r="C60" s="54" t="s">
        <v>18</v>
      </c>
      <c r="D60" s="54" t="s">
        <v>128</v>
      </c>
      <c r="E60" s="54"/>
      <c r="F60" s="54"/>
      <c r="G60" s="54"/>
      <c r="H60" s="54"/>
      <c r="I60" s="53">
        <v>0.438</v>
      </c>
      <c r="J60" s="55"/>
    </row>
    <row r="61" spans="1:10" s="47" customFormat="1" ht="31" x14ac:dyDescent="0.2">
      <c r="A61" s="53"/>
      <c r="B61" s="53"/>
      <c r="C61" s="54" t="s">
        <v>18</v>
      </c>
      <c r="D61" s="54" t="s">
        <v>129</v>
      </c>
      <c r="E61" s="54"/>
      <c r="F61" s="54"/>
      <c r="G61" s="54"/>
      <c r="H61" s="54"/>
      <c r="I61" s="53">
        <v>9.2999999999999999E-2</v>
      </c>
      <c r="J61" s="55"/>
    </row>
    <row r="62" spans="1:10" s="47" customFormat="1" ht="31" x14ac:dyDescent="0.2">
      <c r="A62" s="57"/>
      <c r="B62" s="57"/>
      <c r="C62" s="58" t="s">
        <v>18</v>
      </c>
      <c r="D62" s="58" t="s">
        <v>130</v>
      </c>
      <c r="E62" s="58"/>
      <c r="F62" s="58"/>
      <c r="G62" s="58"/>
      <c r="H62" s="58"/>
      <c r="I62" s="57">
        <v>0.79700000000000004</v>
      </c>
      <c r="J62" s="59"/>
    </row>
    <row r="63" spans="1:10" s="47" customFormat="1" ht="31" x14ac:dyDescent="0.2">
      <c r="A63" s="48" t="s">
        <v>131</v>
      </c>
      <c r="B63" s="49" t="s">
        <v>132</v>
      </c>
      <c r="C63" s="50" t="s">
        <v>17</v>
      </c>
      <c r="D63" s="50" t="s">
        <v>19</v>
      </c>
      <c r="E63" s="50" t="s">
        <v>20</v>
      </c>
      <c r="F63" s="50" t="s">
        <v>21</v>
      </c>
      <c r="G63" s="50" t="s">
        <v>22</v>
      </c>
      <c r="H63" s="50" t="s">
        <v>23</v>
      </c>
      <c r="I63" s="49" t="s">
        <v>13</v>
      </c>
      <c r="J63" s="51">
        <v>20</v>
      </c>
    </row>
    <row r="64" spans="1:10" s="47" customFormat="1" ht="46" x14ac:dyDescent="0.2">
      <c r="A64" s="52"/>
      <c r="B64" s="53"/>
      <c r="C64" s="54"/>
      <c r="D64" s="54" t="s">
        <v>37</v>
      </c>
      <c r="E64" s="54">
        <v>349.6</v>
      </c>
      <c r="F64" s="54">
        <v>2</v>
      </c>
      <c r="G64" s="54">
        <v>174.8</v>
      </c>
      <c r="H64" s="54" t="s">
        <v>133</v>
      </c>
      <c r="I64" s="53" t="s">
        <v>134</v>
      </c>
      <c r="J64" s="55"/>
    </row>
    <row r="65" spans="1:10" s="47" customFormat="1" ht="46" x14ac:dyDescent="0.2">
      <c r="A65" s="52"/>
      <c r="B65" s="53"/>
      <c r="C65" s="54"/>
      <c r="D65" s="54" t="s">
        <v>127</v>
      </c>
      <c r="E65" s="54">
        <v>7203</v>
      </c>
      <c r="F65" s="54">
        <v>57</v>
      </c>
      <c r="G65" s="54">
        <v>126.4</v>
      </c>
      <c r="H65" s="54"/>
      <c r="I65" s="53"/>
      <c r="J65" s="55"/>
    </row>
    <row r="66" spans="1:10" s="47" customFormat="1" ht="31" x14ac:dyDescent="0.2">
      <c r="A66" s="52"/>
      <c r="B66" s="53"/>
      <c r="C66" s="54" t="s">
        <v>34</v>
      </c>
      <c r="D66" s="54"/>
      <c r="E66" s="54"/>
      <c r="F66" s="54"/>
      <c r="G66" s="54"/>
      <c r="H66" s="54"/>
      <c r="I66" s="53" t="s">
        <v>33</v>
      </c>
      <c r="J66" s="55">
        <v>20</v>
      </c>
    </row>
    <row r="67" spans="1:10" s="47" customFormat="1" ht="31" x14ac:dyDescent="0.2">
      <c r="A67" s="52"/>
      <c r="B67" s="53"/>
      <c r="C67" s="54" t="s">
        <v>18</v>
      </c>
      <c r="D67" s="54" t="s">
        <v>128</v>
      </c>
      <c r="E67" s="54"/>
      <c r="F67" s="54"/>
      <c r="G67" s="54"/>
      <c r="H67" s="54"/>
      <c r="I67" s="53">
        <v>0.6</v>
      </c>
      <c r="J67" s="55"/>
    </row>
    <row r="68" spans="1:10" s="47" customFormat="1" ht="31" x14ac:dyDescent="0.2">
      <c r="A68" s="53"/>
      <c r="B68" s="53"/>
      <c r="C68" s="54" t="s">
        <v>18</v>
      </c>
      <c r="D68" s="54" t="s">
        <v>129</v>
      </c>
      <c r="E68" s="54"/>
      <c r="F68" s="54"/>
      <c r="G68" s="54"/>
      <c r="H68" s="54"/>
      <c r="I68" s="53">
        <v>0.29599999999999999</v>
      </c>
      <c r="J68" s="55"/>
    </row>
    <row r="69" spans="1:10" s="47" customFormat="1" ht="31" x14ac:dyDescent="0.2">
      <c r="A69" s="57"/>
      <c r="B69" s="57"/>
      <c r="C69" s="58" t="s">
        <v>18</v>
      </c>
      <c r="D69" s="58" t="s">
        <v>130</v>
      </c>
      <c r="E69" s="58"/>
      <c r="F69" s="58"/>
      <c r="G69" s="58"/>
      <c r="H69" s="58"/>
      <c r="I69" s="57">
        <v>0.94699999999999995</v>
      </c>
      <c r="J69" s="59"/>
    </row>
    <row r="70" spans="1:10" s="47" customFormat="1" ht="31" x14ac:dyDescent="0.2">
      <c r="A70" s="69" t="s">
        <v>135</v>
      </c>
      <c r="B70" s="70" t="s">
        <v>136</v>
      </c>
      <c r="C70" s="71" t="s">
        <v>17</v>
      </c>
      <c r="D70" s="71" t="s">
        <v>19</v>
      </c>
      <c r="E70" s="71" t="s">
        <v>20</v>
      </c>
      <c r="F70" s="71" t="s">
        <v>21</v>
      </c>
      <c r="G70" s="71" t="s">
        <v>22</v>
      </c>
      <c r="H70" s="71" t="s">
        <v>23</v>
      </c>
      <c r="I70" s="70" t="s">
        <v>13</v>
      </c>
      <c r="J70" s="72">
        <v>15</v>
      </c>
    </row>
    <row r="71" spans="1:10" s="47" customFormat="1" ht="46" x14ac:dyDescent="0.2">
      <c r="A71" s="73"/>
      <c r="B71" s="74"/>
      <c r="C71" s="75"/>
      <c r="D71" s="75" t="s">
        <v>37</v>
      </c>
      <c r="E71" s="75">
        <v>90.1</v>
      </c>
      <c r="F71" s="75">
        <v>2</v>
      </c>
      <c r="G71" s="75">
        <v>45.05</v>
      </c>
      <c r="H71" s="75" t="s">
        <v>137</v>
      </c>
      <c r="I71" s="74" t="s">
        <v>138</v>
      </c>
      <c r="J71" s="76"/>
    </row>
    <row r="72" spans="1:10" s="47" customFormat="1" ht="46" x14ac:dyDescent="0.2">
      <c r="A72" s="73"/>
      <c r="B72" s="74"/>
      <c r="C72" s="75"/>
      <c r="D72" s="75" t="s">
        <v>127</v>
      </c>
      <c r="E72" s="75">
        <v>1337</v>
      </c>
      <c r="F72" s="75">
        <v>42</v>
      </c>
      <c r="G72" s="75">
        <v>31.83</v>
      </c>
      <c r="H72" s="75"/>
      <c r="I72" s="74"/>
      <c r="J72" s="76"/>
    </row>
    <row r="73" spans="1:10" s="47" customFormat="1" ht="31" x14ac:dyDescent="0.2">
      <c r="A73" s="73"/>
      <c r="B73" s="74"/>
      <c r="C73" s="75" t="s">
        <v>34</v>
      </c>
      <c r="D73" s="75"/>
      <c r="E73" s="75"/>
      <c r="F73" s="75"/>
      <c r="G73" s="75"/>
      <c r="H73" s="75"/>
      <c r="I73" s="74" t="s">
        <v>33</v>
      </c>
      <c r="J73" s="76">
        <v>15</v>
      </c>
    </row>
    <row r="74" spans="1:10" s="47" customFormat="1" ht="31" x14ac:dyDescent="0.2">
      <c r="A74" s="73"/>
      <c r="B74" s="74"/>
      <c r="C74" s="75" t="s">
        <v>18</v>
      </c>
      <c r="D74" s="75" t="s">
        <v>128</v>
      </c>
      <c r="E74" s="75"/>
      <c r="F74" s="75"/>
      <c r="G74" s="75"/>
      <c r="H74" s="75"/>
      <c r="I74" s="74">
        <v>0.66</v>
      </c>
      <c r="J74" s="76"/>
    </row>
    <row r="75" spans="1:10" s="47" customFormat="1" ht="31" x14ac:dyDescent="0.2">
      <c r="A75" s="74"/>
      <c r="B75" s="74"/>
      <c r="C75" s="75" t="s">
        <v>18</v>
      </c>
      <c r="D75" s="75" t="s">
        <v>129</v>
      </c>
      <c r="E75" s="75"/>
      <c r="F75" s="75"/>
      <c r="G75" s="75"/>
      <c r="H75" s="75"/>
      <c r="I75" s="74">
        <v>0.27900000000000003</v>
      </c>
      <c r="J75" s="76"/>
    </row>
    <row r="76" spans="1:10" s="47" customFormat="1" ht="31" x14ac:dyDescent="0.2">
      <c r="A76" s="112"/>
      <c r="B76" s="112"/>
      <c r="C76" s="113" t="s">
        <v>18</v>
      </c>
      <c r="D76" s="113" t="s">
        <v>130</v>
      </c>
      <c r="E76" s="113"/>
      <c r="F76" s="113"/>
      <c r="G76" s="113"/>
      <c r="H76" s="113"/>
      <c r="I76" s="112">
        <v>0.90200000000000002</v>
      </c>
      <c r="J76" s="114"/>
    </row>
    <row r="77" spans="1:10" s="47" customFormat="1" ht="31" x14ac:dyDescent="0.2">
      <c r="A77" s="69" t="s">
        <v>142</v>
      </c>
      <c r="B77" s="70" t="s">
        <v>139</v>
      </c>
      <c r="C77" s="71" t="s">
        <v>17</v>
      </c>
      <c r="D77" s="71" t="s">
        <v>19</v>
      </c>
      <c r="E77" s="71" t="s">
        <v>20</v>
      </c>
      <c r="F77" s="71" t="s">
        <v>21</v>
      </c>
      <c r="G77" s="71" t="s">
        <v>22</v>
      </c>
      <c r="H77" s="71" t="s">
        <v>23</v>
      </c>
      <c r="I77" s="70" t="s">
        <v>13</v>
      </c>
      <c r="J77" s="72">
        <v>15</v>
      </c>
    </row>
    <row r="78" spans="1:10" s="47" customFormat="1" ht="46" x14ac:dyDescent="0.2">
      <c r="A78" s="73"/>
      <c r="B78" s="74"/>
      <c r="C78" s="75"/>
      <c r="D78" s="75" t="s">
        <v>37</v>
      </c>
      <c r="E78" s="75">
        <v>8.157</v>
      </c>
      <c r="F78" s="75">
        <v>2</v>
      </c>
      <c r="G78" s="75">
        <v>4.0780000000000003</v>
      </c>
      <c r="H78" s="75" t="s">
        <v>140</v>
      </c>
      <c r="I78" s="74" t="s">
        <v>141</v>
      </c>
      <c r="J78" s="76"/>
    </row>
    <row r="79" spans="1:10" s="47" customFormat="1" ht="46" x14ac:dyDescent="0.2">
      <c r="A79" s="73"/>
      <c r="B79" s="74"/>
      <c r="C79" s="75"/>
      <c r="D79" s="75" t="s">
        <v>127</v>
      </c>
      <c r="E79" s="75">
        <v>667.7</v>
      </c>
      <c r="F79" s="75">
        <v>42</v>
      </c>
      <c r="G79" s="75">
        <v>15.9</v>
      </c>
      <c r="H79" s="75"/>
      <c r="I79" s="74"/>
      <c r="J79" s="76"/>
    </row>
    <row r="80" spans="1:10" s="47" customFormat="1" ht="31" x14ac:dyDescent="0.2">
      <c r="A80" s="73"/>
      <c r="B80" s="74"/>
      <c r="C80" s="75" t="s">
        <v>34</v>
      </c>
      <c r="D80" s="75"/>
      <c r="E80" s="75"/>
      <c r="F80" s="75"/>
      <c r="G80" s="75"/>
      <c r="H80" s="75"/>
      <c r="I80" s="74" t="s">
        <v>33</v>
      </c>
      <c r="J80" s="76">
        <v>15</v>
      </c>
    </row>
    <row r="81" spans="1:10" s="47" customFormat="1" ht="31" x14ac:dyDescent="0.2">
      <c r="A81" s="73"/>
      <c r="B81" s="74"/>
      <c r="C81" s="75" t="s">
        <v>18</v>
      </c>
      <c r="D81" s="75" t="s">
        <v>128</v>
      </c>
      <c r="E81" s="75"/>
      <c r="F81" s="75"/>
      <c r="G81" s="75"/>
      <c r="H81" s="75"/>
      <c r="I81" s="74">
        <v>0.96899999999999997</v>
      </c>
      <c r="J81" s="76"/>
    </row>
    <row r="82" spans="1:10" s="47" customFormat="1" ht="31" x14ac:dyDescent="0.2">
      <c r="A82" s="74"/>
      <c r="B82" s="74"/>
      <c r="C82" s="75" t="s">
        <v>18</v>
      </c>
      <c r="D82" s="75" t="s">
        <v>129</v>
      </c>
      <c r="E82" s="75"/>
      <c r="F82" s="75"/>
      <c r="G82" s="75"/>
      <c r="H82" s="75"/>
      <c r="I82" s="74">
        <v>0.98599999999999999</v>
      </c>
      <c r="J82" s="76"/>
    </row>
    <row r="83" spans="1:10" s="47" customFormat="1" ht="31" x14ac:dyDescent="0.2">
      <c r="A83" s="112"/>
      <c r="B83" s="112"/>
      <c r="C83" s="113" t="s">
        <v>18</v>
      </c>
      <c r="D83" s="113" t="s">
        <v>130</v>
      </c>
      <c r="E83" s="113"/>
      <c r="F83" s="113"/>
      <c r="G83" s="113"/>
      <c r="H83" s="113"/>
      <c r="I83" s="112">
        <v>0.85899999999999999</v>
      </c>
      <c r="J83" s="114"/>
    </row>
  </sheetData>
  <mergeCells count="13">
    <mergeCell ref="A56:A60"/>
    <mergeCell ref="A63:A67"/>
    <mergeCell ref="A70:A74"/>
    <mergeCell ref="A77:A81"/>
    <mergeCell ref="C55:H55"/>
    <mergeCell ref="A1:D1"/>
    <mergeCell ref="A2:D2"/>
    <mergeCell ref="F1:I1"/>
    <mergeCell ref="F2:I2"/>
    <mergeCell ref="A28:D28"/>
    <mergeCell ref="F28:I28"/>
    <mergeCell ref="A29:D29"/>
    <mergeCell ref="F29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2D-G</vt:lpstr>
      <vt:lpstr>Figure 2H-K</vt:lpstr>
      <vt:lpstr>Figure 2L-O</vt:lpstr>
      <vt:lpstr>Figure 2P-S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Murugan, Malavika</cp:lastModifiedBy>
  <dcterms:created xsi:type="dcterms:W3CDTF">2023-07-21T18:00:36Z</dcterms:created>
  <dcterms:modified xsi:type="dcterms:W3CDTF">2025-01-07T20:43:22Z</dcterms:modified>
</cp:coreProperties>
</file>