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urug5/Dropbox/MuruganLab_Emory/Papers from the lab/Maha's Social Recognition/eLife VOR/"/>
    </mc:Choice>
  </mc:AlternateContent>
  <xr:revisionPtr revIDLastSave="0" documentId="13_ncr:1_{6933BE22-6A77-674D-873F-534BE4F9AC06}" xr6:coauthVersionLast="47" xr6:coauthVersionMax="47" xr10:uidLastSave="{00000000-0000-0000-0000-000000000000}"/>
  <bookViews>
    <workbookView xWindow="46520" yWindow="4460" windowWidth="27640" windowHeight="16940" activeTab="2" xr2:uid="{ED3EC056-A04E-DB43-9793-CDB65841F42D}"/>
  </bookViews>
  <sheets>
    <sheet name="LS-VTA DREADDS SDT" sheetId="2" r:id="rId1"/>
    <sheet name="LS-VTA DREADDs Food" sheetId="4" r:id="rId2"/>
    <sheet name="LS-VTA DREADDs OpenField" sheetId="5" r:id="rId3"/>
    <sheet name="Figure 4 stat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4" l="1"/>
  <c r="C61" i="4"/>
  <c r="D60" i="4"/>
  <c r="C60" i="4"/>
  <c r="D46" i="4"/>
  <c r="D47" i="4"/>
  <c r="C47" i="4"/>
  <c r="C46" i="4"/>
  <c r="D31" i="4"/>
  <c r="C31" i="4"/>
  <c r="D30" i="4"/>
  <c r="C30" i="4"/>
  <c r="D14" i="4"/>
  <c r="D15" i="4"/>
  <c r="C15" i="4"/>
  <c r="C14" i="4"/>
  <c r="F66" i="2"/>
  <c r="D66" i="2"/>
  <c r="C66" i="2"/>
  <c r="F65" i="2"/>
  <c r="D65" i="2"/>
  <c r="C65" i="2"/>
  <c r="D49" i="2"/>
  <c r="F49" i="2"/>
  <c r="D50" i="2"/>
  <c r="F50" i="2"/>
  <c r="C50" i="2"/>
  <c r="C49" i="2"/>
  <c r="D33" i="2"/>
  <c r="C33" i="2"/>
  <c r="D32" i="2"/>
  <c r="C32" i="2"/>
  <c r="D15" i="2"/>
  <c r="D16" i="2"/>
  <c r="C16" i="2"/>
  <c r="C15" i="2"/>
  <c r="F52" i="4" l="1"/>
  <c r="F53" i="4"/>
  <c r="F54" i="4"/>
  <c r="F55" i="4"/>
  <c r="F56" i="4"/>
  <c r="F57" i="4"/>
  <c r="F58" i="4"/>
  <c r="F59" i="4"/>
  <c r="F51" i="4"/>
  <c r="F38" i="4"/>
  <c r="F39" i="4"/>
  <c r="F40" i="4"/>
  <c r="F41" i="4"/>
  <c r="F42" i="4"/>
  <c r="F43" i="4"/>
  <c r="F44" i="4"/>
  <c r="F45" i="4"/>
  <c r="F37" i="4"/>
  <c r="F29" i="4"/>
  <c r="F28" i="4"/>
  <c r="F27" i="4"/>
  <c r="F26" i="4"/>
  <c r="F25" i="4"/>
  <c r="F24" i="4"/>
  <c r="F23" i="4"/>
  <c r="F22" i="4"/>
  <c r="F21" i="4"/>
  <c r="F20" i="4"/>
  <c r="F5" i="4"/>
  <c r="F6" i="4"/>
  <c r="F7" i="4"/>
  <c r="F8" i="4"/>
  <c r="F9" i="4"/>
  <c r="F10" i="4"/>
  <c r="F11" i="4"/>
  <c r="F12" i="4"/>
  <c r="F13" i="4"/>
  <c r="F4" i="4"/>
  <c r="F59" i="2"/>
  <c r="F64" i="2"/>
  <c r="F63" i="2"/>
  <c r="F62" i="2"/>
  <c r="F61" i="2"/>
  <c r="F60" i="2"/>
  <c r="F58" i="2"/>
  <c r="F57" i="2"/>
  <c r="F56" i="2"/>
  <c r="F55" i="2"/>
  <c r="F48" i="2"/>
  <c r="F47" i="2"/>
  <c r="F46" i="2"/>
  <c r="F45" i="2"/>
  <c r="F44" i="2"/>
  <c r="F43" i="2"/>
  <c r="F42" i="2"/>
  <c r="F41" i="2"/>
  <c r="F40" i="2"/>
  <c r="F39" i="2"/>
  <c r="F31" i="2"/>
  <c r="F30" i="2"/>
  <c r="F29" i="2"/>
  <c r="F28" i="2"/>
  <c r="F27" i="2"/>
  <c r="F26" i="2"/>
  <c r="F25" i="2"/>
  <c r="F24" i="2"/>
  <c r="F23" i="2"/>
  <c r="F22" i="2"/>
  <c r="F21" i="2"/>
  <c r="F14" i="2"/>
  <c r="F5" i="2"/>
  <c r="F6" i="2"/>
  <c r="F7" i="2"/>
  <c r="F8" i="2"/>
  <c r="F9" i="2"/>
  <c r="F10" i="2"/>
  <c r="F11" i="2"/>
  <c r="F12" i="2"/>
  <c r="F13" i="2"/>
  <c r="F4" i="2"/>
  <c r="I10" i="5"/>
  <c r="I21" i="5"/>
  <c r="I42" i="5"/>
  <c r="I32" i="5"/>
  <c r="C42" i="5"/>
  <c r="C32" i="5"/>
  <c r="C21" i="5"/>
  <c r="C10" i="5"/>
  <c r="F47" i="4" l="1"/>
  <c r="F46" i="4"/>
  <c r="F61" i="4"/>
  <c r="F60" i="4"/>
  <c r="F31" i="4"/>
  <c r="F30" i="4"/>
  <c r="F15" i="4"/>
  <c r="F14" i="4"/>
  <c r="F33" i="2"/>
  <c r="F32" i="2"/>
  <c r="F16" i="2"/>
  <c r="F15" i="2"/>
</calcChain>
</file>

<file path=xl/sharedStrings.xml><?xml version="1.0" encoding="utf-8"?>
<sst xmlns="http://schemas.openxmlformats.org/spreadsheetml/2006/main" count="632" uniqueCount="122">
  <si>
    <t>Virus</t>
  </si>
  <si>
    <t>Condition</t>
  </si>
  <si>
    <t>SDT NF Novel %</t>
  </si>
  <si>
    <t>SDT NF Familiar %</t>
  </si>
  <si>
    <t>DREADDs</t>
  </si>
  <si>
    <t>Saline</t>
  </si>
  <si>
    <t>mCherry</t>
  </si>
  <si>
    <t>CNO</t>
  </si>
  <si>
    <t>Discrimination Score</t>
  </si>
  <si>
    <t>Name</t>
  </si>
  <si>
    <t>Figure</t>
  </si>
  <si>
    <t>Test</t>
  </si>
  <si>
    <t>P value</t>
  </si>
  <si>
    <t>N</t>
  </si>
  <si>
    <t>ANOVA</t>
  </si>
  <si>
    <t>ANOVA table</t>
  </si>
  <si>
    <t>SS</t>
  </si>
  <si>
    <t>DF</t>
  </si>
  <si>
    <t>MS</t>
  </si>
  <si>
    <t>F (DFn, DFd)</t>
  </si>
  <si>
    <t>P&lt;.001</t>
  </si>
  <si>
    <t>Sidak PH</t>
  </si>
  <si>
    <t>t, df</t>
  </si>
  <si>
    <t>P value (two tailed)</t>
  </si>
  <si>
    <t>Novel vs Familiar</t>
  </si>
  <si>
    <t>t-test (two-tailed)</t>
  </si>
  <si>
    <t>One sample t-test</t>
  </si>
  <si>
    <t>(two-tailed)</t>
  </si>
  <si>
    <t>Saline vs CNO x Novel vs Familiar</t>
  </si>
  <si>
    <t>Saline vs CNO</t>
  </si>
  <si>
    <t>NF mCherry Saline</t>
  </si>
  <si>
    <t>&lt;.001</t>
  </si>
  <si>
    <t>NF mCherry CNO</t>
  </si>
  <si>
    <t>Saline - N vs F</t>
  </si>
  <si>
    <t>CNO - N vs F</t>
  </si>
  <si>
    <t>NF DREADD Saline</t>
  </si>
  <si>
    <t>NF DREADD CNO</t>
  </si>
  <si>
    <t>Paired t-test (two-tailed)</t>
  </si>
  <si>
    <t>Combined LS-VTA SDT mCherry - Discrimination Score</t>
  </si>
  <si>
    <t>Combined LS-VTA SDT DREADD - Timespent</t>
  </si>
  <si>
    <t>Combined LS-VTA SDT DREADD - Discrimination Score</t>
  </si>
  <si>
    <t>Combined LS-VTA Food mCherry - Timespent</t>
  </si>
  <si>
    <t>Combined LS-VTA Food mCherry - Discrimination Score</t>
  </si>
  <si>
    <t>Combined LS-VTA Food DREADD - Timespent</t>
  </si>
  <si>
    <t>Combined LS-VTA Food DREADD - Discrimination Score</t>
  </si>
  <si>
    <t>Combined LS-VTA Open Field  mCherry - Timespent -Center</t>
  </si>
  <si>
    <t>Combined LS-VTA Open Field  mCherry - Velocity</t>
  </si>
  <si>
    <t>Combined LS-VTA Open Field  DREADDs - Timespent -Center</t>
  </si>
  <si>
    <t>Combined LS-VTA Open Field  DREADD - Velocity</t>
  </si>
  <si>
    <t>Combined LS-VTA SDT mCherry - Timespent</t>
  </si>
  <si>
    <t>4E</t>
  </si>
  <si>
    <t>4F</t>
  </si>
  <si>
    <t>4G</t>
  </si>
  <si>
    <t>4H</t>
  </si>
  <si>
    <t>4I</t>
  </si>
  <si>
    <t>4J</t>
  </si>
  <si>
    <t>4K</t>
  </si>
  <si>
    <t>4L</t>
  </si>
  <si>
    <t>4M</t>
  </si>
  <si>
    <t>4N</t>
  </si>
  <si>
    <t>4O</t>
  </si>
  <si>
    <t>4D</t>
  </si>
  <si>
    <t>SDT NF Food Novel %</t>
  </si>
  <si>
    <t>SDT NF Food Familiar %</t>
  </si>
  <si>
    <t>Open Field % Time Center</t>
  </si>
  <si>
    <t>OF Avg Velocity</t>
  </si>
  <si>
    <t>F (1, 20) = 1.098</t>
  </si>
  <si>
    <t>P=.307</t>
  </si>
  <si>
    <t>F (1, 20) = 0.0003810</t>
  </si>
  <si>
    <t>P=.985</t>
  </si>
  <si>
    <t>F (1, 20) = 16.10</t>
  </si>
  <si>
    <t>t=0.2295, df=10</t>
  </si>
  <si>
    <t>t=2.288, df=10</t>
  </si>
  <si>
    <t>t=2.495, df=10</t>
  </si>
  <si>
    <t>F (1, 18) = 17.85</t>
  </si>
  <si>
    <t>F (1, 18) = 0.2079</t>
  </si>
  <si>
    <t>P=.654</t>
  </si>
  <si>
    <t>F (1, 18) = 1.465</t>
  </si>
  <si>
    <t>P=.242</t>
  </si>
  <si>
    <t>t=3.039, df=9</t>
  </si>
  <si>
    <t>t=3.112, df=9</t>
  </si>
  <si>
    <t>t=1.356, df=9</t>
  </si>
  <si>
    <t>F (1, 18) = 0.005640</t>
  </si>
  <si>
    <t>P=.941</t>
  </si>
  <si>
    <t>F (1, 18) = 0.04235</t>
  </si>
  <si>
    <t>P=.839</t>
  </si>
  <si>
    <t>F (1, 18) = 31.15</t>
  </si>
  <si>
    <t>t=0.01852, df=9</t>
  </si>
  <si>
    <t>t=3.504, df=9</t>
  </si>
  <si>
    <t>t=2.205, df=9</t>
  </si>
  <si>
    <t>F (1, 16) = 3.586</t>
  </si>
  <si>
    <t>P=.076</t>
  </si>
  <si>
    <t>F (1, 16) = 0.05888</t>
  </si>
  <si>
    <t>P=.811</t>
  </si>
  <si>
    <t>F (1, 16) = 0.9695</t>
  </si>
  <si>
    <t>P=.339</t>
  </si>
  <si>
    <t>t=1.328, df=8</t>
  </si>
  <si>
    <t>t=2.136, df=8</t>
  </si>
  <si>
    <t>t=0.1776, df=8</t>
  </si>
  <si>
    <t>t=1.348, df=7</t>
  </si>
  <si>
    <t>t=1.375, df=6</t>
  </si>
  <si>
    <t>t=0.3769, df=6</t>
  </si>
  <si>
    <t>t=2.105, df=7</t>
  </si>
  <si>
    <t>Discrimination Scores</t>
  </si>
  <si>
    <t>Novel vs Familiar Mouse: mCherry controls, Saline</t>
  </si>
  <si>
    <t>Figure 4D</t>
  </si>
  <si>
    <t>Figure 4E</t>
  </si>
  <si>
    <t>Mean</t>
  </si>
  <si>
    <t>SEM</t>
  </si>
  <si>
    <t>Novel vs Familiar Mouse: mCherry controls, CNO</t>
  </si>
  <si>
    <t>Novel vs Familiar Mouse: DREADDs, Saline</t>
  </si>
  <si>
    <t>Figure 4F</t>
  </si>
  <si>
    <t>Figure 4G</t>
  </si>
  <si>
    <t>P=6.8E-04</t>
  </si>
  <si>
    <t>P=5.1E-04</t>
  </si>
  <si>
    <t>Figure 4H</t>
  </si>
  <si>
    <t>Figure 4I</t>
  </si>
  <si>
    <t>Novel vs Familiar Food: mCherry controls, Saline</t>
  </si>
  <si>
    <t>Novel vs Familiar Food: mCherry controls, CNO</t>
  </si>
  <si>
    <t>Novel vs Familiar Food: DREADD controls, Saline</t>
  </si>
  <si>
    <t>Figure 4J</t>
  </si>
  <si>
    <t>Figure 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</si>
</sst>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D78"/>
        <bgColor indexed="64"/>
      </patternFill>
    </fill>
    <fill>
      <patternFill patternType="solid">
        <fgColor rgb="FFFFFD78"/>
        <bgColor rgb="FF000000"/>
      </patternFill>
    </fill>
    <fill>
      <patternFill patternType="solid">
        <fgColor rgb="FF73FDD6"/>
        <bgColor rgb="FF000000"/>
      </patternFill>
    </fill>
    <fill>
      <patternFill patternType="solid">
        <fgColor rgb="FF73FDD6"/>
        <bgColor indexed="64"/>
      </patternFill>
    </fill>
    <fill>
      <patternFill patternType="solid">
        <fgColor rgb="FF74FED7"/>
        <bgColor indexed="64"/>
      </patternFill>
    </fill>
    <fill>
      <patternFill patternType="solid">
        <fgColor rgb="FFD9D6E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AC7DB"/>
        <bgColor rgb="FF000000"/>
      </patternFill>
    </fill>
    <fill>
      <patternFill patternType="solid">
        <fgColor rgb="FFCAC7DB"/>
        <bgColor indexed="64"/>
      </patternFill>
    </fill>
    <fill>
      <patternFill patternType="solid">
        <fgColor rgb="FFA6A5D4"/>
        <bgColor rgb="FF000000"/>
      </patternFill>
    </fill>
    <fill>
      <patternFill patternType="solid">
        <fgColor rgb="FFA6A5D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5" fillId="5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5" fillId="5" borderId="6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 vertical="top"/>
    </xf>
    <xf numFmtId="0" fontId="5" fillId="5" borderId="9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/>
    <xf numFmtId="0" fontId="5" fillId="5" borderId="2" xfId="0" applyFont="1" applyFill="1" applyBorder="1"/>
    <xf numFmtId="0" fontId="5" fillId="5" borderId="5" xfId="0" applyFont="1" applyFill="1" applyBorder="1"/>
    <xf numFmtId="0" fontId="5" fillId="5" borderId="3" xfId="0" applyFont="1" applyFill="1" applyBorder="1"/>
    <xf numFmtId="0" fontId="5" fillId="5" borderId="6" xfId="0" applyFont="1" applyFill="1" applyBorder="1"/>
    <xf numFmtId="0" fontId="2" fillId="4" borderId="5" xfId="0" applyFont="1" applyFill="1" applyBorder="1" applyAlignment="1">
      <alignment vertical="center"/>
    </xf>
    <xf numFmtId="0" fontId="6" fillId="0" borderId="0" xfId="0" applyFont="1"/>
    <xf numFmtId="0" fontId="2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 vertical="top"/>
    </xf>
    <xf numFmtId="0" fontId="5" fillId="5" borderId="4" xfId="0" applyFont="1" applyFill="1" applyBorder="1"/>
    <xf numFmtId="0" fontId="5" fillId="5" borderId="9" xfId="0" applyFont="1" applyFill="1" applyBorder="1"/>
    <xf numFmtId="0" fontId="3" fillId="4" borderId="12" xfId="0" applyFont="1" applyFill="1" applyBorder="1" applyAlignment="1">
      <alignment horizontal="left"/>
    </xf>
    <xf numFmtId="0" fontId="5" fillId="5" borderId="0" xfId="0" applyFont="1" applyFill="1"/>
    <xf numFmtId="0" fontId="5" fillId="6" borderId="9" xfId="0" applyFont="1" applyFill="1" applyBorder="1" applyAlignment="1">
      <alignment horizontal="left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3" xfId="0" applyFont="1" applyBorder="1" applyAlignment="1" applyProtection="1">
      <alignment horizontal="center"/>
      <protection locked="0"/>
    </xf>
    <xf numFmtId="0" fontId="7" fillId="0" borderId="13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0" borderId="1" xfId="0" applyFont="1" applyBorder="1"/>
    <xf numFmtId="0" fontId="8" fillId="7" borderId="0" xfId="0" applyFont="1" applyFill="1" applyAlignment="1">
      <alignment horizontal="center"/>
    </xf>
    <xf numFmtId="0" fontId="8" fillId="7" borderId="0" xfId="0" applyFont="1" applyFill="1"/>
    <xf numFmtId="0" fontId="8" fillId="7" borderId="1" xfId="0" applyFont="1" applyFill="1" applyBorder="1"/>
    <xf numFmtId="0" fontId="10" fillId="8" borderId="0" xfId="1" applyFont="1" applyFill="1" applyAlignment="1">
      <alignment horizontal="left"/>
    </xf>
    <xf numFmtId="0" fontId="8" fillId="8" borderId="0" xfId="0" applyFont="1" applyFill="1" applyAlignment="1">
      <alignment horizontal="right"/>
    </xf>
    <xf numFmtId="0" fontId="8" fillId="8" borderId="0" xfId="0" applyFont="1" applyFill="1" applyAlignment="1">
      <alignment horizontal="left"/>
    </xf>
    <xf numFmtId="0" fontId="2" fillId="9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11" borderId="2" xfId="0" applyFont="1" applyFill="1" applyBorder="1" applyAlignment="1">
      <alignment horizontal="left" wrapText="1"/>
    </xf>
    <xf numFmtId="0" fontId="3" fillId="11" borderId="4" xfId="0" applyFont="1" applyFill="1" applyBorder="1" applyAlignment="1">
      <alignment horizontal="left" wrapText="1"/>
    </xf>
    <xf numFmtId="0" fontId="6" fillId="12" borderId="4" xfId="0" applyFont="1" applyFill="1" applyBorder="1" applyAlignment="1">
      <alignment horizontal="left" wrapText="1"/>
    </xf>
    <xf numFmtId="0" fontId="6" fillId="12" borderId="2" xfId="0" applyFont="1" applyFill="1" applyBorder="1" applyAlignment="1">
      <alignment horizontal="left" wrapText="1"/>
    </xf>
    <xf numFmtId="0" fontId="5" fillId="12" borderId="2" xfId="0" applyFont="1" applyFill="1" applyBorder="1" applyAlignment="1">
      <alignment horizontal="left" wrapText="1"/>
    </xf>
    <xf numFmtId="0" fontId="3" fillId="11" borderId="5" xfId="0" applyFont="1" applyFill="1" applyBorder="1" applyAlignment="1">
      <alignment horizontal="left" wrapText="1"/>
    </xf>
    <xf numFmtId="0" fontId="3" fillId="11" borderId="0" xfId="0" applyFont="1" applyFill="1" applyAlignment="1">
      <alignment horizontal="left" wrapText="1"/>
    </xf>
    <xf numFmtId="0" fontId="6" fillId="12" borderId="0" xfId="0" applyFont="1" applyFill="1" applyAlignment="1">
      <alignment horizontal="left" wrapText="1"/>
    </xf>
    <xf numFmtId="0" fontId="6" fillId="12" borderId="5" xfId="0" applyFont="1" applyFill="1" applyBorder="1" applyAlignment="1">
      <alignment horizontal="left" wrapText="1"/>
    </xf>
    <xf numFmtId="0" fontId="5" fillId="12" borderId="5" xfId="0" applyFont="1" applyFill="1" applyBorder="1" applyAlignment="1">
      <alignment horizontal="left" wrapText="1"/>
    </xf>
    <xf numFmtId="11" fontId="5" fillId="12" borderId="5" xfId="0" applyNumberFormat="1" applyFont="1" applyFill="1" applyBorder="1" applyAlignment="1">
      <alignment horizontal="left" wrapText="1"/>
    </xf>
    <xf numFmtId="0" fontId="5" fillId="12" borderId="0" xfId="0" applyFont="1" applyFill="1" applyAlignment="1">
      <alignment horizontal="left" wrapText="1"/>
    </xf>
    <xf numFmtId="11" fontId="5" fillId="12" borderId="7" xfId="0" applyNumberFormat="1" applyFont="1" applyFill="1" applyBorder="1" applyAlignment="1">
      <alignment horizontal="left" wrapText="1"/>
    </xf>
    <xf numFmtId="0" fontId="3" fillId="11" borderId="10" xfId="0" applyFont="1" applyFill="1" applyBorder="1" applyAlignment="1">
      <alignment horizontal="left" wrapText="1"/>
    </xf>
    <xf numFmtId="0" fontId="5" fillId="12" borderId="4" xfId="0" applyFont="1" applyFill="1" applyBorder="1" applyAlignment="1">
      <alignment horizontal="left" wrapText="1"/>
    </xf>
    <xf numFmtId="0" fontId="5" fillId="0" borderId="4" xfId="0" applyFont="1" applyBorder="1" applyAlignment="1">
      <alignment wrapText="1"/>
    </xf>
    <xf numFmtId="0" fontId="3" fillId="11" borderId="11" xfId="0" applyFont="1" applyFill="1" applyBorder="1" applyAlignment="1">
      <alignment horizontal="left" wrapText="1"/>
    </xf>
    <xf numFmtId="0" fontId="3" fillId="11" borderId="12" xfId="0" applyFont="1" applyFill="1" applyBorder="1" applyAlignment="1">
      <alignment horizontal="left" vertical="top" wrapText="1"/>
    </xf>
    <xf numFmtId="0" fontId="5" fillId="12" borderId="9" xfId="0" applyFont="1" applyFill="1" applyBorder="1" applyAlignment="1">
      <alignment horizontal="left" wrapText="1"/>
    </xf>
    <xf numFmtId="0" fontId="6" fillId="12" borderId="9" xfId="0" applyFont="1" applyFill="1" applyBorder="1" applyAlignment="1">
      <alignment horizontal="left" wrapText="1"/>
    </xf>
    <xf numFmtId="0" fontId="6" fillId="12" borderId="7" xfId="0" applyFont="1" applyFill="1" applyBorder="1" applyAlignment="1">
      <alignment horizontal="left" wrapText="1"/>
    </xf>
    <xf numFmtId="0" fontId="5" fillId="0" borderId="9" xfId="0" applyFont="1" applyBorder="1" applyAlignment="1">
      <alignment wrapText="1"/>
    </xf>
    <xf numFmtId="0" fontId="3" fillId="13" borderId="5" xfId="0" applyFont="1" applyFill="1" applyBorder="1" applyAlignment="1">
      <alignment horizontal="left" wrapText="1"/>
    </xf>
    <xf numFmtId="0" fontId="3" fillId="13" borderId="0" xfId="0" applyFont="1" applyFill="1" applyAlignment="1">
      <alignment horizontal="left" wrapText="1"/>
    </xf>
    <xf numFmtId="0" fontId="6" fillId="14" borderId="0" xfId="0" applyFont="1" applyFill="1" applyAlignment="1">
      <alignment horizontal="left" wrapText="1"/>
    </xf>
    <xf numFmtId="0" fontId="6" fillId="14" borderId="5" xfId="0" applyFont="1" applyFill="1" applyBorder="1" applyAlignment="1">
      <alignment horizontal="left" wrapText="1"/>
    </xf>
    <xf numFmtId="0" fontId="5" fillId="14" borderId="5" xfId="0" applyFont="1" applyFill="1" applyBorder="1" applyAlignment="1">
      <alignment horizontal="left" wrapText="1"/>
    </xf>
    <xf numFmtId="0" fontId="5" fillId="14" borderId="0" xfId="0" applyFont="1" applyFill="1" applyAlignment="1">
      <alignment horizontal="left" wrapText="1"/>
    </xf>
    <xf numFmtId="0" fontId="3" fillId="13" borderId="10" xfId="0" applyFont="1" applyFill="1" applyBorder="1" applyAlignment="1">
      <alignment horizontal="left" wrapText="1"/>
    </xf>
    <xf numFmtId="0" fontId="5" fillId="14" borderId="4" xfId="0" applyFont="1" applyFill="1" applyBorder="1" applyAlignment="1">
      <alignment horizontal="left" wrapText="1"/>
    </xf>
    <xf numFmtId="0" fontId="6" fillId="14" borderId="4" xfId="0" applyFont="1" applyFill="1" applyBorder="1" applyAlignment="1">
      <alignment horizontal="left" wrapText="1"/>
    </xf>
    <xf numFmtId="0" fontId="6" fillId="14" borderId="2" xfId="0" applyFont="1" applyFill="1" applyBorder="1" applyAlignment="1">
      <alignment horizontal="left" wrapText="1"/>
    </xf>
    <xf numFmtId="0" fontId="3" fillId="13" borderId="11" xfId="0" applyFont="1" applyFill="1" applyBorder="1" applyAlignment="1">
      <alignment horizontal="left" wrapText="1"/>
    </xf>
    <xf numFmtId="0" fontId="3" fillId="13" borderId="12" xfId="0" applyFont="1" applyFill="1" applyBorder="1" applyAlignment="1">
      <alignment horizontal="left" vertical="top" wrapText="1"/>
    </xf>
    <xf numFmtId="0" fontId="5" fillId="14" borderId="9" xfId="0" applyFont="1" applyFill="1" applyBorder="1" applyAlignment="1">
      <alignment horizontal="left" wrapText="1"/>
    </xf>
    <xf numFmtId="0" fontId="6" fillId="14" borderId="9" xfId="0" applyFont="1" applyFill="1" applyBorder="1" applyAlignment="1">
      <alignment horizontal="left" wrapText="1"/>
    </xf>
    <xf numFmtId="0" fontId="6" fillId="14" borderId="7" xfId="0" applyFont="1" applyFill="1" applyBorder="1" applyAlignment="1">
      <alignment horizontal="left" wrapText="1"/>
    </xf>
    <xf numFmtId="0" fontId="8" fillId="7" borderId="9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2" fillId="13" borderId="2" xfId="0" applyFont="1" applyFill="1" applyBorder="1" applyAlignment="1">
      <alignment horizontal="left" vertical="center" wrapText="1"/>
    </xf>
    <xf numFmtId="0" fontId="2" fillId="13" borderId="5" xfId="0" applyFont="1" applyFill="1" applyBorder="1" applyAlignment="1">
      <alignment horizontal="left" vertical="center" wrapText="1"/>
    </xf>
    <xf numFmtId="0" fontId="2" fillId="13" borderId="7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wrapText="1"/>
    </xf>
    <xf numFmtId="0" fontId="2" fillId="10" borderId="13" xfId="0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left" vertical="center" wrapText="1"/>
    </xf>
    <xf numFmtId="0" fontId="2" fillId="11" borderId="5" xfId="0" applyFont="1" applyFill="1" applyBorder="1" applyAlignment="1">
      <alignment horizontal="left" vertical="center" wrapText="1"/>
    </xf>
    <xf numFmtId="0" fontId="2" fillId="11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9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 applyProtection="1">
      <alignment horizontal="center"/>
      <protection locked="0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13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9" fillId="0" borderId="1" xfId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0" xfId="0" applyNumberFormat="1" applyFont="1" applyFill="1"/>
    <xf numFmtId="0" fontId="7" fillId="0" borderId="1" xfId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</cellXfs>
  <cellStyles count="2">
    <cellStyle name="Normal" xfId="0" builtinId="0"/>
    <cellStyle name="Normal 2" xfId="1" xr:uid="{8CFBCCF7-D412-9E45-82E3-291359A1C6A6}"/>
  </cellStyles>
  <dxfs count="0"/>
  <tableStyles count="0" defaultTableStyle="TableStyleMedium2" defaultPivotStyle="PivotStyleLight16"/>
  <colors>
    <mruColors>
      <color rgb="FFD9D6EB"/>
      <color rgb="FF74FED7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CE9B1-F014-3D49-80AA-950C655CCDD2}">
  <dimension ref="A1:AK86"/>
  <sheetViews>
    <sheetView workbookViewId="0">
      <selection activeCell="B15" sqref="B15:F16"/>
    </sheetView>
  </sheetViews>
  <sheetFormatPr baseColWidth="10" defaultRowHeight="16" x14ac:dyDescent="0.2"/>
  <cols>
    <col min="1" max="2" width="10.83203125" style="48"/>
    <col min="3" max="3" width="20.6640625" style="48" customWidth="1"/>
    <col min="4" max="4" width="19.1640625" style="48" customWidth="1"/>
    <col min="5" max="5" width="18.33203125" style="48" customWidth="1"/>
    <col min="6" max="6" width="25.1640625" style="48" customWidth="1"/>
    <col min="7" max="7" width="10.83203125" style="48"/>
    <col min="8" max="8" width="17.1640625" style="48" customWidth="1"/>
    <col min="9" max="9" width="24.1640625" style="48" customWidth="1"/>
    <col min="10" max="16384" width="10.83203125" style="48"/>
  </cols>
  <sheetData>
    <row r="1" spans="1:6" x14ac:dyDescent="0.2">
      <c r="A1" s="109" t="s">
        <v>104</v>
      </c>
      <c r="B1" s="109"/>
      <c r="C1" s="109"/>
      <c r="D1" s="109"/>
      <c r="E1" s="109"/>
      <c r="F1" s="109"/>
    </row>
    <row r="2" spans="1:6" x14ac:dyDescent="0.2">
      <c r="A2" s="62"/>
      <c r="B2" s="62"/>
      <c r="C2" s="108" t="s">
        <v>105</v>
      </c>
      <c r="D2" s="108"/>
      <c r="E2" s="61"/>
      <c r="F2" s="63" t="s">
        <v>106</v>
      </c>
    </row>
    <row r="3" spans="1:6" x14ac:dyDescent="0.2">
      <c r="A3" s="49" t="s">
        <v>0</v>
      </c>
      <c r="B3" s="49" t="s">
        <v>1</v>
      </c>
      <c r="C3" s="49" t="s">
        <v>2</v>
      </c>
      <c r="D3" s="49" t="s">
        <v>3</v>
      </c>
      <c r="E3" s="58"/>
      <c r="F3" s="49" t="s">
        <v>103</v>
      </c>
    </row>
    <row r="4" spans="1:6" x14ac:dyDescent="0.2">
      <c r="A4" s="51" t="s">
        <v>6</v>
      </c>
      <c r="B4" s="51" t="s">
        <v>5</v>
      </c>
      <c r="C4" s="52">
        <v>40.539865033741499</v>
      </c>
      <c r="D4" s="52">
        <v>57.152378572023601</v>
      </c>
      <c r="E4" s="59"/>
      <c r="F4" s="60">
        <f t="shared" ref="F4:F14" si="0">(C4-D4)/(C4+D4)</f>
        <v>-0.17004946273238983</v>
      </c>
    </row>
    <row r="5" spans="1:6" x14ac:dyDescent="0.2">
      <c r="A5" s="51" t="s">
        <v>6</v>
      </c>
      <c r="B5" s="51" t="s">
        <v>5</v>
      </c>
      <c r="C5" s="52">
        <v>55.2287309390884</v>
      </c>
      <c r="D5" s="52">
        <v>40.579951670694101</v>
      </c>
      <c r="E5" s="59"/>
      <c r="F5" s="60">
        <f t="shared" si="0"/>
        <v>0.15289615585319188</v>
      </c>
    </row>
    <row r="6" spans="1:6" x14ac:dyDescent="0.2">
      <c r="A6" s="51" t="s">
        <v>6</v>
      </c>
      <c r="B6" s="51" t="s">
        <v>5</v>
      </c>
      <c r="C6" s="51">
        <v>35.647029414215403</v>
      </c>
      <c r="D6" s="51">
        <v>60.336638613448798</v>
      </c>
      <c r="E6" s="59"/>
      <c r="F6" s="60">
        <f t="shared" si="0"/>
        <v>-0.2572271898602313</v>
      </c>
    </row>
    <row r="7" spans="1:6" x14ac:dyDescent="0.2">
      <c r="A7" s="51" t="s">
        <v>6</v>
      </c>
      <c r="B7" s="51" t="s">
        <v>5</v>
      </c>
      <c r="C7" s="52">
        <v>53.891018163639302</v>
      </c>
      <c r="D7" s="52">
        <v>32.519580069988301</v>
      </c>
      <c r="E7" s="59"/>
      <c r="F7" s="60">
        <f t="shared" si="0"/>
        <v>0.24732426959791695</v>
      </c>
    </row>
    <row r="8" spans="1:6" x14ac:dyDescent="0.2">
      <c r="A8" s="51" t="s">
        <v>6</v>
      </c>
      <c r="B8" s="51" t="s">
        <v>5</v>
      </c>
      <c r="C8" s="52">
        <v>60.161653195566998</v>
      </c>
      <c r="D8" s="52">
        <v>30.497458545121201</v>
      </c>
      <c r="E8" s="59"/>
      <c r="F8" s="60">
        <f t="shared" si="0"/>
        <v>0.32720588235294146</v>
      </c>
    </row>
    <row r="9" spans="1:6" x14ac:dyDescent="0.2">
      <c r="A9" s="51" t="s">
        <v>6</v>
      </c>
      <c r="B9" s="51" t="s">
        <v>5</v>
      </c>
      <c r="C9" s="52">
        <v>77.770371604732503</v>
      </c>
      <c r="D9" s="52">
        <v>15.6723879353441</v>
      </c>
      <c r="E9" s="59"/>
      <c r="F9" s="60">
        <f t="shared" si="0"/>
        <v>0.66455639768167629</v>
      </c>
    </row>
    <row r="10" spans="1:6" x14ac:dyDescent="0.2">
      <c r="A10" s="50" t="s">
        <v>6</v>
      </c>
      <c r="B10" s="51" t="s">
        <v>5</v>
      </c>
      <c r="C10" s="50">
        <v>69.910840763269704</v>
      </c>
      <c r="D10" s="50">
        <v>24.222981418215198</v>
      </c>
      <c r="E10" s="59"/>
      <c r="F10" s="60">
        <f t="shared" si="0"/>
        <v>0.48535009294502873</v>
      </c>
    </row>
    <row r="11" spans="1:6" x14ac:dyDescent="0.2">
      <c r="A11" s="50" t="s">
        <v>6</v>
      </c>
      <c r="B11" s="51" t="s">
        <v>5</v>
      </c>
      <c r="C11" s="50">
        <v>51.329055912007298</v>
      </c>
      <c r="D11" s="50">
        <v>31.189067577701898</v>
      </c>
      <c r="E11" s="59"/>
      <c r="F11" s="60">
        <f t="shared" si="0"/>
        <v>0.24406745430677482</v>
      </c>
    </row>
    <row r="12" spans="1:6" x14ac:dyDescent="0.2">
      <c r="A12" s="50" t="s">
        <v>6</v>
      </c>
      <c r="B12" s="51" t="s">
        <v>5</v>
      </c>
      <c r="C12" s="50">
        <v>52.430221366698703</v>
      </c>
      <c r="D12" s="50">
        <v>29.6198267564966</v>
      </c>
      <c r="E12" s="59"/>
      <c r="F12" s="60">
        <f t="shared" si="0"/>
        <v>0.27800586510263942</v>
      </c>
    </row>
    <row r="13" spans="1:6" x14ac:dyDescent="0.2">
      <c r="A13" s="50" t="s">
        <v>6</v>
      </c>
      <c r="B13" s="51" t="s">
        <v>5</v>
      </c>
      <c r="C13" s="50">
        <v>47.233794367605398</v>
      </c>
      <c r="D13" s="50">
        <v>40.134977503749397</v>
      </c>
      <c r="E13" s="59"/>
      <c r="F13" s="60">
        <f t="shared" si="0"/>
        <v>8.1251192065611016E-2</v>
      </c>
    </row>
    <row r="14" spans="1:6" x14ac:dyDescent="0.2">
      <c r="A14" s="50" t="s">
        <v>6</v>
      </c>
      <c r="B14" s="51" t="s">
        <v>5</v>
      </c>
      <c r="C14" s="50">
        <v>74.820863189468398</v>
      </c>
      <c r="D14" s="50">
        <v>18.9885019163473</v>
      </c>
      <c r="E14" s="59"/>
      <c r="F14" s="60">
        <f t="shared" si="0"/>
        <v>0.59516830979660662</v>
      </c>
    </row>
    <row r="15" spans="1:6" x14ac:dyDescent="0.2">
      <c r="A15" s="59"/>
      <c r="B15" s="64" t="s">
        <v>107</v>
      </c>
      <c r="C15" s="65">
        <f>AVERAGE(C4:C14)</f>
        <v>56.269403995457587</v>
      </c>
      <c r="D15" s="65">
        <f t="shared" ref="D15:F15" si="1">AVERAGE(D4:D14)</f>
        <v>34.628522779920949</v>
      </c>
      <c r="E15" s="65"/>
      <c r="F15" s="65">
        <f t="shared" si="1"/>
        <v>0.24077717882816058</v>
      </c>
    </row>
    <row r="16" spans="1:6" x14ac:dyDescent="0.2">
      <c r="B16" s="66" t="s">
        <v>108</v>
      </c>
      <c r="C16" s="65">
        <f>STDEV(C4:C14)/SQRT(COUNT(C4:C14))</f>
        <v>4.0540840238524405</v>
      </c>
      <c r="D16" s="65">
        <f t="shared" ref="D16:F16" si="2">STDEV(D4:D14)/SQRT(COUNT(D4:D14))</f>
        <v>4.2689392548958249</v>
      </c>
      <c r="E16" s="65"/>
      <c r="F16" s="65">
        <f t="shared" si="2"/>
        <v>8.6542994666661321E-2</v>
      </c>
    </row>
    <row r="18" spans="1:6" x14ac:dyDescent="0.2">
      <c r="A18" s="109" t="s">
        <v>109</v>
      </c>
      <c r="B18" s="109"/>
      <c r="C18" s="109"/>
      <c r="D18" s="109"/>
      <c r="E18" s="109"/>
      <c r="F18" s="109"/>
    </row>
    <row r="19" spans="1:6" x14ac:dyDescent="0.2">
      <c r="A19" s="62"/>
      <c r="B19" s="62"/>
      <c r="C19" s="108" t="s">
        <v>105</v>
      </c>
      <c r="D19" s="108"/>
      <c r="E19" s="61"/>
      <c r="F19" s="63" t="s">
        <v>106</v>
      </c>
    </row>
    <row r="20" spans="1:6" x14ac:dyDescent="0.2">
      <c r="A20" s="49" t="s">
        <v>0</v>
      </c>
      <c r="B20" s="49" t="s">
        <v>1</v>
      </c>
      <c r="C20" s="49" t="s">
        <v>2</v>
      </c>
      <c r="D20" s="49" t="s">
        <v>3</v>
      </c>
      <c r="E20" s="58"/>
      <c r="F20" s="49" t="s">
        <v>103</v>
      </c>
    </row>
    <row r="21" spans="1:6" x14ac:dyDescent="0.2">
      <c r="A21" s="51" t="s">
        <v>6</v>
      </c>
      <c r="B21" s="51" t="s">
        <v>7</v>
      </c>
      <c r="C21" s="51">
        <v>48.404299639999998</v>
      </c>
      <c r="D21" s="52">
        <v>44.912923923006403</v>
      </c>
      <c r="E21" s="59"/>
      <c r="F21" s="48">
        <f t="shared" ref="F21:F31" si="3">(C21-D21)/(C21+D21)</f>
        <v>3.7414054808823906E-2</v>
      </c>
    </row>
    <row r="22" spans="1:6" x14ac:dyDescent="0.2">
      <c r="A22" s="51" t="s">
        <v>6</v>
      </c>
      <c r="B22" s="51" t="s">
        <v>7</v>
      </c>
      <c r="C22" s="52">
        <v>53.182802866188901</v>
      </c>
      <c r="D22" s="52">
        <v>40.618230294950799</v>
      </c>
      <c r="E22" s="59"/>
      <c r="F22" s="48">
        <f t="shared" si="3"/>
        <v>0.13394919168591213</v>
      </c>
    </row>
    <row r="23" spans="1:6" x14ac:dyDescent="0.2">
      <c r="A23" s="51" t="s">
        <v>6</v>
      </c>
      <c r="B23" s="51" t="s">
        <v>7</v>
      </c>
      <c r="C23" s="52">
        <v>53.312223981334803</v>
      </c>
      <c r="D23" s="52">
        <v>40.6049495875343</v>
      </c>
      <c r="E23" s="59"/>
      <c r="F23" s="48">
        <f t="shared" si="3"/>
        <v>0.13530298997427034</v>
      </c>
    </row>
    <row r="24" spans="1:6" x14ac:dyDescent="0.2">
      <c r="A24" s="51" t="s">
        <v>6</v>
      </c>
      <c r="B24" s="51" t="s">
        <v>7</v>
      </c>
      <c r="C24" s="52">
        <v>27.947671027414302</v>
      </c>
      <c r="D24" s="52">
        <v>43.471377385217899</v>
      </c>
      <c r="E24" s="59"/>
      <c r="F24" s="48">
        <f t="shared" si="3"/>
        <v>-0.21736086804340352</v>
      </c>
    </row>
    <row r="25" spans="1:6" x14ac:dyDescent="0.2">
      <c r="A25" s="51" t="s">
        <v>6</v>
      </c>
      <c r="B25" s="51" t="s">
        <v>7</v>
      </c>
      <c r="C25" s="52">
        <v>50.045829514207099</v>
      </c>
      <c r="D25" s="52">
        <v>37.555203733022203</v>
      </c>
      <c r="E25" s="59"/>
      <c r="F25" s="48">
        <f t="shared" si="3"/>
        <v>0.14258537049367459</v>
      </c>
    </row>
    <row r="26" spans="1:6" x14ac:dyDescent="0.2">
      <c r="A26" s="51" t="s">
        <v>6</v>
      </c>
      <c r="B26" s="51" t="s">
        <v>7</v>
      </c>
      <c r="C26" s="52">
        <v>76.703882686218904</v>
      </c>
      <c r="D26" s="52">
        <v>15.7640393267788</v>
      </c>
      <c r="E26" s="59"/>
      <c r="F26" s="48">
        <f t="shared" si="3"/>
        <v>0.65903766444404499</v>
      </c>
    </row>
    <row r="27" spans="1:6" x14ac:dyDescent="0.2">
      <c r="A27" s="50" t="s">
        <v>6</v>
      </c>
      <c r="B27" s="51" t="s">
        <v>7</v>
      </c>
      <c r="C27" s="50">
        <v>58.361803183068098</v>
      </c>
      <c r="D27" s="50">
        <v>37.013582201483203</v>
      </c>
      <c r="E27" s="59"/>
      <c r="F27" s="48">
        <f t="shared" si="3"/>
        <v>0.22383365367814109</v>
      </c>
    </row>
    <row r="28" spans="1:6" x14ac:dyDescent="0.2">
      <c r="A28" s="50" t="s">
        <v>6</v>
      </c>
      <c r="B28" s="51" t="s">
        <v>7</v>
      </c>
      <c r="C28" s="50">
        <v>48.837596866927797</v>
      </c>
      <c r="D28" s="50">
        <v>45.471210732438998</v>
      </c>
      <c r="E28" s="59"/>
      <c r="F28" s="48">
        <f t="shared" si="3"/>
        <v>3.569535253578375E-2</v>
      </c>
    </row>
    <row r="29" spans="1:6" x14ac:dyDescent="0.2">
      <c r="A29" s="50" t="s">
        <v>6</v>
      </c>
      <c r="B29" s="51" t="s">
        <v>7</v>
      </c>
      <c r="C29" s="50">
        <v>55.970335805349599</v>
      </c>
      <c r="D29" s="50">
        <v>37.788517623531398</v>
      </c>
      <c r="E29" s="59"/>
      <c r="F29" s="48">
        <f t="shared" si="3"/>
        <v>0.19392108069676509</v>
      </c>
    </row>
    <row r="30" spans="1:6" x14ac:dyDescent="0.2">
      <c r="A30" s="50" t="s">
        <v>6</v>
      </c>
      <c r="B30" s="51" t="s">
        <v>7</v>
      </c>
      <c r="C30" s="50">
        <v>50.612448962586498</v>
      </c>
      <c r="D30" s="50">
        <v>42.1881509874177</v>
      </c>
      <c r="E30" s="59"/>
      <c r="F30" s="48">
        <f t="shared" si="3"/>
        <v>9.0778486127323976E-2</v>
      </c>
    </row>
    <row r="31" spans="1:6" x14ac:dyDescent="0.2">
      <c r="A31" s="50" t="s">
        <v>6</v>
      </c>
      <c r="B31" s="51" t="s">
        <v>7</v>
      </c>
      <c r="C31" s="50">
        <v>69.269227564369601</v>
      </c>
      <c r="D31" s="50">
        <v>22.8397633530539</v>
      </c>
      <c r="E31" s="59"/>
      <c r="F31" s="48">
        <f t="shared" si="3"/>
        <v>0.50407092455219837</v>
      </c>
    </row>
    <row r="32" spans="1:6" x14ac:dyDescent="0.2">
      <c r="A32" s="59"/>
      <c r="B32" s="64" t="s">
        <v>107</v>
      </c>
      <c r="C32" s="65">
        <f>AVERAGE(C21:C31)</f>
        <v>53.877102008878701</v>
      </c>
      <c r="D32" s="65">
        <f t="shared" ref="D32" si="4">AVERAGE(D21:D31)</f>
        <v>37.111631740766875</v>
      </c>
      <c r="E32" s="65"/>
      <c r="F32" s="65">
        <f t="shared" ref="F32" si="5">AVERAGE(F21:F31)</f>
        <v>0.17629344554123041</v>
      </c>
    </row>
    <row r="33" spans="1:6" x14ac:dyDescent="0.2">
      <c r="B33" s="66" t="s">
        <v>108</v>
      </c>
      <c r="C33" s="65">
        <f>STDEV(C21:C31)/SQRT(COUNT(C21:C31))</f>
        <v>3.7371536730384873</v>
      </c>
      <c r="D33" s="65">
        <f t="shared" ref="D33" si="6">STDEV(D21:D31)/SQRT(COUNT(D21:D31))</f>
        <v>2.8308850357599735</v>
      </c>
      <c r="E33" s="65"/>
      <c r="F33" s="65">
        <f t="shared" ref="F33" si="7">STDEV(F21:F31)/SQRT(COUNT(F21:F31))</f>
        <v>7.0645863609314019E-2</v>
      </c>
    </row>
    <row r="36" spans="1:6" x14ac:dyDescent="0.2">
      <c r="A36" s="109" t="s">
        <v>110</v>
      </c>
      <c r="B36" s="109"/>
      <c r="C36" s="109"/>
      <c r="D36" s="109"/>
      <c r="E36" s="109"/>
      <c r="F36" s="109"/>
    </row>
    <row r="37" spans="1:6" x14ac:dyDescent="0.2">
      <c r="A37" s="62"/>
      <c r="B37" s="62"/>
      <c r="C37" s="108" t="s">
        <v>111</v>
      </c>
      <c r="D37" s="108"/>
      <c r="E37" s="61"/>
      <c r="F37" s="63" t="s">
        <v>112</v>
      </c>
    </row>
    <row r="38" spans="1:6" x14ac:dyDescent="0.2">
      <c r="A38" s="49" t="s">
        <v>0</v>
      </c>
      <c r="B38" s="49" t="s">
        <v>1</v>
      </c>
      <c r="C38" s="49" t="s">
        <v>2</v>
      </c>
      <c r="D38" s="49" t="s">
        <v>3</v>
      </c>
      <c r="E38" s="58"/>
      <c r="F38" s="49" t="s">
        <v>103</v>
      </c>
    </row>
    <row r="39" spans="1:6" x14ac:dyDescent="0.2">
      <c r="A39" s="51" t="s">
        <v>4</v>
      </c>
      <c r="B39" s="51" t="s">
        <v>5</v>
      </c>
      <c r="C39" s="52">
        <v>74.643779685026203</v>
      </c>
      <c r="D39" s="52">
        <v>21.564869594200399</v>
      </c>
      <c r="E39" s="59"/>
      <c r="F39" s="60">
        <f t="shared" ref="F39:F48" si="8">(C39-D39)/(C39+D39)</f>
        <v>0.55170621860384661</v>
      </c>
    </row>
    <row r="40" spans="1:6" x14ac:dyDescent="0.2">
      <c r="A40" s="51" t="s">
        <v>4</v>
      </c>
      <c r="B40" s="51" t="s">
        <v>5</v>
      </c>
      <c r="C40" s="52">
        <v>58.223629395100801</v>
      </c>
      <c r="D40" s="52">
        <v>25.020829861689698</v>
      </c>
      <c r="E40" s="59"/>
      <c r="F40" s="60">
        <f t="shared" si="8"/>
        <v>0.39885897307576845</v>
      </c>
    </row>
    <row r="41" spans="1:6" x14ac:dyDescent="0.2">
      <c r="A41" s="51" t="s">
        <v>4</v>
      </c>
      <c r="B41" s="51" t="s">
        <v>5</v>
      </c>
      <c r="C41" s="51">
        <v>75.629059999999996</v>
      </c>
      <c r="D41" s="51">
        <v>15.155810000000001</v>
      </c>
      <c r="E41" s="59"/>
      <c r="F41" s="60">
        <f t="shared" si="8"/>
        <v>0.66611595081867714</v>
      </c>
    </row>
    <row r="42" spans="1:6" x14ac:dyDescent="0.2">
      <c r="A42" s="51" t="s">
        <v>4</v>
      </c>
      <c r="B42" s="51" t="s">
        <v>5</v>
      </c>
      <c r="C42" s="51">
        <v>60.44594</v>
      </c>
      <c r="D42" s="51">
        <v>31.541260000000001</v>
      </c>
      <c r="E42" s="59"/>
      <c r="F42" s="60">
        <f t="shared" si="8"/>
        <v>0.31422502261184165</v>
      </c>
    </row>
    <row r="43" spans="1:6" x14ac:dyDescent="0.2">
      <c r="A43" s="50" t="s">
        <v>4</v>
      </c>
      <c r="B43" s="50" t="s">
        <v>5</v>
      </c>
      <c r="C43" s="53">
        <v>51.337388550954103</v>
      </c>
      <c r="D43" s="53">
        <v>42.979751687359403</v>
      </c>
      <c r="E43" s="59"/>
      <c r="F43" s="60">
        <f t="shared" si="8"/>
        <v>8.8612068203904895E-2</v>
      </c>
    </row>
    <row r="44" spans="1:6" x14ac:dyDescent="0.2">
      <c r="A44" s="50" t="s">
        <v>4</v>
      </c>
      <c r="B44" s="50" t="s">
        <v>5</v>
      </c>
      <c r="C44" s="53">
        <v>47.279393383884702</v>
      </c>
      <c r="D44" s="53">
        <v>42.804766269477597</v>
      </c>
      <c r="E44" s="59"/>
      <c r="F44" s="60">
        <f t="shared" si="8"/>
        <v>4.9671630746461602E-2</v>
      </c>
    </row>
    <row r="45" spans="1:6" x14ac:dyDescent="0.2">
      <c r="A45" s="50" t="s">
        <v>4</v>
      </c>
      <c r="B45" s="50" t="s">
        <v>5</v>
      </c>
      <c r="C45" s="53">
        <v>38.596783601366603</v>
      </c>
      <c r="D45" s="53">
        <v>48.804266311140701</v>
      </c>
      <c r="E45" s="59"/>
      <c r="F45" s="60">
        <f t="shared" si="8"/>
        <v>-0.11678901706549617</v>
      </c>
    </row>
    <row r="46" spans="1:6" x14ac:dyDescent="0.2">
      <c r="A46" s="50" t="s">
        <v>4</v>
      </c>
      <c r="B46" s="50" t="s">
        <v>5</v>
      </c>
      <c r="C46" s="53">
        <v>50.679110074160498</v>
      </c>
      <c r="D46" s="53">
        <v>38.946754437130203</v>
      </c>
      <c r="E46" s="59"/>
      <c r="F46" s="60">
        <f t="shared" si="8"/>
        <v>0.13090368166604743</v>
      </c>
    </row>
    <row r="47" spans="1:6" x14ac:dyDescent="0.2">
      <c r="A47" s="50" t="s">
        <v>4</v>
      </c>
      <c r="B47" s="51" t="s">
        <v>5</v>
      </c>
      <c r="C47" s="50">
        <v>51.229064244646302</v>
      </c>
      <c r="D47" s="50">
        <v>41.771519040080001</v>
      </c>
      <c r="E47" s="59"/>
      <c r="F47" s="60">
        <f t="shared" si="8"/>
        <v>0.10169339664904592</v>
      </c>
    </row>
    <row r="48" spans="1:6" x14ac:dyDescent="0.2">
      <c r="A48" s="50" t="s">
        <v>4</v>
      </c>
      <c r="B48" s="51" t="s">
        <v>5</v>
      </c>
      <c r="C48" s="50">
        <v>53.7993667722046</v>
      </c>
      <c r="D48" s="50">
        <v>27.820363272787901</v>
      </c>
      <c r="E48" s="59"/>
      <c r="F48" s="60">
        <f t="shared" si="8"/>
        <v>0.3182931808901584</v>
      </c>
    </row>
    <row r="49" spans="1:6" x14ac:dyDescent="0.2">
      <c r="A49" s="59"/>
      <c r="B49" s="64" t="s">
        <v>107</v>
      </c>
      <c r="C49" s="65">
        <f>AVERAGE(C39:C48)</f>
        <v>56.186351570734381</v>
      </c>
      <c r="D49" s="65">
        <f t="shared" ref="D49:F49" si="9">AVERAGE(D39:D48)</f>
        <v>33.641019047386592</v>
      </c>
      <c r="E49" s="65"/>
      <c r="F49" s="65">
        <f t="shared" si="9"/>
        <v>0.25032911062002566</v>
      </c>
    </row>
    <row r="50" spans="1:6" x14ac:dyDescent="0.2">
      <c r="B50" s="66" t="s">
        <v>108</v>
      </c>
      <c r="C50" s="65">
        <f>STDEV(C39:C48)/SQRT(COUNT(C39:C48))</f>
        <v>3.6724673949115529</v>
      </c>
      <c r="D50" s="65">
        <f t="shared" ref="D50:F50" si="10">STDEV(D39:D48)/SQRT(COUNT(D39:D48))</f>
        <v>3.4888698244116414</v>
      </c>
      <c r="E50" s="65"/>
      <c r="F50" s="65">
        <f t="shared" si="10"/>
        <v>7.6884930933469708E-2</v>
      </c>
    </row>
    <row r="52" spans="1:6" x14ac:dyDescent="0.2">
      <c r="A52" s="109" t="s">
        <v>110</v>
      </c>
      <c r="B52" s="109"/>
      <c r="C52" s="109"/>
      <c r="D52" s="109"/>
      <c r="E52" s="109"/>
      <c r="F52" s="109"/>
    </row>
    <row r="53" spans="1:6" x14ac:dyDescent="0.2">
      <c r="A53" s="62"/>
      <c r="B53" s="62"/>
      <c r="C53" s="108" t="s">
        <v>111</v>
      </c>
      <c r="D53" s="108"/>
      <c r="E53" s="61"/>
      <c r="F53" s="63" t="s">
        <v>112</v>
      </c>
    </row>
    <row r="54" spans="1:6" x14ac:dyDescent="0.2">
      <c r="A54" s="49" t="s">
        <v>0</v>
      </c>
      <c r="B54" s="49" t="s">
        <v>1</v>
      </c>
      <c r="C54" s="49" t="s">
        <v>2</v>
      </c>
      <c r="D54" s="54" t="s">
        <v>3</v>
      </c>
      <c r="E54" s="58"/>
      <c r="F54" s="49" t="s">
        <v>103</v>
      </c>
    </row>
    <row r="55" spans="1:6" x14ac:dyDescent="0.2">
      <c r="A55" s="51" t="s">
        <v>4</v>
      </c>
      <c r="B55" s="51" t="s">
        <v>7</v>
      </c>
      <c r="C55" s="50">
        <v>57.998666888851801</v>
      </c>
      <c r="D55" s="57">
        <v>37.035494084319197</v>
      </c>
      <c r="E55" s="59"/>
      <c r="F55" s="60">
        <f t="shared" ref="F55:F64" si="11">(C55-D55)/(C55+D55)</f>
        <v>0.22058565667192767</v>
      </c>
    </row>
    <row r="56" spans="1:6" x14ac:dyDescent="0.2">
      <c r="A56" s="51" t="s">
        <v>4</v>
      </c>
      <c r="B56" s="51" t="s">
        <v>7</v>
      </c>
      <c r="C56" s="52">
        <v>64.836263644696203</v>
      </c>
      <c r="D56" s="55">
        <v>25.6728605949504</v>
      </c>
      <c r="E56" s="59"/>
      <c r="F56" s="60">
        <f t="shared" si="11"/>
        <v>0.43270116000736497</v>
      </c>
    </row>
    <row r="57" spans="1:6" x14ac:dyDescent="0.2">
      <c r="A57" s="51" t="s">
        <v>4</v>
      </c>
      <c r="B57" s="51" t="s">
        <v>7</v>
      </c>
      <c r="C57" s="51">
        <v>29.953340000000001</v>
      </c>
      <c r="D57" s="56">
        <v>63.356110000000001</v>
      </c>
      <c r="E57" s="59"/>
      <c r="F57" s="60">
        <f t="shared" si="11"/>
        <v>-0.35797842555068116</v>
      </c>
    </row>
    <row r="58" spans="1:6" x14ac:dyDescent="0.2">
      <c r="A58" s="51" t="s">
        <v>4</v>
      </c>
      <c r="B58" s="51" t="s">
        <v>7</v>
      </c>
      <c r="C58" s="51">
        <v>33.811030000000002</v>
      </c>
      <c r="D58" s="56">
        <v>61.48142</v>
      </c>
      <c r="E58" s="59"/>
      <c r="F58" s="60">
        <f t="shared" si="11"/>
        <v>-0.29037337165746074</v>
      </c>
    </row>
    <row r="59" spans="1:6" x14ac:dyDescent="0.2">
      <c r="A59" s="50" t="s">
        <v>4</v>
      </c>
      <c r="B59" s="50" t="s">
        <v>7</v>
      </c>
      <c r="C59" s="50">
        <v>38.4134655445379</v>
      </c>
      <c r="D59" s="57">
        <v>56.111990667444303</v>
      </c>
      <c r="E59" s="59"/>
      <c r="F59" s="60">
        <f t="shared" si="11"/>
        <v>-0.18723554301833573</v>
      </c>
    </row>
    <row r="60" spans="1:6" x14ac:dyDescent="0.2">
      <c r="A60" s="50" t="s">
        <v>4</v>
      </c>
      <c r="B60" s="50" t="s">
        <v>7</v>
      </c>
      <c r="C60" s="50">
        <v>36.777203799366703</v>
      </c>
      <c r="D60" s="57">
        <v>56.3072821196467</v>
      </c>
      <c r="E60" s="59"/>
      <c r="F60" s="60">
        <f t="shared" si="11"/>
        <v>-0.20981023988542855</v>
      </c>
    </row>
    <row r="61" spans="1:6" x14ac:dyDescent="0.2">
      <c r="A61" s="50" t="s">
        <v>4</v>
      </c>
      <c r="B61" s="50" t="s">
        <v>7</v>
      </c>
      <c r="C61" s="50">
        <v>52.7578736877187</v>
      </c>
      <c r="D61" s="57">
        <v>38.443592734544197</v>
      </c>
      <c r="E61" s="59"/>
      <c r="F61" s="60">
        <f t="shared" si="11"/>
        <v>0.15695231134661108</v>
      </c>
    </row>
    <row r="62" spans="1:6" x14ac:dyDescent="0.2">
      <c r="A62" s="50" t="s">
        <v>4</v>
      </c>
      <c r="B62" s="50" t="s">
        <v>7</v>
      </c>
      <c r="C62" s="50">
        <v>19.840013332222298</v>
      </c>
      <c r="D62" s="57">
        <v>72.768935922006406</v>
      </c>
      <c r="E62" s="59"/>
      <c r="F62" s="60">
        <f t="shared" si="11"/>
        <v>-0.57153140183552265</v>
      </c>
    </row>
    <row r="63" spans="1:6" x14ac:dyDescent="0.2">
      <c r="A63" s="50" t="s">
        <v>4</v>
      </c>
      <c r="B63" s="50" t="s">
        <v>7</v>
      </c>
      <c r="C63" s="50">
        <v>47.604366302808103</v>
      </c>
      <c r="D63" s="57">
        <v>48.862594783768003</v>
      </c>
      <c r="E63" s="59"/>
      <c r="F63" s="60">
        <f t="shared" si="11"/>
        <v>-1.3043102703636318E-2</v>
      </c>
    </row>
    <row r="64" spans="1:6" x14ac:dyDescent="0.2">
      <c r="A64" s="50" t="s">
        <v>4</v>
      </c>
      <c r="B64" s="50" t="s">
        <v>7</v>
      </c>
      <c r="C64" s="50">
        <v>24.854190968171999</v>
      </c>
      <c r="D64" s="57">
        <v>68.888518580236607</v>
      </c>
      <c r="E64" s="59"/>
      <c r="F64" s="60">
        <f t="shared" si="11"/>
        <v>-0.46973602346458032</v>
      </c>
    </row>
    <row r="65" spans="1:37" x14ac:dyDescent="0.2">
      <c r="B65" s="64" t="s">
        <v>107</v>
      </c>
      <c r="C65" s="65">
        <f>AVERAGE(C55:C64)</f>
        <v>40.684641416837373</v>
      </c>
      <c r="D65" s="65">
        <f t="shared" ref="D65" si="12">AVERAGE(D55:D64)</f>
        <v>52.892879948691572</v>
      </c>
      <c r="E65" s="65"/>
      <c r="F65" s="65">
        <f t="shared" ref="F65" si="13">AVERAGE(F55:F64)</f>
        <v>-0.12894689800897416</v>
      </c>
    </row>
    <row r="66" spans="1:37" x14ac:dyDescent="0.2">
      <c r="B66" s="66" t="s">
        <v>108</v>
      </c>
      <c r="C66" s="65">
        <f>STDEV(C55:C64)/SQRT(COUNT(C55:C64))</f>
        <v>4.6483655648775537</v>
      </c>
      <c r="D66" s="65">
        <f t="shared" ref="D66" si="14">STDEV(D55:D64)/SQRT(COUNT(D55:D64))</f>
        <v>4.7999911055318565</v>
      </c>
      <c r="E66" s="65"/>
      <c r="F66" s="65">
        <f t="shared" ref="F66" si="15">STDEV(F55:F64)/SQRT(COUNT(F55:F64))</f>
        <v>0.10183113798980759</v>
      </c>
    </row>
    <row r="68" spans="1:37" s="70" customFormat="1" ht="15" x14ac:dyDescent="0.15">
      <c r="A68" s="67" t="s">
        <v>9</v>
      </c>
      <c r="B68" s="68" t="s">
        <v>10</v>
      </c>
      <c r="C68" s="113" t="s">
        <v>11</v>
      </c>
      <c r="D68" s="113"/>
      <c r="E68" s="113"/>
      <c r="F68" s="113"/>
      <c r="G68" s="113"/>
      <c r="H68" s="114"/>
      <c r="I68" s="69" t="s">
        <v>12</v>
      </c>
      <c r="J68" s="69" t="s">
        <v>13</v>
      </c>
    </row>
    <row r="69" spans="1:37" s="70" customFormat="1" ht="15" x14ac:dyDescent="0.15">
      <c r="A69" s="115" t="s">
        <v>49</v>
      </c>
      <c r="B69" s="71" t="s">
        <v>61</v>
      </c>
      <c r="C69" s="72" t="s">
        <v>14</v>
      </c>
      <c r="D69" s="73" t="s">
        <v>15</v>
      </c>
      <c r="E69" s="73" t="s">
        <v>16</v>
      </c>
      <c r="F69" s="73" t="s">
        <v>17</v>
      </c>
      <c r="G69" s="73" t="s">
        <v>18</v>
      </c>
      <c r="H69" s="73" t="s">
        <v>19</v>
      </c>
      <c r="I69" s="74" t="s">
        <v>12</v>
      </c>
      <c r="J69" s="75">
        <v>11</v>
      </c>
    </row>
    <row r="70" spans="1:37" s="70" customFormat="1" ht="30" x14ac:dyDescent="0.15">
      <c r="A70" s="116"/>
      <c r="B70" s="76"/>
      <c r="C70" s="77"/>
      <c r="D70" s="78" t="s">
        <v>28</v>
      </c>
      <c r="E70" s="78">
        <v>65.37</v>
      </c>
      <c r="F70" s="78">
        <v>1</v>
      </c>
      <c r="G70" s="78">
        <v>65.37</v>
      </c>
      <c r="H70" s="78" t="s">
        <v>66</v>
      </c>
      <c r="I70" s="79" t="s">
        <v>67</v>
      </c>
      <c r="J70" s="80"/>
    </row>
    <row r="71" spans="1:37" s="70" customFormat="1" ht="30" x14ac:dyDescent="0.15">
      <c r="A71" s="116"/>
      <c r="B71" s="76"/>
      <c r="C71" s="77"/>
      <c r="D71" s="78" t="s">
        <v>29</v>
      </c>
      <c r="E71" s="78">
        <v>2.2679999999999999E-2</v>
      </c>
      <c r="F71" s="78">
        <v>1</v>
      </c>
      <c r="G71" s="78">
        <v>2.2679999999999999E-2</v>
      </c>
      <c r="H71" s="78" t="s">
        <v>68</v>
      </c>
      <c r="I71" s="79" t="s">
        <v>69</v>
      </c>
      <c r="J71" s="80"/>
    </row>
    <row r="72" spans="1:37" s="70" customFormat="1" ht="15" x14ac:dyDescent="0.15">
      <c r="A72" s="116"/>
      <c r="B72" s="76"/>
      <c r="C72" s="77"/>
      <c r="D72" s="78" t="s">
        <v>24</v>
      </c>
      <c r="E72" s="78">
        <v>4056</v>
      </c>
      <c r="F72" s="78">
        <v>1</v>
      </c>
      <c r="G72" s="78">
        <v>4056</v>
      </c>
      <c r="H72" s="78" t="s">
        <v>70</v>
      </c>
      <c r="I72" s="80" t="s">
        <v>113</v>
      </c>
      <c r="J72" s="80"/>
    </row>
    <row r="73" spans="1:37" s="70" customFormat="1" ht="15" x14ac:dyDescent="0.15">
      <c r="A73" s="116"/>
      <c r="B73" s="76"/>
      <c r="C73" s="77" t="s">
        <v>21</v>
      </c>
      <c r="D73" s="77" t="s">
        <v>30</v>
      </c>
      <c r="E73" s="78"/>
      <c r="F73" s="78"/>
      <c r="G73" s="78"/>
      <c r="H73" s="78"/>
      <c r="I73" s="81">
        <v>2.2000000000000001E-4</v>
      </c>
      <c r="J73" s="79"/>
    </row>
    <row r="74" spans="1:37" s="70" customFormat="1" ht="15" x14ac:dyDescent="0.15">
      <c r="A74" s="116"/>
      <c r="B74" s="76"/>
      <c r="C74" s="77" t="s">
        <v>21</v>
      </c>
      <c r="D74" s="77" t="s">
        <v>32</v>
      </c>
      <c r="E74" s="82"/>
      <c r="F74" s="78"/>
      <c r="G74" s="78"/>
      <c r="H74" s="78"/>
      <c r="I74" s="83">
        <v>3.0999999999999999E-3</v>
      </c>
      <c r="J74" s="79"/>
    </row>
    <row r="75" spans="1:37" s="86" customFormat="1" ht="15" x14ac:dyDescent="0.15">
      <c r="A75" s="115" t="s">
        <v>38</v>
      </c>
      <c r="B75" s="84" t="s">
        <v>50</v>
      </c>
      <c r="C75" s="84" t="s">
        <v>26</v>
      </c>
      <c r="D75" s="85"/>
      <c r="E75" s="85"/>
      <c r="F75" s="73"/>
      <c r="G75" s="73"/>
      <c r="H75" s="73" t="s">
        <v>22</v>
      </c>
      <c r="I75" s="74" t="s">
        <v>23</v>
      </c>
      <c r="J75" s="75">
        <v>11</v>
      </c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</row>
    <row r="76" spans="1:37" s="70" customFormat="1" ht="15" x14ac:dyDescent="0.15">
      <c r="A76" s="116"/>
      <c r="B76" s="87"/>
      <c r="C76" s="87" t="s">
        <v>27</v>
      </c>
      <c r="D76" s="77" t="s">
        <v>33</v>
      </c>
      <c r="E76" s="82"/>
      <c r="F76" s="78"/>
      <c r="G76" s="78"/>
      <c r="H76" s="78" t="s">
        <v>72</v>
      </c>
      <c r="I76" s="79">
        <v>4.4999999999999998E-2</v>
      </c>
      <c r="J76" s="79"/>
    </row>
    <row r="77" spans="1:37" s="92" customFormat="1" ht="15" x14ac:dyDescent="0.15">
      <c r="A77" s="117"/>
      <c r="B77" s="88"/>
      <c r="C77" s="88"/>
      <c r="D77" s="89" t="s">
        <v>34</v>
      </c>
      <c r="E77" s="90"/>
      <c r="F77" s="90"/>
      <c r="G77" s="90"/>
      <c r="H77" s="90" t="s">
        <v>73</v>
      </c>
      <c r="I77" s="91">
        <v>3.2000000000000001E-2</v>
      </c>
      <c r="J77" s="91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</row>
    <row r="78" spans="1:37" s="70" customFormat="1" ht="15" x14ac:dyDescent="0.15">
      <c r="A78" s="110" t="s">
        <v>39</v>
      </c>
      <c r="B78" s="93" t="s">
        <v>51</v>
      </c>
      <c r="C78" s="94" t="s">
        <v>14</v>
      </c>
      <c r="D78" s="95" t="s">
        <v>15</v>
      </c>
      <c r="E78" s="95" t="s">
        <v>16</v>
      </c>
      <c r="F78" s="95" t="s">
        <v>17</v>
      </c>
      <c r="G78" s="95" t="s">
        <v>18</v>
      </c>
      <c r="H78" s="95" t="s">
        <v>19</v>
      </c>
      <c r="I78" s="96" t="s">
        <v>12</v>
      </c>
      <c r="J78" s="97">
        <v>10</v>
      </c>
    </row>
    <row r="79" spans="1:37" s="70" customFormat="1" ht="30" x14ac:dyDescent="0.15">
      <c r="A79" s="111"/>
      <c r="B79" s="93"/>
      <c r="C79" s="94"/>
      <c r="D79" s="95" t="s">
        <v>28</v>
      </c>
      <c r="E79" s="95">
        <v>3020</v>
      </c>
      <c r="F79" s="95">
        <v>1</v>
      </c>
      <c r="G79" s="95">
        <v>3020</v>
      </c>
      <c r="H79" s="95" t="s">
        <v>74</v>
      </c>
      <c r="I79" s="97" t="s">
        <v>114</v>
      </c>
      <c r="J79" s="97"/>
    </row>
    <row r="80" spans="1:37" s="70" customFormat="1" ht="15" x14ac:dyDescent="0.15">
      <c r="A80" s="111"/>
      <c r="B80" s="93"/>
      <c r="C80" s="94"/>
      <c r="D80" s="95" t="s">
        <v>29</v>
      </c>
      <c r="E80" s="95">
        <v>35.159999999999997</v>
      </c>
      <c r="F80" s="95">
        <v>1</v>
      </c>
      <c r="G80" s="95">
        <v>35.159999999999997</v>
      </c>
      <c r="H80" s="95" t="s">
        <v>75</v>
      </c>
      <c r="I80" s="96" t="s">
        <v>76</v>
      </c>
      <c r="J80" s="97"/>
    </row>
    <row r="81" spans="1:37" s="70" customFormat="1" ht="15" x14ac:dyDescent="0.15">
      <c r="A81" s="111"/>
      <c r="B81" s="93"/>
      <c r="C81" s="94"/>
      <c r="D81" s="95" t="s">
        <v>24</v>
      </c>
      <c r="E81" s="95">
        <v>267.10000000000002</v>
      </c>
      <c r="F81" s="95">
        <v>1</v>
      </c>
      <c r="G81" s="95">
        <v>267.10000000000002</v>
      </c>
      <c r="H81" s="95" t="s">
        <v>77</v>
      </c>
      <c r="I81" s="96" t="s">
        <v>78</v>
      </c>
      <c r="J81" s="97"/>
    </row>
    <row r="82" spans="1:37" s="70" customFormat="1" ht="15" x14ac:dyDescent="0.15">
      <c r="A82" s="111"/>
      <c r="B82" s="93"/>
      <c r="C82" s="94" t="s">
        <v>21</v>
      </c>
      <c r="D82" s="94" t="s">
        <v>35</v>
      </c>
      <c r="E82" s="95"/>
      <c r="F82" s="95"/>
      <c r="G82" s="95"/>
      <c r="H82" s="95"/>
      <c r="I82" s="96">
        <v>1E-3</v>
      </c>
      <c r="J82" s="96"/>
    </row>
    <row r="83" spans="1:37" s="70" customFormat="1" ht="15" x14ac:dyDescent="0.15">
      <c r="A83" s="111"/>
      <c r="B83" s="93"/>
      <c r="C83" s="94" t="s">
        <v>21</v>
      </c>
      <c r="D83" s="94" t="s">
        <v>36</v>
      </c>
      <c r="E83" s="98"/>
      <c r="F83" s="95"/>
      <c r="G83" s="95"/>
      <c r="H83" s="95"/>
      <c r="I83" s="96">
        <v>9.0999999999999998E-2</v>
      </c>
      <c r="J83" s="96"/>
    </row>
    <row r="84" spans="1:37" s="86" customFormat="1" ht="15" x14ac:dyDescent="0.15">
      <c r="A84" s="110" t="s">
        <v>40</v>
      </c>
      <c r="B84" s="99" t="s">
        <v>52</v>
      </c>
      <c r="C84" s="99" t="s">
        <v>26</v>
      </c>
      <c r="D84" s="100"/>
      <c r="E84" s="100"/>
      <c r="F84" s="101"/>
      <c r="G84" s="101"/>
      <c r="H84" s="101" t="s">
        <v>22</v>
      </c>
      <c r="I84" s="102" t="s">
        <v>23</v>
      </c>
      <c r="J84" s="102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</row>
    <row r="85" spans="1:37" s="70" customFormat="1" ht="15" x14ac:dyDescent="0.15">
      <c r="A85" s="111"/>
      <c r="B85" s="103"/>
      <c r="C85" s="103" t="s">
        <v>27</v>
      </c>
      <c r="D85" s="94" t="s">
        <v>33</v>
      </c>
      <c r="E85" s="98"/>
      <c r="F85" s="95"/>
      <c r="G85" s="95"/>
      <c r="H85" s="95" t="s">
        <v>80</v>
      </c>
      <c r="I85" s="96">
        <v>1.2E-2</v>
      </c>
      <c r="J85" s="96">
        <v>10</v>
      </c>
    </row>
    <row r="86" spans="1:37" s="92" customFormat="1" ht="15" x14ac:dyDescent="0.15">
      <c r="A86" s="112"/>
      <c r="B86" s="104"/>
      <c r="C86" s="104"/>
      <c r="D86" s="105" t="s">
        <v>34</v>
      </c>
      <c r="E86" s="106"/>
      <c r="F86" s="106"/>
      <c r="G86" s="106"/>
      <c r="H86" s="106" t="s">
        <v>81</v>
      </c>
      <c r="I86" s="107">
        <v>0.20799999999999999</v>
      </c>
      <c r="J86" s="107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</row>
  </sheetData>
  <mergeCells count="13">
    <mergeCell ref="A84:A86"/>
    <mergeCell ref="A52:F52"/>
    <mergeCell ref="C53:D53"/>
    <mergeCell ref="C68:H68"/>
    <mergeCell ref="A69:A74"/>
    <mergeCell ref="A75:A77"/>
    <mergeCell ref="A78:A83"/>
    <mergeCell ref="C37:D37"/>
    <mergeCell ref="A1:F1"/>
    <mergeCell ref="C2:D2"/>
    <mergeCell ref="A18:F18"/>
    <mergeCell ref="C19:D19"/>
    <mergeCell ref="A36:F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A605D-C9A6-4942-A735-9F2E142D95AD}">
  <dimension ref="A1:F62"/>
  <sheetViews>
    <sheetView topLeftCell="A34" workbookViewId="0">
      <selection activeCell="G64" sqref="G64"/>
    </sheetView>
  </sheetViews>
  <sheetFormatPr baseColWidth="10" defaultRowHeight="16" x14ac:dyDescent="0.2"/>
  <cols>
    <col min="1" max="16384" width="10.83203125" style="123"/>
  </cols>
  <sheetData>
    <row r="1" spans="1:6" x14ac:dyDescent="0.2">
      <c r="A1" s="122" t="s">
        <v>117</v>
      </c>
      <c r="B1" s="122"/>
      <c r="C1" s="122"/>
      <c r="D1" s="122"/>
      <c r="E1" s="122"/>
      <c r="F1" s="122"/>
    </row>
    <row r="2" spans="1:6" x14ac:dyDescent="0.2">
      <c r="A2" s="124"/>
      <c r="B2" s="124"/>
      <c r="C2" s="125" t="s">
        <v>115</v>
      </c>
      <c r="D2" s="137"/>
      <c r="E2" s="126"/>
      <c r="F2" s="127" t="s">
        <v>116</v>
      </c>
    </row>
    <row r="3" spans="1:6" x14ac:dyDescent="0.2">
      <c r="A3" s="128" t="s">
        <v>0</v>
      </c>
      <c r="B3" s="128" t="s">
        <v>1</v>
      </c>
      <c r="C3" s="136" t="s">
        <v>62</v>
      </c>
      <c r="D3" s="128" t="s">
        <v>63</v>
      </c>
      <c r="F3" s="124" t="s">
        <v>8</v>
      </c>
    </row>
    <row r="4" spans="1:6" x14ac:dyDescent="0.2">
      <c r="A4" s="130" t="s">
        <v>6</v>
      </c>
      <c r="B4" s="129" t="s">
        <v>5</v>
      </c>
      <c r="C4" s="132">
        <v>28.028661889999999</v>
      </c>
      <c r="D4" s="139">
        <v>67.597067159999995</v>
      </c>
      <c r="E4" s="134"/>
      <c r="F4" s="141">
        <f>(C4-D4)/(C4+D4)</f>
        <v>-0.41378408994205734</v>
      </c>
    </row>
    <row r="5" spans="1:6" x14ac:dyDescent="0.2">
      <c r="A5" s="130" t="s">
        <v>6</v>
      </c>
      <c r="B5" s="129" t="s">
        <v>5</v>
      </c>
      <c r="C5" s="132">
        <v>37.52187318</v>
      </c>
      <c r="D5" s="139">
        <v>56.603616369999997</v>
      </c>
      <c r="E5" s="134"/>
      <c r="F5" s="141">
        <f t="shared" ref="F5:F13" si="0">(C5-D5)/(C5+D5)</f>
        <v>-0.20272662889964219</v>
      </c>
    </row>
    <row r="6" spans="1:6" x14ac:dyDescent="0.2">
      <c r="A6" s="130" t="s">
        <v>6</v>
      </c>
      <c r="B6" s="129" t="s">
        <v>5</v>
      </c>
      <c r="C6" s="133">
        <v>49.900016659999999</v>
      </c>
      <c r="D6" s="140">
        <v>47.683719379999999</v>
      </c>
      <c r="E6" s="134"/>
      <c r="F6" s="141">
        <f t="shared" si="0"/>
        <v>2.271174859601122E-2</v>
      </c>
    </row>
    <row r="7" spans="1:6" x14ac:dyDescent="0.2">
      <c r="A7" s="130" t="s">
        <v>6</v>
      </c>
      <c r="B7" s="129" t="s">
        <v>5</v>
      </c>
      <c r="C7" s="132">
        <v>39.501749709999999</v>
      </c>
      <c r="D7" s="139">
        <v>50.883186139999999</v>
      </c>
      <c r="E7" s="134"/>
      <c r="F7" s="141">
        <f t="shared" si="0"/>
        <v>-0.12592182893052306</v>
      </c>
    </row>
    <row r="8" spans="1:6" x14ac:dyDescent="0.2">
      <c r="A8" s="130" t="s">
        <v>6</v>
      </c>
      <c r="B8" s="129" t="s">
        <v>5</v>
      </c>
      <c r="C8" s="132">
        <v>31.25312448</v>
      </c>
      <c r="D8" s="139">
        <v>57.790368270000002</v>
      </c>
      <c r="E8" s="134"/>
      <c r="F8" s="141">
        <f t="shared" si="0"/>
        <v>-0.29802563860007614</v>
      </c>
    </row>
    <row r="9" spans="1:6" x14ac:dyDescent="0.2">
      <c r="A9" s="131" t="s">
        <v>6</v>
      </c>
      <c r="B9" s="129" t="s">
        <v>5</v>
      </c>
      <c r="C9" s="132">
        <v>19.706691110000001</v>
      </c>
      <c r="D9" s="139">
        <v>75.227064409999997</v>
      </c>
      <c r="E9" s="134"/>
      <c r="F9" s="141">
        <f t="shared" si="0"/>
        <v>-0.58483279204416738</v>
      </c>
    </row>
    <row r="10" spans="1:6" x14ac:dyDescent="0.2">
      <c r="A10" s="131" t="s">
        <v>6</v>
      </c>
      <c r="B10" s="129" t="s">
        <v>5</v>
      </c>
      <c r="C10" s="132">
        <v>21.2232314</v>
      </c>
      <c r="D10" s="139">
        <v>72.243979670000002</v>
      </c>
      <c r="E10" s="134"/>
      <c r="F10" s="141">
        <f t="shared" si="0"/>
        <v>-0.54586787907675183</v>
      </c>
    </row>
    <row r="11" spans="1:6" x14ac:dyDescent="0.2">
      <c r="A11" s="131" t="s">
        <v>6</v>
      </c>
      <c r="B11" s="129" t="s">
        <v>5</v>
      </c>
      <c r="C11" s="132">
        <v>33.652724550000002</v>
      </c>
      <c r="D11" s="139">
        <v>48.625229130000001</v>
      </c>
      <c r="E11" s="134"/>
      <c r="F11" s="141">
        <f t="shared" si="0"/>
        <v>-0.18197468350066043</v>
      </c>
    </row>
    <row r="12" spans="1:6" x14ac:dyDescent="0.2">
      <c r="A12" s="131" t="s">
        <v>6</v>
      </c>
      <c r="B12" s="129" t="s">
        <v>5</v>
      </c>
      <c r="C12" s="132">
        <v>38.296808599999999</v>
      </c>
      <c r="D12" s="139">
        <v>48.804266310000003</v>
      </c>
      <c r="E12" s="134"/>
      <c r="F12" s="141">
        <f t="shared" si="0"/>
        <v>-0.12063522431677422</v>
      </c>
    </row>
    <row r="13" spans="1:6" x14ac:dyDescent="0.2">
      <c r="A13" s="131" t="s">
        <v>6</v>
      </c>
      <c r="B13" s="129" t="s">
        <v>5</v>
      </c>
      <c r="C13" s="132">
        <v>46.829430879999997</v>
      </c>
      <c r="D13" s="139">
        <v>43.171402380000004</v>
      </c>
      <c r="E13" s="134"/>
      <c r="F13" s="141">
        <f t="shared" si="0"/>
        <v>4.0644384807332318E-2</v>
      </c>
    </row>
    <row r="14" spans="1:6" x14ac:dyDescent="0.2">
      <c r="B14" s="64" t="s">
        <v>107</v>
      </c>
      <c r="C14" s="65">
        <f>AVERAGE(C4:C13)</f>
        <v>34.591431245999999</v>
      </c>
      <c r="D14" s="65">
        <f t="shared" ref="D14:F14" si="1">AVERAGE(D4:D13)</f>
        <v>56.862989921999997</v>
      </c>
      <c r="E14" s="65"/>
      <c r="F14" s="65">
        <f t="shared" si="1"/>
        <v>-0.24104126319073091</v>
      </c>
    </row>
    <row r="15" spans="1:6" x14ac:dyDescent="0.2">
      <c r="B15" s="66" t="s">
        <v>108</v>
      </c>
      <c r="C15" s="65">
        <f>STDEV(C4:C13)/SQRT(COUNT(C4:C13))</f>
        <v>3.1374257336680609</v>
      </c>
      <c r="D15" s="65">
        <f>STDEV(D4:D13)/SQRT(COUNT(D4:D13))</f>
        <v>3.5437615864056466</v>
      </c>
      <c r="E15" s="65"/>
      <c r="F15" s="65">
        <f>STDEV(F4:F13)/SQRT(COUNT(F4:F13))</f>
        <v>6.8784575967472977E-2</v>
      </c>
    </row>
    <row r="16" spans="1:6" x14ac:dyDescent="0.2">
      <c r="B16" s="142"/>
      <c r="C16" s="143"/>
      <c r="D16" s="143"/>
      <c r="E16" s="143"/>
      <c r="F16" s="143"/>
    </row>
    <row r="17" spans="1:6" x14ac:dyDescent="0.2">
      <c r="A17" s="122" t="s">
        <v>118</v>
      </c>
      <c r="B17" s="122"/>
      <c r="C17" s="122"/>
      <c r="D17" s="122"/>
      <c r="E17" s="122"/>
      <c r="F17" s="122"/>
    </row>
    <row r="18" spans="1:6" x14ac:dyDescent="0.2">
      <c r="A18" s="124"/>
      <c r="B18" s="124"/>
      <c r="C18" s="125" t="s">
        <v>115</v>
      </c>
      <c r="D18" s="137"/>
      <c r="E18" s="126"/>
      <c r="F18" s="127" t="s">
        <v>116</v>
      </c>
    </row>
    <row r="19" spans="1:6" x14ac:dyDescent="0.2">
      <c r="A19" s="128" t="s">
        <v>0</v>
      </c>
      <c r="B19" s="128" t="s">
        <v>1</v>
      </c>
      <c r="C19" s="136" t="s">
        <v>62</v>
      </c>
      <c r="D19" s="128" t="s">
        <v>63</v>
      </c>
      <c r="F19" s="124" t="s">
        <v>8</v>
      </c>
    </row>
    <row r="20" spans="1:6" x14ac:dyDescent="0.2">
      <c r="A20" s="130" t="s">
        <v>6</v>
      </c>
      <c r="B20" s="129" t="s">
        <v>7</v>
      </c>
      <c r="C20" s="132">
        <v>43.74635447</v>
      </c>
      <c r="D20" s="139">
        <v>51.77901842</v>
      </c>
      <c r="E20" s="134"/>
      <c r="F20" s="141">
        <f>(C20-D20)/(C20+D20)</f>
        <v>-8.4089323150298767E-2</v>
      </c>
    </row>
    <row r="21" spans="1:6" x14ac:dyDescent="0.2">
      <c r="A21" s="130" t="s">
        <v>6</v>
      </c>
      <c r="B21" s="129" t="s">
        <v>7</v>
      </c>
      <c r="C21" s="132">
        <v>39.15507041</v>
      </c>
      <c r="D21" s="139">
        <v>57.061911510000002</v>
      </c>
      <c r="E21" s="134"/>
      <c r="F21" s="141">
        <f t="shared" ref="F21:F29" si="2">(C21-D21)/(C21+D21)</f>
        <v>-0.18610894607865291</v>
      </c>
    </row>
    <row r="22" spans="1:6" x14ac:dyDescent="0.2">
      <c r="A22" s="130" t="s">
        <v>6</v>
      </c>
      <c r="B22" s="129" t="s">
        <v>7</v>
      </c>
      <c r="C22" s="133">
        <v>49.037580200000001</v>
      </c>
      <c r="D22" s="140">
        <v>45.737855179999997</v>
      </c>
      <c r="E22" s="134"/>
      <c r="F22" s="141">
        <f t="shared" si="2"/>
        <v>3.4816247551592135E-2</v>
      </c>
    </row>
    <row r="23" spans="1:6" x14ac:dyDescent="0.2">
      <c r="A23" s="130" t="s">
        <v>6</v>
      </c>
      <c r="B23" s="129" t="s">
        <v>7</v>
      </c>
      <c r="C23" s="132">
        <v>1.3915507039999999</v>
      </c>
      <c r="D23" s="139">
        <v>94.475460380000001</v>
      </c>
      <c r="E23" s="134"/>
      <c r="F23" s="141">
        <f t="shared" si="2"/>
        <v>-0.9709691438532343</v>
      </c>
    </row>
    <row r="24" spans="1:6" x14ac:dyDescent="0.2">
      <c r="A24" s="130" t="s">
        <v>6</v>
      </c>
      <c r="B24" s="129" t="s">
        <v>7</v>
      </c>
      <c r="C24" s="132">
        <v>52.32858452</v>
      </c>
      <c r="D24" s="139">
        <v>41.206365079999998</v>
      </c>
      <c r="E24" s="134"/>
      <c r="F24" s="141">
        <f t="shared" si="2"/>
        <v>0.11890977102744921</v>
      </c>
    </row>
    <row r="25" spans="1:6" x14ac:dyDescent="0.2">
      <c r="A25" s="131" t="s">
        <v>6</v>
      </c>
      <c r="B25" s="129" t="s">
        <v>7</v>
      </c>
      <c r="C25" s="132">
        <v>23.321113149999999</v>
      </c>
      <c r="D25" s="139">
        <v>71.388101980000002</v>
      </c>
      <c r="E25" s="134"/>
      <c r="F25" s="141">
        <f t="shared" si="2"/>
        <v>-0.50752177350453354</v>
      </c>
    </row>
    <row r="26" spans="1:6" x14ac:dyDescent="0.2">
      <c r="A26" s="131" t="s">
        <v>6</v>
      </c>
      <c r="B26" s="129" t="s">
        <v>7</v>
      </c>
      <c r="C26" s="132">
        <v>47.350441590000003</v>
      </c>
      <c r="D26" s="139">
        <v>43.459423430000001</v>
      </c>
      <c r="E26" s="134"/>
      <c r="F26" s="141">
        <f t="shared" si="2"/>
        <v>4.2847967664559818E-2</v>
      </c>
    </row>
    <row r="27" spans="1:6" x14ac:dyDescent="0.2">
      <c r="A27" s="131" t="s">
        <v>6</v>
      </c>
      <c r="B27" s="129" t="s">
        <v>7</v>
      </c>
      <c r="C27" s="132">
        <v>39.25024604</v>
      </c>
      <c r="D27" s="139">
        <v>52.12489935</v>
      </c>
      <c r="E27" s="134"/>
      <c r="F27" s="141">
        <f t="shared" si="2"/>
        <v>-0.14089885444285147</v>
      </c>
    </row>
    <row r="28" spans="1:6" x14ac:dyDescent="0.2">
      <c r="A28" s="131" t="s">
        <v>6</v>
      </c>
      <c r="B28" s="129" t="s">
        <v>7</v>
      </c>
      <c r="C28" s="132">
        <v>39.638363470000002</v>
      </c>
      <c r="D28" s="139">
        <v>49.445879509999997</v>
      </c>
      <c r="E28" s="134"/>
      <c r="F28" s="141">
        <f t="shared" si="2"/>
        <v>-0.11009260124937974</v>
      </c>
    </row>
    <row r="29" spans="1:6" x14ac:dyDescent="0.2">
      <c r="A29" s="131" t="s">
        <v>6</v>
      </c>
      <c r="B29" s="129" t="s">
        <v>7</v>
      </c>
      <c r="C29" s="132">
        <v>16.88051991</v>
      </c>
      <c r="D29" s="139">
        <v>75.245792370000004</v>
      </c>
      <c r="E29" s="134"/>
      <c r="F29" s="141">
        <f t="shared" si="2"/>
        <v>-0.63353531706132016</v>
      </c>
    </row>
    <row r="30" spans="1:6" x14ac:dyDescent="0.2">
      <c r="B30" s="64" t="s">
        <v>107</v>
      </c>
      <c r="C30" s="65">
        <f>AVERAGE(C20:C29)</f>
        <v>35.209982446399991</v>
      </c>
      <c r="D30" s="65">
        <f t="shared" ref="D30" si="3">AVERAGE(D20:D29)</f>
        <v>58.192470721000007</v>
      </c>
      <c r="E30" s="65"/>
      <c r="F30" s="65">
        <f t="shared" ref="F30" si="4">AVERAGE(F20:F29)</f>
        <v>-0.24366419730966699</v>
      </c>
    </row>
    <row r="31" spans="1:6" x14ac:dyDescent="0.2">
      <c r="B31" s="66" t="s">
        <v>108</v>
      </c>
      <c r="C31" s="65">
        <f>STDEV(C20:C29)/SQRT(COUNT(C20:C29))</f>
        <v>5.1391829604675303</v>
      </c>
      <c r="D31" s="65">
        <f>STDEV(D20:D29)/SQRT(COUNT(D20:D29))</f>
        <v>5.3725976879431805</v>
      </c>
      <c r="E31" s="65"/>
      <c r="F31" s="65">
        <f>STDEV(F20:F29)/SQRT(COUNT(F20:F29))</f>
        <v>0.11049746560887048</v>
      </c>
    </row>
    <row r="34" spans="1:6" x14ac:dyDescent="0.2">
      <c r="A34" s="122" t="s">
        <v>119</v>
      </c>
      <c r="B34" s="122"/>
      <c r="C34" s="122"/>
      <c r="D34" s="122"/>
      <c r="E34" s="122"/>
      <c r="F34" s="122"/>
    </row>
    <row r="35" spans="1:6" x14ac:dyDescent="0.2">
      <c r="A35" s="124"/>
      <c r="B35" s="124"/>
      <c r="C35" s="125" t="s">
        <v>120</v>
      </c>
      <c r="D35" s="137"/>
      <c r="E35" s="126"/>
      <c r="F35" s="127" t="s">
        <v>121</v>
      </c>
    </row>
    <row r="36" spans="1:6" x14ac:dyDescent="0.2">
      <c r="A36" s="128" t="s">
        <v>0</v>
      </c>
      <c r="B36" s="128" t="s">
        <v>1</v>
      </c>
      <c r="C36" s="136" t="s">
        <v>62</v>
      </c>
      <c r="D36" s="128" t="s">
        <v>63</v>
      </c>
      <c r="F36" s="124" t="s">
        <v>8</v>
      </c>
    </row>
    <row r="37" spans="1:6" x14ac:dyDescent="0.2">
      <c r="A37" s="130" t="s">
        <v>4</v>
      </c>
      <c r="B37" s="129" t="s">
        <v>5</v>
      </c>
      <c r="C37" s="132">
        <v>37.648921100000003</v>
      </c>
      <c r="D37" s="139">
        <v>50.262434390000003</v>
      </c>
      <c r="E37" s="134"/>
      <c r="F37" s="141">
        <f t="shared" ref="F37:F45" si="5">(C37-D37)/(C37+D37)</f>
        <v>-0.1434799090480956</v>
      </c>
    </row>
    <row r="38" spans="1:6" x14ac:dyDescent="0.2">
      <c r="A38" s="130" t="s">
        <v>4</v>
      </c>
      <c r="B38" s="129" t="s">
        <v>5</v>
      </c>
      <c r="C38" s="132">
        <v>49.041826360000002</v>
      </c>
      <c r="D38" s="139">
        <v>37.202132980000002</v>
      </c>
      <c r="E38" s="134"/>
      <c r="F38" s="141">
        <f t="shared" si="5"/>
        <v>0.13728142203356314</v>
      </c>
    </row>
    <row r="39" spans="1:6" x14ac:dyDescent="0.2">
      <c r="A39" s="130" t="s">
        <v>4</v>
      </c>
      <c r="B39" s="129" t="s">
        <v>5</v>
      </c>
      <c r="C39" s="133">
        <v>15.840350000000001</v>
      </c>
      <c r="D39" s="140">
        <v>80.668279999999996</v>
      </c>
      <c r="E39" s="134"/>
      <c r="F39" s="141">
        <f t="shared" si="5"/>
        <v>-0.67173194770250078</v>
      </c>
    </row>
    <row r="40" spans="1:6" x14ac:dyDescent="0.2">
      <c r="A40" s="130" t="s">
        <v>4</v>
      </c>
      <c r="B40" s="129" t="s">
        <v>5</v>
      </c>
      <c r="C40" s="132">
        <v>33.555537039999997</v>
      </c>
      <c r="D40" s="139">
        <v>56.478626779999999</v>
      </c>
      <c r="E40" s="134"/>
      <c r="F40" s="141">
        <f t="shared" si="5"/>
        <v>-0.25460434980913227</v>
      </c>
    </row>
    <row r="41" spans="1:6" x14ac:dyDescent="0.2">
      <c r="A41" s="130" t="s">
        <v>4</v>
      </c>
      <c r="B41" s="129" t="s">
        <v>5</v>
      </c>
      <c r="C41" s="132">
        <v>35.138738439999997</v>
      </c>
      <c r="D41" s="139">
        <v>56.053662189999997</v>
      </c>
      <c r="E41" s="134"/>
      <c r="F41" s="141">
        <f t="shared" si="5"/>
        <v>-0.22934941514325613</v>
      </c>
    </row>
    <row r="42" spans="1:6" x14ac:dyDescent="0.2">
      <c r="A42" s="131" t="s">
        <v>4</v>
      </c>
      <c r="B42" s="129" t="s">
        <v>5</v>
      </c>
      <c r="C42" s="132">
        <v>39.671694029999998</v>
      </c>
      <c r="D42" s="139">
        <v>50.662444800000003</v>
      </c>
      <c r="E42" s="134"/>
      <c r="F42" s="141">
        <f t="shared" si="5"/>
        <v>-0.12166774280854685</v>
      </c>
    </row>
    <row r="43" spans="1:6" x14ac:dyDescent="0.2">
      <c r="A43" s="131" t="s">
        <v>4</v>
      </c>
      <c r="B43" s="129" t="s">
        <v>5</v>
      </c>
      <c r="C43" s="132">
        <v>45.092484589999998</v>
      </c>
      <c r="D43" s="139">
        <v>38.110314950000003</v>
      </c>
      <c r="E43" s="134"/>
      <c r="F43" s="141">
        <f t="shared" si="5"/>
        <v>8.3917484490931046E-2</v>
      </c>
    </row>
    <row r="44" spans="1:6" x14ac:dyDescent="0.2">
      <c r="A44" s="131" t="s">
        <v>4</v>
      </c>
      <c r="B44" s="129" t="s">
        <v>5</v>
      </c>
      <c r="C44" s="132">
        <v>47.037746849999998</v>
      </c>
      <c r="D44" s="139">
        <v>51.379051750000002</v>
      </c>
      <c r="E44" s="134"/>
      <c r="F44" s="141">
        <f t="shared" si="5"/>
        <v>-4.4111421645044294E-2</v>
      </c>
    </row>
    <row r="45" spans="1:6" x14ac:dyDescent="0.2">
      <c r="A45" s="131" t="s">
        <v>4</v>
      </c>
      <c r="B45" s="129" t="s">
        <v>5</v>
      </c>
      <c r="C45" s="132">
        <v>34.060989839999998</v>
      </c>
      <c r="D45" s="139">
        <v>60.514914179999998</v>
      </c>
      <c r="E45" s="134"/>
      <c r="F45" s="141">
        <f t="shared" si="5"/>
        <v>-0.27971103860033714</v>
      </c>
    </row>
    <row r="46" spans="1:6" x14ac:dyDescent="0.2">
      <c r="B46" s="64" t="s">
        <v>107</v>
      </c>
      <c r="C46" s="65">
        <f>AVERAGE(C37:C45)</f>
        <v>37.454254249999998</v>
      </c>
      <c r="D46" s="65">
        <f t="shared" ref="D46:F46" si="6">AVERAGE(D37:D45)</f>
        <v>53.481318002222224</v>
      </c>
      <c r="E46" s="143"/>
      <c r="F46" s="65">
        <f t="shared" si="6"/>
        <v>-0.16927299091471321</v>
      </c>
    </row>
    <row r="47" spans="1:6" x14ac:dyDescent="0.2">
      <c r="B47" s="66" t="s">
        <v>108</v>
      </c>
      <c r="C47" s="65">
        <f>STDEV(C37:C45)/SQRT(COUNT(C37:C45))</f>
        <v>3.3096016975449718</v>
      </c>
      <c r="D47" s="65">
        <f t="shared" ref="D47:F47" si="7">STDEV(D37:D45)/SQRT(COUNT(D37:D45))</f>
        <v>4.2950384383289038</v>
      </c>
      <c r="E47" s="143"/>
      <c r="F47" s="65">
        <f t="shared" si="7"/>
        <v>7.9252599788010136E-2</v>
      </c>
    </row>
    <row r="50" spans="1:6" x14ac:dyDescent="0.2">
      <c r="A50" s="128" t="s">
        <v>0</v>
      </c>
      <c r="B50" s="128" t="s">
        <v>1</v>
      </c>
      <c r="C50" s="136" t="s">
        <v>62</v>
      </c>
      <c r="D50" s="128" t="s">
        <v>63</v>
      </c>
      <c r="F50" s="124" t="s">
        <v>8</v>
      </c>
    </row>
    <row r="51" spans="1:6" x14ac:dyDescent="0.2">
      <c r="A51" s="130" t="s">
        <v>4</v>
      </c>
      <c r="B51" s="129" t="s">
        <v>7</v>
      </c>
      <c r="C51" s="132">
        <v>53.612198980000002</v>
      </c>
      <c r="D51" s="139">
        <v>39.563369719999997</v>
      </c>
      <c r="E51" s="134"/>
      <c r="F51" s="141">
        <f t="shared" ref="F51:F59" si="8">(C51-D51)/(C51+D51)</f>
        <v>0.15077803608833787</v>
      </c>
    </row>
    <row r="52" spans="1:6" x14ac:dyDescent="0.2">
      <c r="A52" s="130" t="s">
        <v>4</v>
      </c>
      <c r="B52" s="129" t="s">
        <v>7</v>
      </c>
      <c r="C52" s="132">
        <v>78.270288289999996</v>
      </c>
      <c r="D52" s="139">
        <v>2.7745375769999998</v>
      </c>
      <c r="E52" s="134"/>
      <c r="F52" s="141">
        <f t="shared" si="8"/>
        <v>0.93153079058857613</v>
      </c>
    </row>
    <row r="53" spans="1:6" x14ac:dyDescent="0.2">
      <c r="A53" s="130" t="s">
        <v>4</v>
      </c>
      <c r="B53" s="129" t="s">
        <v>7</v>
      </c>
      <c r="C53" s="133">
        <v>26.547789999999999</v>
      </c>
      <c r="D53" s="140">
        <v>68.894260000000003</v>
      </c>
      <c r="E53" s="134"/>
      <c r="F53" s="141">
        <f t="shared" si="8"/>
        <v>-0.44368776655572684</v>
      </c>
    </row>
    <row r="54" spans="1:6" x14ac:dyDescent="0.2">
      <c r="A54" s="130" t="s">
        <v>4</v>
      </c>
      <c r="B54" s="129" t="s">
        <v>7</v>
      </c>
      <c r="C54" s="132">
        <v>27.98933422</v>
      </c>
      <c r="D54" s="139">
        <v>55.562036499999998</v>
      </c>
      <c r="E54" s="134"/>
      <c r="F54" s="141">
        <f t="shared" si="8"/>
        <v>-0.33000897582401745</v>
      </c>
    </row>
    <row r="55" spans="1:6" x14ac:dyDescent="0.2">
      <c r="A55" s="130" t="s">
        <v>4</v>
      </c>
      <c r="B55" s="129" t="s">
        <v>7</v>
      </c>
      <c r="C55" s="132">
        <v>25.356220310000001</v>
      </c>
      <c r="D55" s="139">
        <v>59.353387220000002</v>
      </c>
      <c r="E55" s="134"/>
      <c r="F55" s="141">
        <f t="shared" si="8"/>
        <v>-0.40133779274045001</v>
      </c>
    </row>
    <row r="56" spans="1:6" x14ac:dyDescent="0.2">
      <c r="A56" s="131" t="s">
        <v>4</v>
      </c>
      <c r="B56" s="129" t="s">
        <v>7</v>
      </c>
      <c r="C56" s="132">
        <v>30.978170299999999</v>
      </c>
      <c r="D56" s="139">
        <v>52.18296951</v>
      </c>
      <c r="E56" s="134"/>
      <c r="F56" s="141">
        <f t="shared" si="8"/>
        <v>-0.25498447061268104</v>
      </c>
    </row>
    <row r="57" spans="1:6" x14ac:dyDescent="0.2">
      <c r="A57" s="131" t="s">
        <v>4</v>
      </c>
      <c r="B57" s="129" t="s">
        <v>7</v>
      </c>
      <c r="C57" s="132">
        <v>50.354137160000001</v>
      </c>
      <c r="D57" s="139">
        <v>32.838930089999998</v>
      </c>
      <c r="E57" s="134"/>
      <c r="F57" s="141">
        <f t="shared" si="8"/>
        <v>0.21053685900732313</v>
      </c>
    </row>
    <row r="58" spans="1:6" x14ac:dyDescent="0.2">
      <c r="A58" s="131" t="s">
        <v>4</v>
      </c>
      <c r="B58" s="129" t="s">
        <v>7</v>
      </c>
      <c r="C58" s="132">
        <v>32.869521749999997</v>
      </c>
      <c r="D58" s="139">
        <v>66.713881020000002</v>
      </c>
      <c r="E58" s="134"/>
      <c r="F58" s="141">
        <f t="shared" si="8"/>
        <v>-0.33985943770336585</v>
      </c>
    </row>
    <row r="59" spans="1:6" x14ac:dyDescent="0.2">
      <c r="A59" s="131" t="s">
        <v>4</v>
      </c>
      <c r="B59" s="129" t="s">
        <v>7</v>
      </c>
      <c r="C59" s="132">
        <v>82.101491539999998</v>
      </c>
      <c r="D59" s="139">
        <v>11.59070077</v>
      </c>
      <c r="E59" s="134"/>
      <c r="F59" s="141">
        <f t="shared" si="8"/>
        <v>0.75257915341227655</v>
      </c>
    </row>
    <row r="60" spans="1:6" x14ac:dyDescent="0.2">
      <c r="B60" s="64" t="s">
        <v>107</v>
      </c>
      <c r="C60" s="65">
        <f>AVERAGE(C51:C59)</f>
        <v>45.342128061111104</v>
      </c>
      <c r="D60" s="65">
        <f t="shared" ref="D60" si="9">AVERAGE(D51:D59)</f>
        <v>43.274896934111112</v>
      </c>
      <c r="E60" s="143"/>
      <c r="F60" s="65">
        <f t="shared" ref="F60" si="10">AVERAGE(F51:F59)</f>
        <v>3.0616266184474734E-2</v>
      </c>
    </row>
    <row r="61" spans="1:6" x14ac:dyDescent="0.2">
      <c r="B61" s="66" t="s">
        <v>108</v>
      </c>
      <c r="C61" s="65">
        <f>STDEV(C51:C59)/SQRT(COUNT(C51:C59))</f>
        <v>7.4018589484533877</v>
      </c>
      <c r="D61" s="65">
        <f t="shared" ref="D61:F61" si="11">STDEV(D51:D59)/SQRT(COUNT(D51:D59))</f>
        <v>7.8717456920800606</v>
      </c>
      <c r="E61" s="143"/>
      <c r="F61" s="65">
        <f t="shared" ref="F61:H61" si="12">STDEV(F51:F59)/SQRT(COUNT(F51:F59))</f>
        <v>0.17240564565968697</v>
      </c>
    </row>
    <row r="62" spans="1:6" x14ac:dyDescent="0.2">
      <c r="A62" s="138"/>
      <c r="B62" s="138"/>
      <c r="C62" s="138"/>
      <c r="D62" s="138"/>
      <c r="E62" s="135"/>
      <c r="F62" s="124"/>
    </row>
  </sheetData>
  <mergeCells count="6">
    <mergeCell ref="A34:F34"/>
    <mergeCell ref="C35:D35"/>
    <mergeCell ref="A1:F1"/>
    <mergeCell ref="C2:D2"/>
    <mergeCell ref="A17:F17"/>
    <mergeCell ref="C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E3EE-7209-004A-B512-980D4E8EDEF7}">
  <dimension ref="A1:I42"/>
  <sheetViews>
    <sheetView tabSelected="1" topLeftCell="A13" workbookViewId="0">
      <selection activeCell="I40" sqref="I40"/>
    </sheetView>
  </sheetViews>
  <sheetFormatPr baseColWidth="10" defaultRowHeight="16" x14ac:dyDescent="0.2"/>
  <cols>
    <col min="1" max="2" width="10.83203125" style="123"/>
    <col min="3" max="3" width="24.83203125" style="123" customWidth="1"/>
    <col min="4" max="8" width="10.83203125" style="123"/>
    <col min="9" max="9" width="16.83203125" style="123" customWidth="1"/>
    <col min="10" max="16384" width="10.83203125" style="123"/>
  </cols>
  <sheetData>
    <row r="1" spans="1:9" x14ac:dyDescent="0.2">
      <c r="A1" s="128" t="s">
        <v>0</v>
      </c>
      <c r="B1" s="128" t="s">
        <v>1</v>
      </c>
      <c r="C1" s="128" t="s">
        <v>64</v>
      </c>
      <c r="G1" s="128" t="s">
        <v>0</v>
      </c>
      <c r="H1" s="128" t="s">
        <v>1</v>
      </c>
      <c r="I1" s="128" t="s">
        <v>65</v>
      </c>
    </row>
    <row r="2" spans="1:9" x14ac:dyDescent="0.2">
      <c r="A2" s="144" t="s">
        <v>6</v>
      </c>
      <c r="B2" s="144" t="s">
        <v>5</v>
      </c>
      <c r="C2" s="144">
        <v>5.2622807383025698</v>
      </c>
      <c r="G2" s="144" t="s">
        <v>6</v>
      </c>
      <c r="H2" s="144" t="s">
        <v>5</v>
      </c>
      <c r="I2" s="146">
        <v>4.8540406889999996</v>
      </c>
    </row>
    <row r="3" spans="1:9" x14ac:dyDescent="0.2">
      <c r="A3" s="144" t="s">
        <v>6</v>
      </c>
      <c r="B3" s="144" t="s">
        <v>5</v>
      </c>
      <c r="C3" s="144">
        <v>9.8112735908011501</v>
      </c>
      <c r="G3" s="144" t="s">
        <v>6</v>
      </c>
      <c r="H3" s="144" t="s">
        <v>5</v>
      </c>
      <c r="I3" s="146">
        <v>0.41885483600000001</v>
      </c>
    </row>
    <row r="4" spans="1:9" x14ac:dyDescent="0.2">
      <c r="A4" s="144" t="s">
        <v>6</v>
      </c>
      <c r="B4" s="144" t="s">
        <v>5</v>
      </c>
      <c r="C4" s="144">
        <v>9.9200066661111492</v>
      </c>
      <c r="G4" s="144" t="s">
        <v>6</v>
      </c>
      <c r="H4" s="144" t="s">
        <v>5</v>
      </c>
      <c r="I4" s="146">
        <v>6.7193948079999997</v>
      </c>
    </row>
    <row r="5" spans="1:9" x14ac:dyDescent="0.2">
      <c r="A5" s="144" t="s">
        <v>6</v>
      </c>
      <c r="B5" s="144" t="s">
        <v>5</v>
      </c>
      <c r="C5" s="144">
        <v>21.0399133405549</v>
      </c>
      <c r="G5" s="144" t="s">
        <v>6</v>
      </c>
      <c r="H5" s="144" t="s">
        <v>5</v>
      </c>
      <c r="I5" s="146">
        <v>2.578669536</v>
      </c>
    </row>
    <row r="6" spans="1:9" x14ac:dyDescent="0.2">
      <c r="A6" s="145" t="s">
        <v>6</v>
      </c>
      <c r="B6" s="144" t="s">
        <v>5</v>
      </c>
      <c r="C6" s="145">
        <v>49.533372218981697</v>
      </c>
      <c r="G6" s="145" t="s">
        <v>6</v>
      </c>
      <c r="H6" s="144" t="s">
        <v>5</v>
      </c>
      <c r="I6" s="146">
        <v>5.34334753</v>
      </c>
    </row>
    <row r="7" spans="1:9" x14ac:dyDescent="0.2">
      <c r="A7" s="145" t="s">
        <v>6</v>
      </c>
      <c r="B7" s="144" t="s">
        <v>5</v>
      </c>
      <c r="C7" s="145">
        <v>18.277643529705799</v>
      </c>
      <c r="G7" s="145" t="s">
        <v>6</v>
      </c>
      <c r="H7" s="144" t="s">
        <v>5</v>
      </c>
      <c r="I7" s="146">
        <v>7.8662546170000001</v>
      </c>
    </row>
    <row r="8" spans="1:9" x14ac:dyDescent="0.2">
      <c r="A8" s="145" t="s">
        <v>6</v>
      </c>
      <c r="B8" s="144" t="s">
        <v>5</v>
      </c>
      <c r="C8" s="145">
        <v>34.063828014332103</v>
      </c>
      <c r="G8" s="145" t="s">
        <v>6</v>
      </c>
      <c r="H8" s="144" t="s">
        <v>5</v>
      </c>
      <c r="I8" s="146">
        <v>5.029641507</v>
      </c>
    </row>
    <row r="9" spans="1:9" x14ac:dyDescent="0.2">
      <c r="A9" s="145" t="s">
        <v>6</v>
      </c>
      <c r="B9" s="144" t="s">
        <v>5</v>
      </c>
      <c r="C9" s="145">
        <v>27.4643779685026</v>
      </c>
      <c r="G9" s="145" t="s">
        <v>6</v>
      </c>
      <c r="H9" s="144" t="s">
        <v>5</v>
      </c>
      <c r="I9" s="141">
        <v>3.3398591799999999</v>
      </c>
    </row>
    <row r="10" spans="1:9" x14ac:dyDescent="0.2">
      <c r="C10" s="123">
        <f>AVERAGE(C2:C9)</f>
        <v>21.921587008411496</v>
      </c>
      <c r="I10" s="147">
        <f>AVERAGE(I2:I9)</f>
        <v>4.5187578378749995</v>
      </c>
    </row>
    <row r="12" spans="1:9" x14ac:dyDescent="0.2">
      <c r="A12" s="128" t="s">
        <v>0</v>
      </c>
      <c r="B12" s="128" t="s">
        <v>1</v>
      </c>
      <c r="C12" s="128" t="s">
        <v>64</v>
      </c>
      <c r="G12" s="128" t="s">
        <v>0</v>
      </c>
      <c r="H12" s="128" t="s">
        <v>1</v>
      </c>
      <c r="I12" s="128" t="s">
        <v>65</v>
      </c>
    </row>
    <row r="13" spans="1:9" x14ac:dyDescent="0.2">
      <c r="A13" s="144" t="s">
        <v>6</v>
      </c>
      <c r="B13" s="144" t="s">
        <v>7</v>
      </c>
      <c r="C13" s="148">
        <v>10.261644862928</v>
      </c>
      <c r="G13" s="144" t="s">
        <v>6</v>
      </c>
      <c r="H13" s="144" t="s">
        <v>7</v>
      </c>
      <c r="I13" s="141">
        <v>3.589592342</v>
      </c>
    </row>
    <row r="14" spans="1:9" x14ac:dyDescent="0.2">
      <c r="A14" s="144" t="s">
        <v>6</v>
      </c>
      <c r="B14" s="144" t="s">
        <v>7</v>
      </c>
      <c r="C14" s="148">
        <v>7.94933755520373</v>
      </c>
      <c r="G14" s="144" t="s">
        <v>6</v>
      </c>
      <c r="H14" s="144" t="s">
        <v>7</v>
      </c>
      <c r="I14" s="141">
        <v>0.43100449400000002</v>
      </c>
    </row>
    <row r="15" spans="1:9" x14ac:dyDescent="0.2">
      <c r="A15" s="144" t="s">
        <v>6</v>
      </c>
      <c r="B15" s="144" t="s">
        <v>7</v>
      </c>
      <c r="C15" s="149">
        <v>5.0579118406799397</v>
      </c>
      <c r="G15" s="144" t="s">
        <v>6</v>
      </c>
      <c r="H15" s="144" t="s">
        <v>7</v>
      </c>
      <c r="I15" s="141">
        <v>1.4880069460000001</v>
      </c>
    </row>
    <row r="16" spans="1:9" x14ac:dyDescent="0.2">
      <c r="A16" s="145" t="s">
        <v>6</v>
      </c>
      <c r="B16" s="144" t="s">
        <v>7</v>
      </c>
      <c r="C16" s="145">
        <v>34.720659917510297</v>
      </c>
      <c r="G16" s="145" t="s">
        <v>6</v>
      </c>
      <c r="H16" s="144" t="s">
        <v>7</v>
      </c>
      <c r="I16" s="141">
        <v>2.190301813</v>
      </c>
    </row>
    <row r="17" spans="1:9" x14ac:dyDescent="0.2">
      <c r="A17" s="145" t="s">
        <v>6</v>
      </c>
      <c r="B17" s="144" t="s">
        <v>7</v>
      </c>
      <c r="C17" s="145">
        <v>21.504749208465199</v>
      </c>
      <c r="G17" s="145" t="s">
        <v>6</v>
      </c>
      <c r="H17" s="144" t="s">
        <v>7</v>
      </c>
      <c r="I17" s="141">
        <v>2.4415530369999998</v>
      </c>
    </row>
    <row r="18" spans="1:9" x14ac:dyDescent="0.2">
      <c r="A18" s="145" t="s">
        <v>6</v>
      </c>
      <c r="B18" s="144" t="s">
        <v>7</v>
      </c>
      <c r="C18" s="145">
        <v>18.261739094204401</v>
      </c>
      <c r="G18" s="145" t="s">
        <v>6</v>
      </c>
      <c r="H18" s="144" t="s">
        <v>7</v>
      </c>
      <c r="I18" s="141">
        <v>6.1052958349999997</v>
      </c>
    </row>
    <row r="19" spans="1:9" x14ac:dyDescent="0.2">
      <c r="A19" s="145" t="s">
        <v>6</v>
      </c>
      <c r="B19" s="144" t="s">
        <v>7</v>
      </c>
      <c r="C19" s="145">
        <v>7.7243563036413603</v>
      </c>
      <c r="G19" s="145" t="s">
        <v>6</v>
      </c>
      <c r="H19" s="144" t="s">
        <v>7</v>
      </c>
      <c r="I19" s="141">
        <v>5.9480868579999999</v>
      </c>
    </row>
    <row r="20" spans="1:9" x14ac:dyDescent="0.2">
      <c r="A20" s="145" t="s">
        <v>6</v>
      </c>
      <c r="B20" s="144" t="s">
        <v>7</v>
      </c>
      <c r="C20" s="145">
        <v>13.856601258175999</v>
      </c>
      <c r="G20" s="145" t="s">
        <v>6</v>
      </c>
      <c r="H20" s="144" t="s">
        <v>7</v>
      </c>
      <c r="I20" s="141">
        <v>2.5219421249999998</v>
      </c>
    </row>
    <row r="21" spans="1:9" x14ac:dyDescent="0.2">
      <c r="C21" s="123">
        <f>AVERAGE(C13:C20)</f>
        <v>14.917125005101115</v>
      </c>
      <c r="I21" s="123">
        <f t="shared" ref="I21" si="0">AVERAGE(I13:I20)</f>
        <v>3.0894729312499996</v>
      </c>
    </row>
    <row r="24" spans="1:9" x14ac:dyDescent="0.2">
      <c r="A24" s="128" t="s">
        <v>0</v>
      </c>
      <c r="B24" s="128" t="s">
        <v>1</v>
      </c>
      <c r="C24" s="128" t="s">
        <v>64</v>
      </c>
      <c r="G24" s="128" t="s">
        <v>0</v>
      </c>
      <c r="H24" s="128" t="s">
        <v>1</v>
      </c>
      <c r="I24" s="128" t="s">
        <v>65</v>
      </c>
    </row>
    <row r="25" spans="1:9" x14ac:dyDescent="0.2">
      <c r="A25" s="144" t="s">
        <v>4</v>
      </c>
      <c r="B25" s="144" t="s">
        <v>5</v>
      </c>
      <c r="C25" s="145">
        <v>34.8095992000666</v>
      </c>
      <c r="G25" s="144" t="s">
        <v>4</v>
      </c>
      <c r="H25" s="144" t="s">
        <v>5</v>
      </c>
      <c r="I25" s="145">
        <v>3.4676636780178498</v>
      </c>
    </row>
    <row r="26" spans="1:9" x14ac:dyDescent="0.2">
      <c r="A26" s="145" t="s">
        <v>4</v>
      </c>
      <c r="B26" s="145" t="s">
        <v>5</v>
      </c>
      <c r="C26" s="145">
        <v>27.656028664277901</v>
      </c>
      <c r="G26" s="145" t="s">
        <v>4</v>
      </c>
      <c r="H26" s="145" t="s">
        <v>5</v>
      </c>
      <c r="I26" s="145">
        <v>4.5790891400333704</v>
      </c>
    </row>
    <row r="27" spans="1:9" x14ac:dyDescent="0.2">
      <c r="A27" s="145" t="s">
        <v>4</v>
      </c>
      <c r="B27" s="145" t="s">
        <v>5</v>
      </c>
      <c r="C27" s="145">
        <v>33.659695025414599</v>
      </c>
      <c r="G27" s="145" t="s">
        <v>4</v>
      </c>
      <c r="H27" s="145" t="s">
        <v>5</v>
      </c>
      <c r="I27" s="145">
        <v>5.0441648079060402</v>
      </c>
    </row>
    <row r="28" spans="1:9" x14ac:dyDescent="0.2">
      <c r="A28" s="145" t="s">
        <v>4</v>
      </c>
      <c r="B28" s="145" t="s">
        <v>5</v>
      </c>
      <c r="C28" s="145">
        <v>44.354637113573801</v>
      </c>
      <c r="G28" s="145" t="s">
        <v>4</v>
      </c>
      <c r="H28" s="145" t="s">
        <v>5</v>
      </c>
      <c r="I28" s="145">
        <v>3.5932118999725802</v>
      </c>
    </row>
    <row r="29" spans="1:9" x14ac:dyDescent="0.2">
      <c r="A29" s="145" t="s">
        <v>4</v>
      </c>
      <c r="B29" s="145" t="s">
        <v>5</v>
      </c>
      <c r="C29" s="145">
        <v>7.58686776101991</v>
      </c>
      <c r="G29" s="145" t="s">
        <v>4</v>
      </c>
      <c r="H29" s="145" t="s">
        <v>5</v>
      </c>
      <c r="I29" s="145">
        <v>4.1871406129429403</v>
      </c>
    </row>
    <row r="30" spans="1:9" x14ac:dyDescent="0.2">
      <c r="A30" s="145" t="s">
        <v>4</v>
      </c>
      <c r="B30" s="144" t="s">
        <v>5</v>
      </c>
      <c r="C30" s="145">
        <v>19.185901174902</v>
      </c>
      <c r="G30" s="145" t="s">
        <v>4</v>
      </c>
      <c r="H30" s="144" t="s">
        <v>5</v>
      </c>
      <c r="I30" s="145">
        <v>3.6200194768174798</v>
      </c>
    </row>
    <row r="31" spans="1:9" x14ac:dyDescent="0.2">
      <c r="A31" s="145" t="s">
        <v>4</v>
      </c>
      <c r="B31" s="144" t="s">
        <v>5</v>
      </c>
      <c r="C31" s="145">
        <v>45.965087697371096</v>
      </c>
      <c r="G31" s="145" t="s">
        <v>4</v>
      </c>
      <c r="H31" s="144" t="s">
        <v>5</v>
      </c>
      <c r="I31" s="145">
        <v>4.5704798143843099</v>
      </c>
    </row>
    <row r="32" spans="1:9" x14ac:dyDescent="0.2">
      <c r="C32" s="123">
        <f>AVERAGE(C25:C31)</f>
        <v>30.45968809094656</v>
      </c>
      <c r="I32" s="123">
        <f t="shared" ref="I32" si="1">AVERAGE(I25:I31)</f>
        <v>4.1516813471535103</v>
      </c>
    </row>
    <row r="34" spans="1:9" x14ac:dyDescent="0.2">
      <c r="A34" s="128" t="s">
        <v>0</v>
      </c>
      <c r="B34" s="128" t="s">
        <v>1</v>
      </c>
      <c r="C34" s="128" t="s">
        <v>64</v>
      </c>
      <c r="G34" s="128" t="s">
        <v>0</v>
      </c>
      <c r="H34" s="128" t="s">
        <v>1</v>
      </c>
      <c r="I34" s="128" t="s">
        <v>65</v>
      </c>
    </row>
    <row r="35" spans="1:9" x14ac:dyDescent="0.2">
      <c r="A35" s="144" t="s">
        <v>4</v>
      </c>
      <c r="B35" s="144" t="s">
        <v>7</v>
      </c>
      <c r="C35" s="145">
        <v>32.047329389217502</v>
      </c>
      <c r="G35" s="144" t="s">
        <v>4</v>
      </c>
      <c r="H35" s="144" t="s">
        <v>7</v>
      </c>
      <c r="I35" s="145">
        <v>2.0107884021456299</v>
      </c>
    </row>
    <row r="36" spans="1:9" x14ac:dyDescent="0.2">
      <c r="A36" s="145" t="s">
        <v>4</v>
      </c>
      <c r="B36" s="145" t="s">
        <v>7</v>
      </c>
      <c r="C36" s="145">
        <v>26.651945671193999</v>
      </c>
      <c r="G36" s="145" t="s">
        <v>4</v>
      </c>
      <c r="H36" s="145" t="s">
        <v>7</v>
      </c>
      <c r="I36" s="145">
        <v>4.5759819404059296</v>
      </c>
    </row>
    <row r="37" spans="1:9" x14ac:dyDescent="0.2">
      <c r="A37" s="145" t="s">
        <v>4</v>
      </c>
      <c r="B37" s="145" t="s">
        <v>7</v>
      </c>
      <c r="C37" s="145">
        <v>40.561596467108203</v>
      </c>
      <c r="G37" s="145" t="s">
        <v>4</v>
      </c>
      <c r="H37" s="145" t="s">
        <v>7</v>
      </c>
      <c r="I37" s="145">
        <v>5.0373838268659501</v>
      </c>
    </row>
    <row r="38" spans="1:9" x14ac:dyDescent="0.2">
      <c r="A38" s="145" t="s">
        <v>4</v>
      </c>
      <c r="B38" s="145" t="s">
        <v>7</v>
      </c>
      <c r="C38" s="145">
        <v>53.695525372885598</v>
      </c>
      <c r="G38" s="145" t="s">
        <v>4</v>
      </c>
      <c r="H38" s="145" t="s">
        <v>7</v>
      </c>
      <c r="I38" s="145">
        <v>3.5920639164136099</v>
      </c>
    </row>
    <row r="39" spans="1:9" x14ac:dyDescent="0.2">
      <c r="A39" s="145" t="s">
        <v>4</v>
      </c>
      <c r="B39" s="145" t="s">
        <v>7</v>
      </c>
      <c r="C39" s="145">
        <v>10.0283309724189</v>
      </c>
      <c r="G39" s="145" t="s">
        <v>4</v>
      </c>
      <c r="H39" s="145" t="s">
        <v>7</v>
      </c>
      <c r="I39" s="145">
        <v>4.1859955758352498</v>
      </c>
    </row>
    <row r="40" spans="1:9" x14ac:dyDescent="0.2">
      <c r="A40" s="145" t="s">
        <v>4</v>
      </c>
      <c r="B40" s="145" t="s">
        <v>7</v>
      </c>
      <c r="C40" s="145">
        <v>14.9904174652112</v>
      </c>
      <c r="G40" s="145" t="s">
        <v>4</v>
      </c>
      <c r="H40" s="145" t="s">
        <v>7</v>
      </c>
      <c r="I40" s="145">
        <v>14.335412239458501</v>
      </c>
    </row>
    <row r="41" spans="1:9" x14ac:dyDescent="0.2">
      <c r="A41" s="145" t="s">
        <v>4</v>
      </c>
      <c r="B41" s="145" t="s">
        <v>7</v>
      </c>
      <c r="C41" s="145">
        <v>59.295058745104498</v>
      </c>
      <c r="G41" s="145" t="s">
        <v>4</v>
      </c>
      <c r="H41" s="145" t="s">
        <v>7</v>
      </c>
      <c r="I41" s="145">
        <v>4.0960141512878502E-2</v>
      </c>
    </row>
    <row r="42" spans="1:9" x14ac:dyDescent="0.2">
      <c r="C42" s="123">
        <f>AVERAGE(C34:C41)</f>
        <v>33.895743440448555</v>
      </c>
      <c r="I42" s="123">
        <f t="shared" ref="I42" si="2">AVERAGE(I34:I41)</f>
        <v>4.825512291805393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F734-3D0B-8A46-9A9B-7CFCE84ED6C6}">
  <dimension ref="A1:L53"/>
  <sheetViews>
    <sheetView topLeftCell="A21" workbookViewId="0">
      <selection activeCell="L15" sqref="L15"/>
    </sheetView>
  </sheetViews>
  <sheetFormatPr baseColWidth="10" defaultRowHeight="14" x14ac:dyDescent="0.15"/>
  <cols>
    <col min="1" max="1" width="56.1640625" style="28" customWidth="1"/>
    <col min="2" max="2" width="10.83203125" style="28"/>
    <col min="3" max="3" width="26.33203125" style="28" customWidth="1"/>
    <col min="4" max="4" width="33" style="28" customWidth="1"/>
    <col min="5" max="5" width="8.6640625" style="28" customWidth="1"/>
    <col min="6" max="7" width="10.83203125" style="28"/>
    <col min="8" max="8" width="18.83203125" style="28" customWidth="1"/>
    <col min="9" max="9" width="21.83203125" style="28" customWidth="1"/>
    <col min="10" max="10" width="8.6640625" style="28" customWidth="1"/>
    <col min="11" max="16384" width="10.83203125" style="28"/>
  </cols>
  <sheetData>
    <row r="1" spans="1:10" x14ac:dyDescent="0.15">
      <c r="A1" s="25" t="s">
        <v>9</v>
      </c>
      <c r="B1" s="26" t="s">
        <v>10</v>
      </c>
      <c r="C1" s="118" t="s">
        <v>11</v>
      </c>
      <c r="D1" s="118"/>
      <c r="E1" s="118"/>
      <c r="F1" s="118"/>
      <c r="G1" s="118"/>
      <c r="H1" s="118"/>
      <c r="I1" s="27" t="s">
        <v>12</v>
      </c>
      <c r="J1" s="27" t="s">
        <v>13</v>
      </c>
    </row>
    <row r="2" spans="1:10" x14ac:dyDescent="0.15">
      <c r="A2" s="119" t="s">
        <v>49</v>
      </c>
      <c r="B2" s="9" t="s">
        <v>61</v>
      </c>
      <c r="C2" s="2" t="s">
        <v>14</v>
      </c>
      <c r="D2" s="13" t="s">
        <v>15</v>
      </c>
      <c r="E2" s="13" t="s">
        <v>16</v>
      </c>
      <c r="F2" s="13" t="s">
        <v>17</v>
      </c>
      <c r="G2" s="13" t="s">
        <v>18</v>
      </c>
      <c r="H2" s="13" t="s">
        <v>19</v>
      </c>
      <c r="I2" s="13" t="s">
        <v>12</v>
      </c>
      <c r="J2" s="14">
        <v>11</v>
      </c>
    </row>
    <row r="3" spans="1:10" x14ac:dyDescent="0.15">
      <c r="A3" s="121"/>
      <c r="B3" s="5"/>
      <c r="C3" s="4"/>
      <c r="D3" s="18" t="s">
        <v>28</v>
      </c>
      <c r="E3" s="18">
        <v>65.37</v>
      </c>
      <c r="F3" s="18">
        <v>1</v>
      </c>
      <c r="G3" s="18">
        <v>65.37</v>
      </c>
      <c r="H3" s="18" t="s">
        <v>66</v>
      </c>
      <c r="I3" s="18" t="s">
        <v>67</v>
      </c>
      <c r="J3" s="19"/>
    </row>
    <row r="4" spans="1:10" x14ac:dyDescent="0.15">
      <c r="A4" s="121"/>
      <c r="B4" s="5"/>
      <c r="C4" s="4"/>
      <c r="D4" s="18" t="s">
        <v>29</v>
      </c>
      <c r="E4" s="18">
        <v>2.2679999999999999E-2</v>
      </c>
      <c r="F4" s="18">
        <v>1</v>
      </c>
      <c r="G4" s="18">
        <v>2.2679999999999999E-2</v>
      </c>
      <c r="H4" s="18" t="s">
        <v>68</v>
      </c>
      <c r="I4" s="18" t="s">
        <v>69</v>
      </c>
      <c r="J4" s="19"/>
    </row>
    <row r="5" spans="1:10" x14ac:dyDescent="0.15">
      <c r="A5" s="121"/>
      <c r="B5" s="5"/>
      <c r="C5" s="4"/>
      <c r="D5" s="18" t="s">
        <v>24</v>
      </c>
      <c r="E5" s="18">
        <v>4056</v>
      </c>
      <c r="F5" s="18">
        <v>1</v>
      </c>
      <c r="G5" s="18">
        <v>4056</v>
      </c>
      <c r="H5" s="18" t="s">
        <v>70</v>
      </c>
      <c r="I5" s="18" t="s">
        <v>20</v>
      </c>
      <c r="J5" s="19"/>
    </row>
    <row r="6" spans="1:10" x14ac:dyDescent="0.15">
      <c r="A6" s="121"/>
      <c r="B6" s="5"/>
      <c r="C6" s="4" t="s">
        <v>21</v>
      </c>
      <c r="D6" s="4" t="s">
        <v>30</v>
      </c>
      <c r="E6" s="18"/>
      <c r="F6" s="18"/>
      <c r="G6" s="18"/>
      <c r="H6" s="18"/>
      <c r="I6" s="18" t="s">
        <v>31</v>
      </c>
      <c r="J6" s="20">
        <v>11</v>
      </c>
    </row>
    <row r="7" spans="1:10" x14ac:dyDescent="0.15">
      <c r="A7" s="121"/>
      <c r="B7" s="5"/>
      <c r="C7" s="4" t="s">
        <v>21</v>
      </c>
      <c r="D7" s="4" t="s">
        <v>32</v>
      </c>
      <c r="E7" s="17"/>
      <c r="F7" s="18"/>
      <c r="G7" s="18"/>
      <c r="H7" s="18"/>
      <c r="I7" s="18">
        <v>3.0000000000000001E-3</v>
      </c>
      <c r="J7" s="20"/>
    </row>
    <row r="8" spans="1:10" x14ac:dyDescent="0.15">
      <c r="A8" s="119" t="s">
        <v>38</v>
      </c>
      <c r="B8" s="10" t="s">
        <v>50</v>
      </c>
      <c r="C8" s="11" t="s">
        <v>25</v>
      </c>
      <c r="D8" s="12" t="s">
        <v>29</v>
      </c>
      <c r="E8" s="12"/>
      <c r="F8" s="13"/>
      <c r="G8" s="13"/>
      <c r="H8" s="13" t="s">
        <v>22</v>
      </c>
      <c r="I8" s="13" t="s">
        <v>23</v>
      </c>
      <c r="J8" s="14">
        <v>11</v>
      </c>
    </row>
    <row r="9" spans="1:10" x14ac:dyDescent="0.15">
      <c r="A9" s="121"/>
      <c r="B9" s="15"/>
      <c r="C9" s="15"/>
      <c r="D9" s="17"/>
      <c r="E9" s="17"/>
      <c r="F9" s="18"/>
      <c r="G9" s="18"/>
      <c r="H9" s="18" t="s">
        <v>71</v>
      </c>
      <c r="I9" s="18">
        <v>0.82310000000000005</v>
      </c>
      <c r="J9" s="20"/>
    </row>
    <row r="10" spans="1:10" x14ac:dyDescent="0.15">
      <c r="A10" s="121"/>
      <c r="B10" s="15"/>
      <c r="C10" s="15" t="s">
        <v>26</v>
      </c>
      <c r="D10" s="17"/>
      <c r="E10" s="17"/>
      <c r="F10" s="18"/>
      <c r="G10" s="18"/>
      <c r="H10" s="18" t="s">
        <v>22</v>
      </c>
      <c r="I10" s="18" t="s">
        <v>23</v>
      </c>
      <c r="J10" s="20"/>
    </row>
    <row r="11" spans="1:10" x14ac:dyDescent="0.15">
      <c r="A11" s="121"/>
      <c r="B11" s="15"/>
      <c r="C11" s="15" t="s">
        <v>27</v>
      </c>
      <c r="D11" s="4" t="s">
        <v>33</v>
      </c>
      <c r="E11" s="17"/>
      <c r="F11" s="18"/>
      <c r="G11" s="18"/>
      <c r="H11" s="18" t="s">
        <v>72</v>
      </c>
      <c r="I11" s="18">
        <v>4.4999999999999998E-2</v>
      </c>
      <c r="J11" s="20"/>
    </row>
    <row r="12" spans="1:10" x14ac:dyDescent="0.15">
      <c r="A12" s="120"/>
      <c r="B12" s="21"/>
      <c r="C12" s="21"/>
      <c r="D12" s="22" t="s">
        <v>34</v>
      </c>
      <c r="E12" s="23"/>
      <c r="F12" s="23"/>
      <c r="G12" s="23"/>
      <c r="H12" s="23" t="s">
        <v>73</v>
      </c>
      <c r="I12" s="23">
        <v>3.2000000000000001E-2</v>
      </c>
      <c r="J12" s="24"/>
    </row>
    <row r="13" spans="1:10" x14ac:dyDescent="0.15">
      <c r="A13" s="119" t="s">
        <v>39</v>
      </c>
      <c r="B13" s="9" t="s">
        <v>51</v>
      </c>
      <c r="C13" s="4" t="s">
        <v>14</v>
      </c>
      <c r="D13" s="18" t="s">
        <v>15</v>
      </c>
      <c r="E13" s="18" t="s">
        <v>16</v>
      </c>
      <c r="F13" s="18" t="s">
        <v>17</v>
      </c>
      <c r="G13" s="18" t="s">
        <v>18</v>
      </c>
      <c r="H13" s="18" t="s">
        <v>19</v>
      </c>
      <c r="I13" s="18" t="s">
        <v>12</v>
      </c>
      <c r="J13" s="19">
        <v>10</v>
      </c>
    </row>
    <row r="14" spans="1:10" x14ac:dyDescent="0.15">
      <c r="A14" s="121"/>
      <c r="B14" s="5"/>
      <c r="C14" s="4"/>
      <c r="D14" s="18" t="s">
        <v>28</v>
      </c>
      <c r="E14" s="18">
        <v>3020</v>
      </c>
      <c r="F14" s="18">
        <v>1</v>
      </c>
      <c r="G14" s="18">
        <v>3020</v>
      </c>
      <c r="H14" s="18" t="s">
        <v>74</v>
      </c>
      <c r="I14" s="18" t="s">
        <v>20</v>
      </c>
      <c r="J14" s="19"/>
    </row>
    <row r="15" spans="1:10" x14ac:dyDescent="0.15">
      <c r="A15" s="121"/>
      <c r="B15" s="5"/>
      <c r="C15" s="4"/>
      <c r="D15" s="18" t="s">
        <v>29</v>
      </c>
      <c r="E15" s="18">
        <v>35.159999999999997</v>
      </c>
      <c r="F15" s="18">
        <v>1</v>
      </c>
      <c r="G15" s="18">
        <v>35.159999999999997</v>
      </c>
      <c r="H15" s="18" t="s">
        <v>75</v>
      </c>
      <c r="I15" s="18" t="s">
        <v>76</v>
      </c>
      <c r="J15" s="19"/>
    </row>
    <row r="16" spans="1:10" x14ac:dyDescent="0.15">
      <c r="A16" s="121"/>
      <c r="B16" s="5"/>
      <c r="C16" s="4"/>
      <c r="D16" s="18" t="s">
        <v>24</v>
      </c>
      <c r="E16" s="18">
        <v>267.10000000000002</v>
      </c>
      <c r="F16" s="18">
        <v>1</v>
      </c>
      <c r="G16" s="18">
        <v>267.10000000000002</v>
      </c>
      <c r="H16" s="18" t="s">
        <v>77</v>
      </c>
      <c r="I16" s="18" t="s">
        <v>78</v>
      </c>
      <c r="J16" s="19"/>
    </row>
    <row r="17" spans="1:10" x14ac:dyDescent="0.15">
      <c r="A17" s="121"/>
      <c r="B17" s="5"/>
      <c r="C17" s="4" t="s">
        <v>21</v>
      </c>
      <c r="D17" s="4" t="s">
        <v>35</v>
      </c>
      <c r="E17" s="18"/>
      <c r="F17" s="18"/>
      <c r="G17" s="18"/>
      <c r="H17" s="18"/>
      <c r="I17" s="18">
        <v>1E-3</v>
      </c>
      <c r="J17" s="20">
        <v>10</v>
      </c>
    </row>
    <row r="18" spans="1:10" x14ac:dyDescent="0.15">
      <c r="A18" s="121"/>
      <c r="B18" s="6"/>
      <c r="C18" s="4" t="s">
        <v>21</v>
      </c>
      <c r="D18" s="4" t="s">
        <v>36</v>
      </c>
      <c r="E18" s="17"/>
      <c r="F18" s="18"/>
      <c r="G18" s="18"/>
      <c r="H18" s="18"/>
      <c r="I18" s="18">
        <v>9.0999999999999998E-2</v>
      </c>
      <c r="J18" s="20"/>
    </row>
    <row r="19" spans="1:10" x14ac:dyDescent="0.15">
      <c r="A19" s="119" t="s">
        <v>40</v>
      </c>
      <c r="B19" s="10" t="s">
        <v>52</v>
      </c>
      <c r="C19" s="11" t="s">
        <v>25</v>
      </c>
      <c r="D19" s="12" t="s">
        <v>29</v>
      </c>
      <c r="E19" s="12"/>
      <c r="F19" s="13"/>
      <c r="G19" s="13"/>
      <c r="H19" s="13" t="s">
        <v>22</v>
      </c>
      <c r="I19" s="13" t="s">
        <v>23</v>
      </c>
      <c r="J19" s="14">
        <v>10</v>
      </c>
    </row>
    <row r="20" spans="1:10" x14ac:dyDescent="0.15">
      <c r="A20" s="121"/>
      <c r="B20" s="15"/>
      <c r="C20" s="16"/>
      <c r="D20" s="17"/>
      <c r="E20" s="17"/>
      <c r="F20" s="18"/>
      <c r="G20" s="18"/>
      <c r="H20" s="18" t="s">
        <v>79</v>
      </c>
      <c r="I20" s="18">
        <v>1.4E-2</v>
      </c>
      <c r="J20" s="19"/>
    </row>
    <row r="21" spans="1:10" x14ac:dyDescent="0.15">
      <c r="A21" s="121"/>
      <c r="B21" s="15"/>
      <c r="C21" s="15" t="s">
        <v>26</v>
      </c>
      <c r="D21" s="17"/>
      <c r="E21" s="17"/>
      <c r="F21" s="18"/>
      <c r="G21" s="18"/>
      <c r="H21" s="18" t="s">
        <v>22</v>
      </c>
      <c r="I21" s="18" t="s">
        <v>23</v>
      </c>
      <c r="J21" s="20"/>
    </row>
    <row r="22" spans="1:10" x14ac:dyDescent="0.15">
      <c r="A22" s="121"/>
      <c r="B22" s="15"/>
      <c r="C22" s="15" t="s">
        <v>27</v>
      </c>
      <c r="D22" s="4" t="s">
        <v>33</v>
      </c>
      <c r="E22" s="17"/>
      <c r="F22" s="18"/>
      <c r="G22" s="18"/>
      <c r="H22" s="18" t="s">
        <v>80</v>
      </c>
      <c r="I22" s="18">
        <v>1.2E-2</v>
      </c>
      <c r="J22" s="20">
        <v>10</v>
      </c>
    </row>
    <row r="23" spans="1:10" x14ac:dyDescent="0.15">
      <c r="A23" s="120"/>
      <c r="B23" s="21"/>
      <c r="C23" s="21"/>
      <c r="D23" s="22" t="s">
        <v>34</v>
      </c>
      <c r="E23" s="23"/>
      <c r="F23" s="23"/>
      <c r="G23" s="23"/>
      <c r="H23" s="23" t="s">
        <v>81</v>
      </c>
      <c r="I23" s="23">
        <v>0.20799999999999999</v>
      </c>
      <c r="J23" s="24"/>
    </row>
    <row r="24" spans="1:10" x14ac:dyDescent="0.15">
      <c r="A24" s="119" t="s">
        <v>41</v>
      </c>
      <c r="B24" s="29" t="s">
        <v>53</v>
      </c>
      <c r="C24" s="4" t="s">
        <v>14</v>
      </c>
      <c r="D24" s="18" t="s">
        <v>15</v>
      </c>
      <c r="E24" s="18" t="s">
        <v>16</v>
      </c>
      <c r="F24" s="18" t="s">
        <v>17</v>
      </c>
      <c r="G24" s="18" t="s">
        <v>18</v>
      </c>
      <c r="H24" s="18" t="s">
        <v>19</v>
      </c>
      <c r="I24" s="18" t="s">
        <v>12</v>
      </c>
      <c r="J24" s="19">
        <v>10</v>
      </c>
    </row>
    <row r="25" spans="1:10" x14ac:dyDescent="0.15">
      <c r="A25" s="121"/>
      <c r="B25" s="30"/>
      <c r="C25" s="4"/>
      <c r="D25" s="18" t="s">
        <v>28</v>
      </c>
      <c r="E25" s="18">
        <v>1.264</v>
      </c>
      <c r="F25" s="18">
        <v>1</v>
      </c>
      <c r="G25" s="18">
        <v>1.264</v>
      </c>
      <c r="H25" s="18" t="s">
        <v>82</v>
      </c>
      <c r="I25" s="18" t="s">
        <v>83</v>
      </c>
      <c r="J25" s="19"/>
    </row>
    <row r="26" spans="1:10" x14ac:dyDescent="0.15">
      <c r="A26" s="121"/>
      <c r="B26" s="30"/>
      <c r="C26" s="4"/>
      <c r="D26" s="18" t="s">
        <v>29</v>
      </c>
      <c r="E26" s="18">
        <v>9.4870000000000001</v>
      </c>
      <c r="F26" s="18">
        <v>1</v>
      </c>
      <c r="G26" s="18">
        <v>9.4870000000000001</v>
      </c>
      <c r="H26" s="18" t="s">
        <v>84</v>
      </c>
      <c r="I26" s="18" t="s">
        <v>85</v>
      </c>
      <c r="J26" s="19"/>
    </row>
    <row r="27" spans="1:10" x14ac:dyDescent="0.15">
      <c r="A27" s="121"/>
      <c r="B27" s="30"/>
      <c r="C27" s="4"/>
      <c r="D27" s="18" t="s">
        <v>24</v>
      </c>
      <c r="E27" s="18">
        <v>5120</v>
      </c>
      <c r="F27" s="18">
        <v>1</v>
      </c>
      <c r="G27" s="18">
        <v>5120</v>
      </c>
      <c r="H27" s="18" t="s">
        <v>86</v>
      </c>
      <c r="I27" s="18" t="s">
        <v>20</v>
      </c>
      <c r="J27" s="19"/>
    </row>
    <row r="28" spans="1:10" x14ac:dyDescent="0.15">
      <c r="A28" s="121"/>
      <c r="B28" s="30"/>
      <c r="C28" s="4" t="s">
        <v>21</v>
      </c>
      <c r="D28" s="4" t="s">
        <v>30</v>
      </c>
      <c r="E28" s="17"/>
      <c r="F28" s="17"/>
      <c r="G28" s="17"/>
      <c r="H28" s="17"/>
      <c r="I28" s="18">
        <v>2E-3</v>
      </c>
      <c r="J28" s="19">
        <v>10</v>
      </c>
    </row>
    <row r="29" spans="1:10" x14ac:dyDescent="0.15">
      <c r="A29" s="121"/>
      <c r="B29" s="30"/>
      <c r="C29" s="4" t="s">
        <v>21</v>
      </c>
      <c r="D29" s="4" t="s">
        <v>32</v>
      </c>
      <c r="E29" s="17"/>
      <c r="F29" s="17"/>
      <c r="G29" s="17"/>
      <c r="H29" s="17"/>
      <c r="I29" s="18">
        <v>1E-3</v>
      </c>
      <c r="J29" s="19"/>
    </row>
    <row r="30" spans="1:10" x14ac:dyDescent="0.15">
      <c r="A30" s="1"/>
      <c r="B30" s="31"/>
      <c r="C30" s="11" t="s">
        <v>25</v>
      </c>
      <c r="D30" s="12" t="s">
        <v>29</v>
      </c>
      <c r="E30" s="12"/>
      <c r="F30" s="13"/>
      <c r="G30" s="13"/>
      <c r="H30" s="13" t="s">
        <v>22</v>
      </c>
      <c r="I30" s="13" t="s">
        <v>23</v>
      </c>
      <c r="J30" s="14">
        <v>10</v>
      </c>
    </row>
    <row r="31" spans="1:10" x14ac:dyDescent="0.15">
      <c r="A31" s="8"/>
      <c r="B31" s="32"/>
      <c r="C31" s="4"/>
      <c r="D31" s="4"/>
      <c r="E31" s="17"/>
      <c r="F31" s="17"/>
      <c r="G31" s="17"/>
      <c r="H31" s="17" t="s">
        <v>87</v>
      </c>
      <c r="I31" s="18">
        <v>0.98560000000000003</v>
      </c>
      <c r="J31" s="19"/>
    </row>
    <row r="32" spans="1:10" x14ac:dyDescent="0.15">
      <c r="A32" s="33" t="s">
        <v>42</v>
      </c>
      <c r="B32" s="3" t="s">
        <v>54</v>
      </c>
      <c r="C32" s="4" t="s">
        <v>26</v>
      </c>
      <c r="D32" s="17"/>
      <c r="E32" s="17"/>
      <c r="F32" s="18"/>
      <c r="G32" s="18"/>
      <c r="H32" s="18" t="s">
        <v>22</v>
      </c>
      <c r="I32" s="18" t="s">
        <v>23</v>
      </c>
      <c r="J32" s="20">
        <v>10</v>
      </c>
    </row>
    <row r="33" spans="1:12" x14ac:dyDescent="0.15">
      <c r="A33" s="33"/>
      <c r="B33" s="3"/>
      <c r="C33" s="15" t="s">
        <v>27</v>
      </c>
      <c r="D33" s="4" t="s">
        <v>33</v>
      </c>
      <c r="E33" s="17"/>
      <c r="F33" s="18"/>
      <c r="G33" s="18"/>
      <c r="H33" s="18" t="s">
        <v>88</v>
      </c>
      <c r="I33" s="18">
        <v>7.0000000000000001E-3</v>
      </c>
      <c r="J33" s="20"/>
      <c r="L33" s="34"/>
    </row>
    <row r="34" spans="1:12" x14ac:dyDescent="0.15">
      <c r="A34" s="35"/>
      <c r="B34" s="36"/>
      <c r="C34" s="37"/>
      <c r="D34" s="22" t="s">
        <v>34</v>
      </c>
      <c r="E34" s="23"/>
      <c r="F34" s="23"/>
      <c r="G34" s="23"/>
      <c r="H34" s="23" t="s">
        <v>89</v>
      </c>
      <c r="I34" s="23">
        <v>5.5E-2</v>
      </c>
      <c r="J34" s="24"/>
    </row>
    <row r="35" spans="1:12" x14ac:dyDescent="0.15">
      <c r="A35" s="119" t="s">
        <v>43</v>
      </c>
      <c r="B35" s="38" t="s">
        <v>55</v>
      </c>
      <c r="C35" s="2" t="s">
        <v>14</v>
      </c>
      <c r="D35" s="13" t="s">
        <v>15</v>
      </c>
      <c r="E35" s="13" t="s">
        <v>16</v>
      </c>
      <c r="F35" s="13" t="s">
        <v>17</v>
      </c>
      <c r="G35" s="13" t="s">
        <v>18</v>
      </c>
      <c r="H35" s="13" t="s">
        <v>19</v>
      </c>
      <c r="I35" s="13" t="s">
        <v>12</v>
      </c>
      <c r="J35" s="14">
        <v>9</v>
      </c>
    </row>
    <row r="36" spans="1:12" x14ac:dyDescent="0.15">
      <c r="A36" s="121"/>
      <c r="B36" s="39"/>
      <c r="C36" s="4"/>
      <c r="D36" s="18" t="s">
        <v>28</v>
      </c>
      <c r="E36" s="18">
        <v>736.7</v>
      </c>
      <c r="F36" s="18">
        <v>1</v>
      </c>
      <c r="G36" s="18">
        <v>736.7</v>
      </c>
      <c r="H36" s="18" t="s">
        <v>90</v>
      </c>
      <c r="I36" s="18" t="s">
        <v>91</v>
      </c>
      <c r="J36" s="19"/>
    </row>
    <row r="37" spans="1:12" x14ac:dyDescent="0.15">
      <c r="A37" s="121"/>
      <c r="B37" s="39"/>
      <c r="C37" s="4"/>
      <c r="D37" s="18" t="s">
        <v>29</v>
      </c>
      <c r="E37" s="18">
        <v>12.1</v>
      </c>
      <c r="F37" s="18">
        <v>1</v>
      </c>
      <c r="G37" s="18">
        <v>12.1</v>
      </c>
      <c r="H37" s="18" t="s">
        <v>92</v>
      </c>
      <c r="I37" s="18" t="s">
        <v>93</v>
      </c>
      <c r="J37" s="19"/>
    </row>
    <row r="38" spans="1:12" x14ac:dyDescent="0.15">
      <c r="A38" s="121"/>
      <c r="B38" s="39"/>
      <c r="C38" s="4"/>
      <c r="D38" s="18" t="s">
        <v>24</v>
      </c>
      <c r="E38" s="18">
        <v>438.5</v>
      </c>
      <c r="F38" s="18">
        <v>1</v>
      </c>
      <c r="G38" s="18">
        <v>438.5</v>
      </c>
      <c r="H38" s="18" t="s">
        <v>94</v>
      </c>
      <c r="I38" s="18" t="s">
        <v>95</v>
      </c>
      <c r="J38" s="19"/>
    </row>
    <row r="39" spans="1:12" x14ac:dyDescent="0.15">
      <c r="A39" s="121"/>
      <c r="B39" s="39"/>
      <c r="C39" s="4" t="s">
        <v>21</v>
      </c>
      <c r="D39" s="4" t="s">
        <v>35</v>
      </c>
      <c r="E39" s="17"/>
      <c r="F39" s="17"/>
      <c r="G39" s="17"/>
      <c r="H39" s="17"/>
      <c r="I39" s="18">
        <v>7.0000000000000007E-2</v>
      </c>
      <c r="J39" s="19">
        <v>9</v>
      </c>
    </row>
    <row r="40" spans="1:12" x14ac:dyDescent="0.15">
      <c r="A40" s="120"/>
      <c r="B40" s="40"/>
      <c r="C40" s="7" t="s">
        <v>21</v>
      </c>
      <c r="D40" s="7" t="s">
        <v>36</v>
      </c>
      <c r="E40" s="22"/>
      <c r="F40" s="22"/>
      <c r="G40" s="22"/>
      <c r="H40" s="22"/>
      <c r="I40" s="23">
        <v>0.81</v>
      </c>
      <c r="J40" s="41"/>
    </row>
    <row r="41" spans="1:12" x14ac:dyDescent="0.15">
      <c r="A41" s="119" t="s">
        <v>44</v>
      </c>
      <c r="B41" s="9" t="s">
        <v>56</v>
      </c>
      <c r="C41" s="11" t="s">
        <v>25</v>
      </c>
      <c r="D41" s="12" t="s">
        <v>29</v>
      </c>
      <c r="E41" s="12"/>
      <c r="F41" s="13"/>
      <c r="G41" s="13"/>
      <c r="H41" s="13" t="s">
        <v>22</v>
      </c>
      <c r="I41" s="13" t="s">
        <v>23</v>
      </c>
      <c r="J41" s="14">
        <v>9</v>
      </c>
    </row>
    <row r="42" spans="1:12" x14ac:dyDescent="0.15">
      <c r="A42" s="121"/>
      <c r="B42" s="5"/>
      <c r="C42" s="15"/>
      <c r="D42" s="17"/>
      <c r="E42" s="17"/>
      <c r="F42" s="17"/>
      <c r="G42" s="17"/>
      <c r="H42" s="17" t="s">
        <v>96</v>
      </c>
      <c r="I42" s="17">
        <v>0.22090000000000001</v>
      </c>
      <c r="J42" s="19"/>
    </row>
    <row r="43" spans="1:12" x14ac:dyDescent="0.15">
      <c r="A43" s="121"/>
      <c r="B43" s="5"/>
      <c r="C43" s="4" t="s">
        <v>26</v>
      </c>
      <c r="D43" s="17"/>
      <c r="E43" s="17"/>
      <c r="F43" s="18"/>
      <c r="G43" s="18"/>
      <c r="H43" s="18" t="s">
        <v>22</v>
      </c>
      <c r="I43" s="18" t="s">
        <v>23</v>
      </c>
      <c r="J43" s="19"/>
    </row>
    <row r="44" spans="1:12" x14ac:dyDescent="0.15">
      <c r="A44" s="121"/>
      <c r="B44" s="5"/>
      <c r="C44" s="15" t="s">
        <v>27</v>
      </c>
      <c r="D44" s="4" t="s">
        <v>33</v>
      </c>
      <c r="E44" s="17"/>
      <c r="F44" s="17"/>
      <c r="G44" s="17"/>
      <c r="H44" s="18" t="s">
        <v>97</v>
      </c>
      <c r="I44" s="18">
        <v>6.5000000000000002E-2</v>
      </c>
      <c r="J44" s="19">
        <v>9</v>
      </c>
    </row>
    <row r="45" spans="1:12" x14ac:dyDescent="0.15">
      <c r="A45" s="120"/>
      <c r="B45" s="42"/>
      <c r="C45" s="21"/>
      <c r="D45" s="22" t="s">
        <v>34</v>
      </c>
      <c r="E45" s="22"/>
      <c r="F45" s="22"/>
      <c r="G45" s="22"/>
      <c r="H45" s="23" t="s">
        <v>98</v>
      </c>
      <c r="I45" s="23">
        <v>0.86299999999999999</v>
      </c>
      <c r="J45" s="41"/>
    </row>
    <row r="46" spans="1:12" x14ac:dyDescent="0.15">
      <c r="A46" s="119" t="s">
        <v>45</v>
      </c>
      <c r="B46" s="43" t="s">
        <v>57</v>
      </c>
      <c r="C46" s="11" t="s">
        <v>37</v>
      </c>
      <c r="D46" s="12" t="s">
        <v>29</v>
      </c>
      <c r="E46" s="12"/>
      <c r="F46" s="13"/>
      <c r="G46" s="13"/>
      <c r="H46" s="13" t="s">
        <v>22</v>
      </c>
      <c r="I46" s="13" t="s">
        <v>23</v>
      </c>
      <c r="J46" s="14">
        <v>8</v>
      </c>
    </row>
    <row r="47" spans="1:12" x14ac:dyDescent="0.15">
      <c r="A47" s="120"/>
      <c r="B47" s="44"/>
      <c r="C47" s="45"/>
      <c r="D47" s="22"/>
      <c r="E47" s="22"/>
      <c r="F47" s="22"/>
      <c r="G47" s="22"/>
      <c r="H47" s="44" t="s">
        <v>99</v>
      </c>
      <c r="I47" s="22">
        <v>0.21959999999999999</v>
      </c>
      <c r="J47" s="41"/>
    </row>
    <row r="48" spans="1:12" x14ac:dyDescent="0.15">
      <c r="A48" s="119" t="s">
        <v>46</v>
      </c>
      <c r="B48" s="46" t="s">
        <v>58</v>
      </c>
      <c r="C48" s="11" t="s">
        <v>37</v>
      </c>
      <c r="D48" s="12" t="s">
        <v>29</v>
      </c>
      <c r="E48" s="12"/>
      <c r="F48" s="13"/>
      <c r="G48" s="13"/>
      <c r="H48" s="13" t="s">
        <v>22</v>
      </c>
      <c r="I48" s="13" t="s">
        <v>23</v>
      </c>
      <c r="J48" s="14">
        <v>8</v>
      </c>
    </row>
    <row r="49" spans="1:10" x14ac:dyDescent="0.15">
      <c r="A49" s="120"/>
      <c r="B49" s="44"/>
      <c r="C49" s="45"/>
      <c r="D49" s="22"/>
      <c r="E49" s="22"/>
      <c r="F49" s="22"/>
      <c r="G49" s="22"/>
      <c r="H49" s="44" t="s">
        <v>102</v>
      </c>
      <c r="I49" s="47">
        <v>7.3300000000000004E-2</v>
      </c>
      <c r="J49" s="41"/>
    </row>
    <row r="50" spans="1:10" x14ac:dyDescent="0.15">
      <c r="A50" s="119" t="s">
        <v>47</v>
      </c>
      <c r="B50" s="43" t="s">
        <v>59</v>
      </c>
      <c r="C50" s="11" t="s">
        <v>37</v>
      </c>
      <c r="D50" s="12" t="s">
        <v>29</v>
      </c>
      <c r="E50" s="12"/>
      <c r="F50" s="13"/>
      <c r="G50" s="13"/>
      <c r="H50" s="13" t="s">
        <v>22</v>
      </c>
      <c r="I50" s="13" t="s">
        <v>23</v>
      </c>
      <c r="J50" s="14">
        <v>7</v>
      </c>
    </row>
    <row r="51" spans="1:10" x14ac:dyDescent="0.15">
      <c r="A51" s="120"/>
      <c r="B51" s="44"/>
      <c r="C51" s="45"/>
      <c r="D51" s="22"/>
      <c r="E51" s="22"/>
      <c r="F51" s="22"/>
      <c r="G51" s="22"/>
      <c r="H51" s="44" t="s">
        <v>100</v>
      </c>
      <c r="I51" s="22">
        <v>0.21820000000000001</v>
      </c>
      <c r="J51" s="41"/>
    </row>
    <row r="52" spans="1:10" x14ac:dyDescent="0.15">
      <c r="A52" s="119" t="s">
        <v>48</v>
      </c>
      <c r="B52" s="46" t="s">
        <v>60</v>
      </c>
      <c r="C52" s="11" t="s">
        <v>37</v>
      </c>
      <c r="D52" s="12" t="s">
        <v>29</v>
      </c>
      <c r="E52" s="12"/>
      <c r="F52" s="13"/>
      <c r="G52" s="13"/>
      <c r="H52" s="13" t="s">
        <v>22</v>
      </c>
      <c r="I52" s="13" t="s">
        <v>23</v>
      </c>
      <c r="J52" s="14">
        <v>7</v>
      </c>
    </row>
    <row r="53" spans="1:10" x14ac:dyDescent="0.15">
      <c r="A53" s="120"/>
      <c r="B53" s="44"/>
      <c r="C53" s="45"/>
      <c r="D53" s="22"/>
      <c r="E53" s="22"/>
      <c r="F53" s="22"/>
      <c r="G53" s="22"/>
      <c r="H53" s="44" t="s">
        <v>101</v>
      </c>
      <c r="I53" s="22">
        <v>0.71930000000000005</v>
      </c>
      <c r="J53" s="41"/>
    </row>
  </sheetData>
  <mergeCells count="12">
    <mergeCell ref="C1:H1"/>
    <mergeCell ref="A50:A51"/>
    <mergeCell ref="A52:A53"/>
    <mergeCell ref="A2:A7"/>
    <mergeCell ref="A8:A12"/>
    <mergeCell ref="A13:A18"/>
    <mergeCell ref="A19:A23"/>
    <mergeCell ref="A24:A29"/>
    <mergeCell ref="A35:A40"/>
    <mergeCell ref="A41:A45"/>
    <mergeCell ref="A46:A47"/>
    <mergeCell ref="A48:A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LS-VTA DREADDS SDT</vt:lpstr>
      <vt:lpstr>LS-VTA DREADDs Food</vt:lpstr>
      <vt:lpstr>LS-VTA DREADDs OpenField</vt:lpstr>
      <vt:lpstr>Figure 4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Murugan, Malavika</cp:lastModifiedBy>
  <dcterms:created xsi:type="dcterms:W3CDTF">2023-07-31T20:35:43Z</dcterms:created>
  <dcterms:modified xsi:type="dcterms:W3CDTF">2025-04-22T17:32:42Z</dcterms:modified>
</cp:coreProperties>
</file>