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t637/Partners HealthCare Dropbox/Dana Thornlow/For Dana Thornlow/Manuscripts/BOAS Paper/Source data files/"/>
    </mc:Choice>
  </mc:AlternateContent>
  <xr:revisionPtr revIDLastSave="0" documentId="13_ncr:1_{B8635077-F60B-834B-9DE6-759745AE09DB}" xr6:coauthVersionLast="47" xr6:coauthVersionMax="47" xr10:uidLastSave="{00000000-0000-0000-0000-000000000000}"/>
  <bookViews>
    <workbookView xWindow="0" yWindow="500" windowWidth="35840" windowHeight="20660" xr2:uid="{243CD8DD-2372-D641-8BF0-F8930974D4F0}"/>
  </bookViews>
  <sheets>
    <sheet name="raw data" sheetId="8" r:id="rId1"/>
    <sheet name="Sheet1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4" i="7" l="1"/>
  <c r="R64" i="7"/>
  <c r="Q64" i="7"/>
  <c r="P64" i="7"/>
  <c r="O64" i="7"/>
  <c r="N64" i="7"/>
  <c r="M64" i="7"/>
  <c r="L64" i="7"/>
  <c r="K64" i="7"/>
  <c r="S63" i="7"/>
  <c r="R63" i="7"/>
  <c r="Q63" i="7"/>
  <c r="P63" i="7"/>
  <c r="O63" i="7"/>
  <c r="N63" i="7"/>
  <c r="M63" i="7"/>
  <c r="L63" i="7"/>
  <c r="K63" i="7"/>
  <c r="S61" i="7"/>
  <c r="R61" i="7"/>
  <c r="Q61" i="7"/>
  <c r="P61" i="7"/>
  <c r="O61" i="7"/>
  <c r="N61" i="7"/>
  <c r="M61" i="7"/>
  <c r="L61" i="7"/>
  <c r="K61" i="7"/>
  <c r="S60" i="7"/>
  <c r="R60" i="7"/>
  <c r="Q60" i="7"/>
  <c r="P60" i="7"/>
  <c r="O60" i="7"/>
  <c r="N60" i="7"/>
  <c r="M60" i="7"/>
  <c r="L60" i="7"/>
  <c r="K60" i="7"/>
  <c r="S58" i="7"/>
  <c r="R58" i="7"/>
  <c r="Q58" i="7"/>
  <c r="P58" i="7"/>
  <c r="O58" i="7"/>
  <c r="N58" i="7"/>
  <c r="M58" i="7"/>
  <c r="L58" i="7"/>
  <c r="K58" i="7"/>
  <c r="S57" i="7"/>
  <c r="R57" i="7"/>
  <c r="Q57" i="7"/>
  <c r="P57" i="7"/>
  <c r="O57" i="7"/>
  <c r="N57" i="7"/>
  <c r="M57" i="7"/>
  <c r="L57" i="7"/>
  <c r="K57" i="7"/>
  <c r="S55" i="7"/>
  <c r="R55" i="7"/>
  <c r="Q55" i="7"/>
  <c r="P55" i="7"/>
  <c r="O55" i="7"/>
  <c r="N55" i="7"/>
  <c r="M55" i="7"/>
  <c r="L55" i="7"/>
  <c r="K55" i="7"/>
  <c r="S54" i="7"/>
  <c r="R54" i="7"/>
  <c r="Q54" i="7"/>
  <c r="P54" i="7"/>
  <c r="O54" i="7"/>
  <c r="N54" i="7"/>
  <c r="M54" i="7"/>
  <c r="L54" i="7"/>
  <c r="K54" i="7"/>
  <c r="S52" i="7"/>
  <c r="R52" i="7"/>
  <c r="Q52" i="7"/>
  <c r="P52" i="7"/>
  <c r="O52" i="7"/>
  <c r="N52" i="7"/>
  <c r="M52" i="7"/>
  <c r="L52" i="7"/>
  <c r="K52" i="7"/>
  <c r="S51" i="7"/>
  <c r="R51" i="7"/>
  <c r="Q51" i="7"/>
  <c r="P51" i="7"/>
  <c r="O51" i="7"/>
  <c r="N51" i="7"/>
  <c r="M51" i="7"/>
  <c r="L51" i="7"/>
  <c r="K51" i="7"/>
  <c r="S49" i="7"/>
  <c r="R49" i="7"/>
  <c r="Q49" i="7"/>
  <c r="P49" i="7"/>
  <c r="O49" i="7"/>
  <c r="N49" i="7"/>
  <c r="M49" i="7"/>
  <c r="L49" i="7"/>
  <c r="K49" i="7"/>
  <c r="S48" i="7"/>
  <c r="R48" i="7"/>
  <c r="Q48" i="7"/>
  <c r="P48" i="7"/>
  <c r="O48" i="7"/>
  <c r="N48" i="7"/>
  <c r="M48" i="7"/>
  <c r="L48" i="7"/>
  <c r="K48" i="7"/>
  <c r="A62" i="7"/>
  <c r="A59" i="7"/>
  <c r="A56" i="7"/>
  <c r="A53" i="7"/>
  <c r="A50" i="7"/>
  <c r="A47" i="7"/>
  <c r="B62" i="7"/>
  <c r="C62" i="7"/>
  <c r="D62" i="7"/>
  <c r="E62" i="7"/>
  <c r="F62" i="7"/>
  <c r="G62" i="7"/>
  <c r="H62" i="7"/>
  <c r="I62" i="7"/>
  <c r="J62" i="7"/>
  <c r="B63" i="7"/>
  <c r="C63" i="7"/>
  <c r="D63" i="7"/>
  <c r="E63" i="7"/>
  <c r="F63" i="7"/>
  <c r="G63" i="7"/>
  <c r="H63" i="7"/>
  <c r="I63" i="7"/>
  <c r="J63" i="7"/>
  <c r="B64" i="7"/>
  <c r="C64" i="7"/>
  <c r="D64" i="7"/>
  <c r="E64" i="7"/>
  <c r="F64" i="7"/>
  <c r="G64" i="7"/>
  <c r="H64" i="7"/>
  <c r="I64" i="7"/>
  <c r="J64" i="7"/>
  <c r="B48" i="7"/>
  <c r="C48" i="7"/>
  <c r="D48" i="7"/>
  <c r="E48" i="7"/>
  <c r="F48" i="7"/>
  <c r="G48" i="7"/>
  <c r="H48" i="7"/>
  <c r="I48" i="7"/>
  <c r="J48" i="7"/>
  <c r="B49" i="7"/>
  <c r="C49" i="7"/>
  <c r="D49" i="7"/>
  <c r="E49" i="7"/>
  <c r="F49" i="7"/>
  <c r="G49" i="7"/>
  <c r="H49" i="7"/>
  <c r="I49" i="7"/>
  <c r="J49" i="7"/>
  <c r="B50" i="7"/>
  <c r="C50" i="7"/>
  <c r="D50" i="7"/>
  <c r="E50" i="7"/>
  <c r="F50" i="7"/>
  <c r="G50" i="7"/>
  <c r="H50" i="7"/>
  <c r="I50" i="7"/>
  <c r="J50" i="7"/>
  <c r="B51" i="7"/>
  <c r="C51" i="7"/>
  <c r="D51" i="7"/>
  <c r="E51" i="7"/>
  <c r="F51" i="7"/>
  <c r="G51" i="7"/>
  <c r="H51" i="7"/>
  <c r="I51" i="7"/>
  <c r="J51" i="7"/>
  <c r="B52" i="7"/>
  <c r="C52" i="7"/>
  <c r="D52" i="7"/>
  <c r="E52" i="7"/>
  <c r="F52" i="7"/>
  <c r="G52" i="7"/>
  <c r="H52" i="7"/>
  <c r="I52" i="7"/>
  <c r="J52" i="7"/>
  <c r="B53" i="7"/>
  <c r="C53" i="7"/>
  <c r="D53" i="7"/>
  <c r="E53" i="7"/>
  <c r="F53" i="7"/>
  <c r="G53" i="7"/>
  <c r="H53" i="7"/>
  <c r="I53" i="7"/>
  <c r="J53" i="7"/>
  <c r="B54" i="7"/>
  <c r="C54" i="7"/>
  <c r="D54" i="7"/>
  <c r="E54" i="7"/>
  <c r="F54" i="7"/>
  <c r="G54" i="7"/>
  <c r="H54" i="7"/>
  <c r="I54" i="7"/>
  <c r="J54" i="7"/>
  <c r="B55" i="7"/>
  <c r="C55" i="7"/>
  <c r="D55" i="7"/>
  <c r="E55" i="7"/>
  <c r="F55" i="7"/>
  <c r="G55" i="7"/>
  <c r="H55" i="7"/>
  <c r="I55" i="7"/>
  <c r="J55" i="7"/>
  <c r="B56" i="7"/>
  <c r="C56" i="7"/>
  <c r="D56" i="7"/>
  <c r="E56" i="7"/>
  <c r="F56" i="7"/>
  <c r="G56" i="7"/>
  <c r="H56" i="7"/>
  <c r="I56" i="7"/>
  <c r="J56" i="7"/>
  <c r="B57" i="7"/>
  <c r="C57" i="7"/>
  <c r="D57" i="7"/>
  <c r="E57" i="7"/>
  <c r="F57" i="7"/>
  <c r="G57" i="7"/>
  <c r="H57" i="7"/>
  <c r="I57" i="7"/>
  <c r="J57" i="7"/>
  <c r="B58" i="7"/>
  <c r="C58" i="7"/>
  <c r="D58" i="7"/>
  <c r="E58" i="7"/>
  <c r="F58" i="7"/>
  <c r="G58" i="7"/>
  <c r="H58" i="7"/>
  <c r="I58" i="7"/>
  <c r="J58" i="7"/>
  <c r="B59" i="7"/>
  <c r="C59" i="7"/>
  <c r="D59" i="7"/>
  <c r="E59" i="7"/>
  <c r="F59" i="7"/>
  <c r="G59" i="7"/>
  <c r="H59" i="7"/>
  <c r="I59" i="7"/>
  <c r="J59" i="7"/>
  <c r="B60" i="7"/>
  <c r="C60" i="7"/>
  <c r="D60" i="7"/>
  <c r="E60" i="7"/>
  <c r="F60" i="7"/>
  <c r="G60" i="7"/>
  <c r="H60" i="7"/>
  <c r="I60" i="7"/>
  <c r="J60" i="7"/>
  <c r="B61" i="7"/>
  <c r="C61" i="7"/>
  <c r="D61" i="7"/>
  <c r="E61" i="7"/>
  <c r="F61" i="7"/>
  <c r="G61" i="7"/>
  <c r="H61" i="7"/>
  <c r="I61" i="7"/>
  <c r="J61" i="7"/>
  <c r="C47" i="7"/>
  <c r="D47" i="7"/>
  <c r="E47" i="7"/>
  <c r="F47" i="7"/>
  <c r="G47" i="7"/>
  <c r="H47" i="7"/>
  <c r="I47" i="7"/>
  <c r="J47" i="7"/>
  <c r="B47" i="7"/>
  <c r="S42" i="7" l="1"/>
  <c r="R42" i="7"/>
  <c r="Q42" i="7"/>
  <c r="P42" i="7"/>
  <c r="O42" i="7"/>
  <c r="N42" i="7"/>
  <c r="M42" i="7"/>
  <c r="L42" i="7"/>
  <c r="K42" i="7"/>
  <c r="S41" i="7"/>
  <c r="R41" i="7"/>
  <c r="Q41" i="7"/>
  <c r="P41" i="7"/>
  <c r="O41" i="7"/>
  <c r="N41" i="7"/>
  <c r="M41" i="7"/>
  <c r="L41" i="7"/>
  <c r="K41" i="7"/>
  <c r="S39" i="7"/>
  <c r="R39" i="7"/>
  <c r="Q39" i="7"/>
  <c r="P39" i="7"/>
  <c r="O39" i="7"/>
  <c r="N39" i="7"/>
  <c r="M39" i="7"/>
  <c r="L39" i="7"/>
  <c r="K39" i="7"/>
  <c r="S38" i="7"/>
  <c r="R38" i="7"/>
  <c r="Q38" i="7"/>
  <c r="P38" i="7"/>
  <c r="O38" i="7"/>
  <c r="N38" i="7"/>
  <c r="M38" i="7"/>
  <c r="L38" i="7"/>
  <c r="K38" i="7"/>
  <c r="S36" i="7"/>
  <c r="R36" i="7"/>
  <c r="Q36" i="7"/>
  <c r="P36" i="7"/>
  <c r="O36" i="7"/>
  <c r="N36" i="7"/>
  <c r="M36" i="7"/>
  <c r="L36" i="7"/>
  <c r="K36" i="7"/>
  <c r="S35" i="7"/>
  <c r="R35" i="7"/>
  <c r="Q35" i="7"/>
  <c r="P35" i="7"/>
  <c r="O35" i="7"/>
  <c r="N35" i="7"/>
  <c r="M35" i="7"/>
  <c r="L35" i="7"/>
  <c r="K35" i="7"/>
  <c r="S33" i="7"/>
  <c r="R33" i="7"/>
  <c r="Q33" i="7"/>
  <c r="P33" i="7"/>
  <c r="O33" i="7"/>
  <c r="N33" i="7"/>
  <c r="M33" i="7"/>
  <c r="L33" i="7"/>
  <c r="K33" i="7"/>
  <c r="S32" i="7"/>
  <c r="R32" i="7"/>
  <c r="Q32" i="7"/>
  <c r="P32" i="7"/>
  <c r="O32" i="7"/>
  <c r="N32" i="7"/>
  <c r="M32" i="7"/>
  <c r="L32" i="7"/>
  <c r="K32" i="7"/>
  <c r="S30" i="7"/>
  <c r="R30" i="7"/>
  <c r="Q30" i="7"/>
  <c r="P30" i="7"/>
  <c r="O30" i="7"/>
  <c r="N30" i="7"/>
  <c r="M30" i="7"/>
  <c r="L30" i="7"/>
  <c r="K30" i="7"/>
  <c r="S29" i="7"/>
  <c r="R29" i="7"/>
  <c r="Q29" i="7"/>
  <c r="P29" i="7"/>
  <c r="O29" i="7"/>
  <c r="N29" i="7"/>
  <c r="M29" i="7"/>
  <c r="L29" i="7"/>
  <c r="K29" i="7"/>
  <c r="S26" i="7"/>
  <c r="S27" i="7"/>
  <c r="L26" i="7"/>
  <c r="M26" i="7"/>
  <c r="N26" i="7"/>
  <c r="O26" i="7"/>
  <c r="P26" i="7"/>
  <c r="Q26" i="7"/>
  <c r="R26" i="7"/>
  <c r="L27" i="7"/>
  <c r="M27" i="7"/>
  <c r="N27" i="7"/>
  <c r="O27" i="7"/>
  <c r="P27" i="7"/>
  <c r="Q27" i="7"/>
  <c r="R27" i="7"/>
  <c r="K27" i="7"/>
  <c r="K26" i="7"/>
  <c r="A26" i="7"/>
  <c r="B26" i="7"/>
  <c r="C26" i="7"/>
  <c r="D26" i="7"/>
  <c r="E26" i="7"/>
  <c r="F26" i="7"/>
  <c r="G26" i="7"/>
  <c r="H26" i="7"/>
  <c r="I26" i="7"/>
  <c r="J26" i="7"/>
  <c r="B27" i="7"/>
  <c r="C27" i="7"/>
  <c r="D27" i="7"/>
  <c r="E27" i="7"/>
  <c r="F27" i="7"/>
  <c r="G27" i="7"/>
  <c r="H27" i="7"/>
  <c r="I27" i="7"/>
  <c r="J27" i="7"/>
  <c r="A28" i="7"/>
  <c r="B28" i="7"/>
  <c r="C28" i="7"/>
  <c r="D28" i="7"/>
  <c r="E28" i="7"/>
  <c r="F28" i="7"/>
  <c r="G28" i="7"/>
  <c r="H28" i="7"/>
  <c r="I28" i="7"/>
  <c r="J28" i="7"/>
  <c r="A29" i="7"/>
  <c r="B29" i="7"/>
  <c r="C29" i="7"/>
  <c r="D29" i="7"/>
  <c r="E29" i="7"/>
  <c r="F29" i="7"/>
  <c r="G29" i="7"/>
  <c r="H29" i="7"/>
  <c r="I29" i="7"/>
  <c r="J29" i="7"/>
  <c r="B30" i="7"/>
  <c r="C30" i="7"/>
  <c r="D30" i="7"/>
  <c r="E30" i="7"/>
  <c r="F30" i="7"/>
  <c r="G30" i="7"/>
  <c r="H30" i="7"/>
  <c r="I30" i="7"/>
  <c r="J30" i="7"/>
  <c r="A31" i="7"/>
  <c r="B31" i="7"/>
  <c r="C31" i="7"/>
  <c r="D31" i="7"/>
  <c r="E31" i="7"/>
  <c r="F31" i="7"/>
  <c r="G31" i="7"/>
  <c r="H31" i="7"/>
  <c r="I31" i="7"/>
  <c r="J31" i="7"/>
  <c r="A32" i="7"/>
  <c r="B32" i="7"/>
  <c r="C32" i="7"/>
  <c r="D32" i="7"/>
  <c r="E32" i="7"/>
  <c r="F32" i="7"/>
  <c r="G32" i="7"/>
  <c r="H32" i="7"/>
  <c r="I32" i="7"/>
  <c r="J32" i="7"/>
  <c r="B33" i="7"/>
  <c r="C33" i="7"/>
  <c r="D33" i="7"/>
  <c r="E33" i="7"/>
  <c r="F33" i="7"/>
  <c r="G33" i="7"/>
  <c r="H33" i="7"/>
  <c r="I33" i="7"/>
  <c r="J33" i="7"/>
  <c r="A34" i="7"/>
  <c r="B34" i="7"/>
  <c r="C34" i="7"/>
  <c r="D34" i="7"/>
  <c r="E34" i="7"/>
  <c r="F34" i="7"/>
  <c r="G34" i="7"/>
  <c r="H34" i="7"/>
  <c r="I34" i="7"/>
  <c r="J34" i="7"/>
  <c r="A35" i="7"/>
  <c r="B35" i="7"/>
  <c r="C35" i="7"/>
  <c r="D35" i="7"/>
  <c r="E35" i="7"/>
  <c r="F35" i="7"/>
  <c r="G35" i="7"/>
  <c r="H35" i="7"/>
  <c r="I35" i="7"/>
  <c r="J35" i="7"/>
  <c r="B36" i="7"/>
  <c r="C36" i="7"/>
  <c r="D36" i="7"/>
  <c r="E36" i="7"/>
  <c r="F36" i="7"/>
  <c r="G36" i="7"/>
  <c r="H36" i="7"/>
  <c r="I36" i="7"/>
  <c r="J36" i="7"/>
  <c r="A37" i="7"/>
  <c r="B37" i="7"/>
  <c r="C37" i="7"/>
  <c r="D37" i="7"/>
  <c r="E37" i="7"/>
  <c r="F37" i="7"/>
  <c r="G37" i="7"/>
  <c r="H37" i="7"/>
  <c r="I37" i="7"/>
  <c r="J37" i="7"/>
  <c r="A38" i="7"/>
  <c r="B38" i="7"/>
  <c r="C38" i="7"/>
  <c r="D38" i="7"/>
  <c r="E38" i="7"/>
  <c r="F38" i="7"/>
  <c r="G38" i="7"/>
  <c r="H38" i="7"/>
  <c r="I38" i="7"/>
  <c r="J38" i="7"/>
  <c r="B39" i="7"/>
  <c r="C39" i="7"/>
  <c r="D39" i="7"/>
  <c r="E39" i="7"/>
  <c r="F39" i="7"/>
  <c r="G39" i="7"/>
  <c r="H39" i="7"/>
  <c r="I39" i="7"/>
  <c r="J39" i="7"/>
  <c r="A40" i="7"/>
  <c r="B40" i="7"/>
  <c r="C40" i="7"/>
  <c r="D40" i="7"/>
  <c r="E40" i="7"/>
  <c r="F40" i="7"/>
  <c r="G40" i="7"/>
  <c r="H40" i="7"/>
  <c r="I40" i="7"/>
  <c r="J40" i="7"/>
  <c r="A41" i="7"/>
  <c r="B41" i="7"/>
  <c r="C41" i="7"/>
  <c r="D41" i="7"/>
  <c r="E41" i="7"/>
  <c r="F41" i="7"/>
  <c r="G41" i="7"/>
  <c r="H41" i="7"/>
  <c r="I41" i="7"/>
  <c r="J41" i="7"/>
  <c r="B42" i="7"/>
  <c r="C42" i="7"/>
  <c r="D42" i="7"/>
  <c r="E42" i="7"/>
  <c r="F42" i="7"/>
  <c r="G42" i="7"/>
  <c r="H42" i="7"/>
  <c r="I42" i="7"/>
  <c r="J42" i="7"/>
  <c r="G25" i="7"/>
  <c r="H25" i="7"/>
  <c r="I25" i="7"/>
  <c r="J25" i="7"/>
  <c r="A25" i="7"/>
  <c r="C25" i="7" l="1"/>
  <c r="D25" i="7"/>
  <c r="E25" i="7"/>
  <c r="F25" i="7"/>
  <c r="B25" i="7"/>
</calcChain>
</file>

<file path=xl/sharedStrings.xml><?xml version="1.0" encoding="utf-8"?>
<sst xmlns="http://schemas.openxmlformats.org/spreadsheetml/2006/main" count="137" uniqueCount="42">
  <si>
    <t>S5V2-29</t>
  </si>
  <si>
    <t>5J8</t>
  </si>
  <si>
    <t>32D6</t>
  </si>
  <si>
    <t>2G1</t>
  </si>
  <si>
    <t>3E5</t>
  </si>
  <si>
    <t>P2-D9</t>
  </si>
  <si>
    <t>H5.3</t>
  </si>
  <si>
    <t>H7.167</t>
  </si>
  <si>
    <t>H1209</t>
  </si>
  <si>
    <t>3mer</t>
  </si>
  <si>
    <t>4mer</t>
  </si>
  <si>
    <t>5mer</t>
  </si>
  <si>
    <t>6mer</t>
  </si>
  <si>
    <t>7mer</t>
  </si>
  <si>
    <t>8mer</t>
  </si>
  <si>
    <t>Unstable</t>
  </si>
  <si>
    <t>ng/mL</t>
  </si>
  <si>
    <t>Kd</t>
  </si>
  <si>
    <t>???</t>
  </si>
  <si>
    <t>(Very wide)</t>
  </si>
  <si>
    <t>Error (+/-)</t>
  </si>
  <si>
    <t>MW</t>
  </si>
  <si>
    <t>nM</t>
  </si>
  <si>
    <t>K03.12</t>
  </si>
  <si>
    <t>##BLOCKS= 9</t>
  </si>
  <si>
    <t>Plate:</t>
  </si>
  <si>
    <t>WT 3mer</t>
  </si>
  <si>
    <t>PlateFormat</t>
  </si>
  <si>
    <t>Endpoint</t>
  </si>
  <si>
    <t>Absorbance</t>
  </si>
  <si>
    <t>Raw</t>
  </si>
  <si>
    <t>Temperature(¡C)</t>
  </si>
  <si>
    <t>~End</t>
  </si>
  <si>
    <t>WT 4mer</t>
  </si>
  <si>
    <t>WT 5mer</t>
  </si>
  <si>
    <t>WT 6mer</t>
  </si>
  <si>
    <t>WT 7mer</t>
  </si>
  <si>
    <t>WT 8mer</t>
  </si>
  <si>
    <t>3mer / 4mer</t>
  </si>
  <si>
    <t>5mer / 6mer</t>
  </si>
  <si>
    <t>7mer / 8mer</t>
  </si>
  <si>
    <t>Original Filename: 20230207 3-8mer ELISA slow TMB; Date Last Saved: 2/7/2023 7:02:40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</si>
</sst>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1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1" fontId="2" fillId="0" borderId="0" xfId="0" applyNumberFormat="1" applyFont="1"/>
    <xf numFmtId="166" fontId="0" fillId="0" borderId="0" xfId="0" applyNumberFormat="1"/>
    <xf numFmtId="166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E79"/>
      <color rgb="FFD883FF"/>
      <color rgb="FF7A8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D4CBA-87D6-B149-A7A1-D07A2438F258}">
  <dimension ref="A1:U110"/>
  <sheetViews>
    <sheetView tabSelected="1" workbookViewId="0">
      <selection activeCell="H32" sqref="H32"/>
    </sheetView>
  </sheetViews>
  <sheetFormatPr baseColWidth="10" defaultRowHeight="16" x14ac:dyDescent="0.2"/>
  <sheetData>
    <row r="1" spans="1:21" x14ac:dyDescent="0.2">
      <c r="A1" t="s">
        <v>24</v>
      </c>
    </row>
    <row r="2" spans="1:21" x14ac:dyDescent="0.2">
      <c r="A2" t="s">
        <v>25</v>
      </c>
      <c r="B2" t="s">
        <v>26</v>
      </c>
      <c r="C2">
        <v>1.3</v>
      </c>
      <c r="D2" t="s">
        <v>27</v>
      </c>
      <c r="E2" t="s">
        <v>28</v>
      </c>
      <c r="F2" t="s">
        <v>29</v>
      </c>
      <c r="G2" t="s">
        <v>30</v>
      </c>
      <c r="H2" t="b">
        <v>0</v>
      </c>
      <c r="I2">
        <v>1</v>
      </c>
      <c r="O2">
        <v>1</v>
      </c>
      <c r="P2">
        <v>450</v>
      </c>
      <c r="Q2">
        <v>1</v>
      </c>
      <c r="R2">
        <v>12</v>
      </c>
      <c r="S2">
        <v>96</v>
      </c>
      <c r="T2">
        <v>1</v>
      </c>
      <c r="U2">
        <v>8</v>
      </c>
    </row>
    <row r="3" spans="1:21" x14ac:dyDescent="0.2">
      <c r="B3" t="s">
        <v>31</v>
      </c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</row>
    <row r="4" spans="1:21" x14ac:dyDescent="0.2">
      <c r="B4">
        <v>21.5</v>
      </c>
      <c r="C4">
        <v>1.1057999999999999</v>
      </c>
      <c r="D4">
        <v>1.0876999999999999</v>
      </c>
      <c r="E4">
        <v>1.0454000000000001</v>
      </c>
      <c r="F4">
        <v>1.0306</v>
      </c>
      <c r="G4">
        <v>1.0227999999999999</v>
      </c>
      <c r="H4">
        <v>1.0156000000000001</v>
      </c>
      <c r="I4">
        <v>1.0387999999999999</v>
      </c>
      <c r="J4">
        <v>1.0295000000000001</v>
      </c>
      <c r="K4">
        <v>1.0691999999999999</v>
      </c>
      <c r="L4">
        <v>1.0525</v>
      </c>
      <c r="M4">
        <v>0.35310000000000002</v>
      </c>
      <c r="N4">
        <v>0.39539999999999997</v>
      </c>
    </row>
    <row r="5" spans="1:21" x14ac:dyDescent="0.2">
      <c r="C5">
        <v>1.0379</v>
      </c>
      <c r="D5">
        <v>1.0481</v>
      </c>
      <c r="E5">
        <v>1.0169999999999999</v>
      </c>
      <c r="F5">
        <v>1.0177</v>
      </c>
      <c r="G5">
        <v>1.0153000000000001</v>
      </c>
      <c r="H5">
        <v>1.0009999999999999</v>
      </c>
      <c r="I5">
        <v>1.0253000000000001</v>
      </c>
      <c r="J5">
        <v>1.0225</v>
      </c>
      <c r="K5">
        <v>1.0222</v>
      </c>
      <c r="L5">
        <v>1.0144</v>
      </c>
      <c r="M5">
        <v>0.161</v>
      </c>
      <c r="N5">
        <v>0.19070000000000001</v>
      </c>
    </row>
    <row r="6" spans="1:21" x14ac:dyDescent="0.2">
      <c r="C6">
        <v>0.96230000000000004</v>
      </c>
      <c r="D6">
        <v>0.9577</v>
      </c>
      <c r="E6">
        <v>0.95950000000000002</v>
      </c>
      <c r="F6">
        <v>0.96499999999999997</v>
      </c>
      <c r="G6">
        <v>0.9274</v>
      </c>
      <c r="H6">
        <v>0.93510000000000004</v>
      </c>
      <c r="I6">
        <v>0.95860000000000001</v>
      </c>
      <c r="J6">
        <v>0.93120000000000003</v>
      </c>
      <c r="K6">
        <v>0.94840000000000002</v>
      </c>
      <c r="L6">
        <v>0.93910000000000005</v>
      </c>
      <c r="M6">
        <v>0.10050000000000001</v>
      </c>
      <c r="N6">
        <v>0.1055</v>
      </c>
    </row>
    <row r="7" spans="1:21" x14ac:dyDescent="0.2">
      <c r="C7">
        <v>0.72970000000000002</v>
      </c>
      <c r="D7">
        <v>0.71450000000000002</v>
      </c>
      <c r="E7">
        <v>0.82830000000000004</v>
      </c>
      <c r="F7">
        <v>0.81979999999999997</v>
      </c>
      <c r="G7">
        <v>0.71970000000000001</v>
      </c>
      <c r="H7">
        <v>0.72740000000000005</v>
      </c>
      <c r="I7">
        <v>0.78439999999999999</v>
      </c>
      <c r="J7">
        <v>0.79200000000000004</v>
      </c>
      <c r="K7">
        <v>0.75929999999999997</v>
      </c>
      <c r="L7">
        <v>0.77529999999999999</v>
      </c>
      <c r="M7">
        <v>7.1900000000000006E-2</v>
      </c>
      <c r="N7">
        <v>7.6999999999999999E-2</v>
      </c>
    </row>
    <row r="8" spans="1:21" x14ac:dyDescent="0.2">
      <c r="C8">
        <v>0.23469999999999999</v>
      </c>
      <c r="D8">
        <v>0.217</v>
      </c>
      <c r="E8">
        <v>0.43409999999999999</v>
      </c>
      <c r="F8">
        <v>0.42830000000000001</v>
      </c>
      <c r="G8">
        <v>0.24940000000000001</v>
      </c>
      <c r="H8">
        <v>0.251</v>
      </c>
      <c r="I8">
        <v>0.35699999999999998</v>
      </c>
      <c r="J8">
        <v>0.36730000000000002</v>
      </c>
      <c r="K8">
        <v>0.32429999999999998</v>
      </c>
      <c r="L8">
        <v>0.3296</v>
      </c>
      <c r="M8">
        <v>5.9799999999999999E-2</v>
      </c>
      <c r="N8">
        <v>6.2899999999999998E-2</v>
      </c>
    </row>
    <row r="9" spans="1:21" x14ac:dyDescent="0.2">
      <c r="C9">
        <v>7.4700000000000003E-2</v>
      </c>
      <c r="D9">
        <v>7.4200000000000002E-2</v>
      </c>
      <c r="E9">
        <v>0.1211</v>
      </c>
      <c r="F9">
        <v>0.11940000000000001</v>
      </c>
      <c r="G9">
        <v>7.5999999999999998E-2</v>
      </c>
      <c r="H9">
        <v>7.8E-2</v>
      </c>
      <c r="I9">
        <v>9.3700000000000006E-2</v>
      </c>
      <c r="J9">
        <v>9.5100000000000004E-2</v>
      </c>
      <c r="K9">
        <v>9.0399999999999994E-2</v>
      </c>
      <c r="L9">
        <v>9.5299999999999996E-2</v>
      </c>
      <c r="M9">
        <v>5.7500000000000002E-2</v>
      </c>
      <c r="N9">
        <v>0.63300000000000001</v>
      </c>
    </row>
    <row r="10" spans="1:21" x14ac:dyDescent="0.2">
      <c r="C10">
        <v>5.9200000000000003E-2</v>
      </c>
      <c r="D10">
        <v>5.96E-2</v>
      </c>
      <c r="E10">
        <v>6.7699999999999996E-2</v>
      </c>
      <c r="F10">
        <v>6.7599999999999993E-2</v>
      </c>
      <c r="G10">
        <v>5.8500000000000003E-2</v>
      </c>
      <c r="H10">
        <v>5.8400000000000001E-2</v>
      </c>
      <c r="I10">
        <v>0.06</v>
      </c>
      <c r="J10">
        <v>6.2899999999999998E-2</v>
      </c>
      <c r="K10">
        <v>6.5299999999999997E-2</v>
      </c>
      <c r="L10">
        <v>6.3299999999999995E-2</v>
      </c>
      <c r="M10">
        <v>5.6000000000000001E-2</v>
      </c>
      <c r="N10">
        <v>6.2100000000000002E-2</v>
      </c>
    </row>
    <row r="11" spans="1:21" x14ac:dyDescent="0.2">
      <c r="C11">
        <v>6.0199999999999997E-2</v>
      </c>
      <c r="D11">
        <v>5.8000000000000003E-2</v>
      </c>
      <c r="E11">
        <v>6.2E-2</v>
      </c>
      <c r="F11">
        <v>5.8999999999999997E-2</v>
      </c>
      <c r="G11">
        <v>5.7700000000000001E-2</v>
      </c>
      <c r="H11">
        <v>5.8200000000000002E-2</v>
      </c>
      <c r="I11">
        <v>5.74E-2</v>
      </c>
      <c r="J11">
        <v>5.8999999999999997E-2</v>
      </c>
      <c r="K11">
        <v>5.6399999999999999E-2</v>
      </c>
      <c r="L11">
        <v>5.8999999999999997E-2</v>
      </c>
      <c r="M11">
        <v>7.1300000000000002E-2</v>
      </c>
      <c r="N11">
        <v>6.7699999999999996E-2</v>
      </c>
    </row>
    <row r="13" spans="1:21" x14ac:dyDescent="0.2">
      <c r="A13" t="s">
        <v>32</v>
      </c>
    </row>
    <row r="14" spans="1:21" x14ac:dyDescent="0.2">
      <c r="A14" t="s">
        <v>25</v>
      </c>
      <c r="B14" t="s">
        <v>33</v>
      </c>
      <c r="C14">
        <v>1.3</v>
      </c>
      <c r="D14" t="s">
        <v>27</v>
      </c>
      <c r="E14" t="s">
        <v>28</v>
      </c>
      <c r="F14" t="s">
        <v>29</v>
      </c>
      <c r="G14" t="s">
        <v>30</v>
      </c>
      <c r="H14" t="b">
        <v>0</v>
      </c>
      <c r="I14">
        <v>1</v>
      </c>
      <c r="O14">
        <v>1</v>
      </c>
      <c r="P14">
        <v>450</v>
      </c>
      <c r="Q14">
        <v>1</v>
      </c>
      <c r="R14">
        <v>12</v>
      </c>
      <c r="S14">
        <v>96</v>
      </c>
      <c r="T14">
        <v>1</v>
      </c>
      <c r="U14">
        <v>8</v>
      </c>
    </row>
    <row r="15" spans="1:21" x14ac:dyDescent="0.2">
      <c r="B15" t="s">
        <v>31</v>
      </c>
      <c r="C15">
        <v>1</v>
      </c>
      <c r="D15">
        <v>2</v>
      </c>
      <c r="E15">
        <v>3</v>
      </c>
      <c r="F15">
        <v>4</v>
      </c>
      <c r="G15">
        <v>5</v>
      </c>
      <c r="H15">
        <v>6</v>
      </c>
      <c r="I15">
        <v>7</v>
      </c>
      <c r="J15">
        <v>8</v>
      </c>
      <c r="K15">
        <v>9</v>
      </c>
      <c r="L15">
        <v>10</v>
      </c>
      <c r="M15">
        <v>11</v>
      </c>
      <c r="N15">
        <v>12</v>
      </c>
    </row>
    <row r="16" spans="1:21" x14ac:dyDescent="0.2">
      <c r="B16">
        <v>21.5</v>
      </c>
      <c r="C16">
        <v>1.0931999999999999</v>
      </c>
      <c r="D16">
        <v>1.0762</v>
      </c>
      <c r="E16">
        <v>1.0034000000000001</v>
      </c>
      <c r="F16">
        <v>0.99429999999999996</v>
      </c>
      <c r="G16">
        <v>0.98729999999999996</v>
      </c>
      <c r="H16">
        <v>1.0139</v>
      </c>
      <c r="I16">
        <v>1.0463</v>
      </c>
      <c r="J16">
        <v>1.0184</v>
      </c>
      <c r="K16">
        <v>1.0548999999999999</v>
      </c>
      <c r="L16">
        <v>1.0558000000000001</v>
      </c>
      <c r="M16">
        <v>1.0608</v>
      </c>
      <c r="N16">
        <v>1.1109</v>
      </c>
    </row>
    <row r="17" spans="1:21" x14ac:dyDescent="0.2">
      <c r="C17">
        <v>1.0529999999999999</v>
      </c>
      <c r="D17">
        <v>1.0056</v>
      </c>
      <c r="E17">
        <v>0.93640000000000001</v>
      </c>
      <c r="F17">
        <v>0.95550000000000002</v>
      </c>
      <c r="G17">
        <v>0.96699999999999997</v>
      </c>
      <c r="H17">
        <v>0.9526</v>
      </c>
      <c r="I17">
        <v>0.98699999999999999</v>
      </c>
      <c r="J17">
        <v>0.96899999999999997</v>
      </c>
      <c r="K17">
        <v>0.99029999999999996</v>
      </c>
      <c r="L17">
        <v>0.99670000000000003</v>
      </c>
      <c r="M17">
        <v>1.0187999999999999</v>
      </c>
      <c r="N17">
        <v>1.0794999999999999</v>
      </c>
    </row>
    <row r="18" spans="1:21" x14ac:dyDescent="0.2">
      <c r="C18">
        <v>0.94779999999999998</v>
      </c>
      <c r="D18">
        <v>0.92620000000000002</v>
      </c>
      <c r="E18">
        <v>0.94279999999999997</v>
      </c>
      <c r="F18">
        <v>0.92789999999999995</v>
      </c>
      <c r="G18">
        <v>0.91379999999999995</v>
      </c>
      <c r="H18">
        <v>0.89390000000000003</v>
      </c>
      <c r="I18">
        <v>0.94279999999999997</v>
      </c>
      <c r="J18">
        <v>0.96450000000000002</v>
      </c>
      <c r="K18">
        <v>0.98899999999999999</v>
      </c>
      <c r="L18">
        <v>0.95689999999999997</v>
      </c>
      <c r="M18">
        <v>1.0153000000000001</v>
      </c>
      <c r="N18">
        <v>1.0054000000000001</v>
      </c>
    </row>
    <row r="19" spans="1:21" x14ac:dyDescent="0.2">
      <c r="C19">
        <v>0.70469999999999999</v>
      </c>
      <c r="D19">
        <v>0.65269999999999995</v>
      </c>
      <c r="E19">
        <v>0.80100000000000005</v>
      </c>
      <c r="F19">
        <v>0.81189999999999996</v>
      </c>
      <c r="G19">
        <v>0.69640000000000002</v>
      </c>
      <c r="H19">
        <v>0.68389999999999995</v>
      </c>
      <c r="I19">
        <v>0.76649999999999996</v>
      </c>
      <c r="J19">
        <v>0.76800000000000002</v>
      </c>
      <c r="K19">
        <v>0.74880000000000002</v>
      </c>
      <c r="L19">
        <v>0.76549999999999996</v>
      </c>
      <c r="M19">
        <v>0.76100000000000001</v>
      </c>
      <c r="N19">
        <v>0.78600000000000003</v>
      </c>
    </row>
    <row r="20" spans="1:21" x14ac:dyDescent="0.2">
      <c r="C20">
        <v>0.22059999999999999</v>
      </c>
      <c r="D20">
        <v>0.20380000000000001</v>
      </c>
      <c r="E20">
        <v>0.4078</v>
      </c>
      <c r="F20">
        <v>0.40389999999999998</v>
      </c>
      <c r="G20">
        <v>0.25719999999999998</v>
      </c>
      <c r="H20">
        <v>0.23960000000000001</v>
      </c>
      <c r="I20">
        <v>0.36380000000000001</v>
      </c>
      <c r="J20">
        <v>0.35830000000000001</v>
      </c>
      <c r="K20">
        <v>0.32319999999999999</v>
      </c>
      <c r="L20">
        <v>0.33050000000000002</v>
      </c>
      <c r="M20">
        <v>0.29559999999999997</v>
      </c>
      <c r="N20">
        <v>0.32050000000000001</v>
      </c>
    </row>
    <row r="21" spans="1:21" x14ac:dyDescent="0.2">
      <c r="C21">
        <v>8.2100000000000006E-2</v>
      </c>
      <c r="D21">
        <v>7.3800000000000004E-2</v>
      </c>
      <c r="E21">
        <v>0.1227</v>
      </c>
      <c r="F21">
        <v>0.13059999999999999</v>
      </c>
      <c r="G21">
        <v>8.43E-2</v>
      </c>
      <c r="H21">
        <v>8.0699999999999994E-2</v>
      </c>
      <c r="I21">
        <v>9.5100000000000004E-2</v>
      </c>
      <c r="J21">
        <v>9.8799999999999999E-2</v>
      </c>
      <c r="K21">
        <v>0.11310000000000001</v>
      </c>
      <c r="L21">
        <v>9.5500000000000002E-2</v>
      </c>
      <c r="M21">
        <v>8.7900000000000006E-2</v>
      </c>
      <c r="N21">
        <v>9.7900000000000001E-2</v>
      </c>
    </row>
    <row r="22" spans="1:21" x14ac:dyDescent="0.2">
      <c r="C22">
        <v>6.54E-2</v>
      </c>
      <c r="D22">
        <v>6.83E-2</v>
      </c>
      <c r="E22">
        <v>7.9299999999999995E-2</v>
      </c>
      <c r="F22">
        <v>9.01E-2</v>
      </c>
      <c r="G22">
        <v>7.1900000000000006E-2</v>
      </c>
      <c r="H22">
        <v>6.1400000000000003E-2</v>
      </c>
      <c r="I22">
        <v>6.3899999999999998E-2</v>
      </c>
      <c r="J22">
        <v>6.8400000000000002E-2</v>
      </c>
      <c r="K22">
        <v>7.2300000000000003E-2</v>
      </c>
      <c r="L22">
        <v>6.6799999999999998E-2</v>
      </c>
      <c r="M22">
        <v>6.2199999999999998E-2</v>
      </c>
      <c r="N22">
        <v>7.2300000000000003E-2</v>
      </c>
    </row>
    <row r="23" spans="1:21" x14ac:dyDescent="0.2">
      <c r="C23">
        <v>5.9700000000000003E-2</v>
      </c>
      <c r="D23">
        <v>6.1800000000000001E-2</v>
      </c>
      <c r="E23">
        <v>6.3500000000000001E-2</v>
      </c>
      <c r="F23">
        <v>6.4199999999999993E-2</v>
      </c>
      <c r="G23">
        <v>6.3200000000000006E-2</v>
      </c>
      <c r="H23">
        <v>6.9099999999999995E-2</v>
      </c>
      <c r="I23">
        <v>6.2100000000000002E-2</v>
      </c>
      <c r="J23">
        <v>6.1899999999999997E-2</v>
      </c>
      <c r="K23">
        <v>5.8400000000000001E-2</v>
      </c>
      <c r="L23">
        <v>6.5299999999999997E-2</v>
      </c>
      <c r="M23">
        <v>5.7599999999999998E-2</v>
      </c>
      <c r="N23">
        <v>6.6699999999999995E-2</v>
      </c>
    </row>
    <row r="25" spans="1:21" x14ac:dyDescent="0.2">
      <c r="A25" t="s">
        <v>32</v>
      </c>
    </row>
    <row r="26" spans="1:21" x14ac:dyDescent="0.2">
      <c r="A26" t="s">
        <v>25</v>
      </c>
      <c r="B26" t="s">
        <v>34</v>
      </c>
      <c r="C26">
        <v>1.3</v>
      </c>
      <c r="D26" t="s">
        <v>27</v>
      </c>
      <c r="E26" t="s">
        <v>28</v>
      </c>
      <c r="F26" t="s">
        <v>29</v>
      </c>
      <c r="G26" t="s">
        <v>30</v>
      </c>
      <c r="H26" t="b">
        <v>0</v>
      </c>
      <c r="I26">
        <v>1</v>
      </c>
      <c r="O26">
        <v>1</v>
      </c>
      <c r="P26">
        <v>450</v>
      </c>
      <c r="Q26">
        <v>1</v>
      </c>
      <c r="R26">
        <v>12</v>
      </c>
      <c r="S26">
        <v>96</v>
      </c>
      <c r="T26">
        <v>1</v>
      </c>
      <c r="U26">
        <v>8</v>
      </c>
    </row>
    <row r="27" spans="1:21" x14ac:dyDescent="0.2">
      <c r="B27" t="s">
        <v>31</v>
      </c>
      <c r="C27">
        <v>1</v>
      </c>
      <c r="D27">
        <v>2</v>
      </c>
      <c r="E27">
        <v>3</v>
      </c>
      <c r="F27">
        <v>4</v>
      </c>
      <c r="G27">
        <v>5</v>
      </c>
      <c r="H27">
        <v>6</v>
      </c>
      <c r="I27">
        <v>7</v>
      </c>
      <c r="J27">
        <v>8</v>
      </c>
      <c r="K27">
        <v>9</v>
      </c>
      <c r="L27">
        <v>10</v>
      </c>
      <c r="M27">
        <v>11</v>
      </c>
      <c r="N27">
        <v>12</v>
      </c>
    </row>
    <row r="28" spans="1:21" x14ac:dyDescent="0.2">
      <c r="B28">
        <v>21.5</v>
      </c>
      <c r="C28">
        <v>1.0880000000000001</v>
      </c>
      <c r="D28">
        <v>1.0442</v>
      </c>
      <c r="E28">
        <v>0.95330000000000004</v>
      </c>
      <c r="F28">
        <v>0.95989999999999998</v>
      </c>
      <c r="G28">
        <v>0.97709999999999997</v>
      </c>
      <c r="H28">
        <v>0.99009999999999998</v>
      </c>
      <c r="I28">
        <v>0.98380000000000001</v>
      </c>
      <c r="J28">
        <v>1.0021</v>
      </c>
      <c r="K28">
        <v>0.99829999999999997</v>
      </c>
      <c r="L28">
        <v>1.0149999999999999</v>
      </c>
      <c r="M28">
        <v>1.0435000000000001</v>
      </c>
      <c r="N28">
        <v>1.052</v>
      </c>
    </row>
    <row r="29" spans="1:21" x14ac:dyDescent="0.2">
      <c r="C29">
        <v>1.0208999999999999</v>
      </c>
      <c r="D29">
        <v>1.0037</v>
      </c>
      <c r="E29">
        <v>0.94799999999999995</v>
      </c>
      <c r="F29">
        <v>0.94789999999999996</v>
      </c>
      <c r="G29">
        <v>0.95430000000000004</v>
      </c>
      <c r="H29">
        <v>0.95009999999999994</v>
      </c>
      <c r="I29">
        <v>0.97740000000000005</v>
      </c>
      <c r="J29">
        <v>0.96479999999999999</v>
      </c>
      <c r="K29">
        <v>0.97209999999999996</v>
      </c>
      <c r="L29">
        <v>0.98839999999999995</v>
      </c>
      <c r="M29">
        <v>0.98099999999999998</v>
      </c>
      <c r="N29">
        <v>1.0452999999999999</v>
      </c>
    </row>
    <row r="30" spans="1:21" x14ac:dyDescent="0.2">
      <c r="C30">
        <v>0.92569999999999997</v>
      </c>
      <c r="D30">
        <v>0.91110000000000002</v>
      </c>
      <c r="E30">
        <v>0.93259999999999998</v>
      </c>
      <c r="F30">
        <v>0.94030000000000002</v>
      </c>
      <c r="G30">
        <v>0.90259999999999996</v>
      </c>
      <c r="H30">
        <v>0.89419999999999999</v>
      </c>
      <c r="I30">
        <v>0.94379999999999997</v>
      </c>
      <c r="J30">
        <v>0.95889999999999997</v>
      </c>
      <c r="K30">
        <v>0.94</v>
      </c>
      <c r="L30">
        <v>0.93059999999999998</v>
      </c>
      <c r="M30">
        <v>0.95620000000000005</v>
      </c>
      <c r="N30">
        <v>0.95220000000000005</v>
      </c>
    </row>
    <row r="31" spans="1:21" x14ac:dyDescent="0.2">
      <c r="C31">
        <v>0.68320000000000003</v>
      </c>
      <c r="D31">
        <v>0.66049999999999998</v>
      </c>
      <c r="E31">
        <v>0.80320000000000003</v>
      </c>
      <c r="F31">
        <v>0.80320000000000003</v>
      </c>
      <c r="G31">
        <v>0.69040000000000001</v>
      </c>
      <c r="H31">
        <v>0.68969999999999998</v>
      </c>
      <c r="I31">
        <v>0.77690000000000003</v>
      </c>
      <c r="J31">
        <v>0.77439999999999998</v>
      </c>
      <c r="K31">
        <v>0.74919999999999998</v>
      </c>
      <c r="L31">
        <v>0.748</v>
      </c>
      <c r="M31">
        <v>0.72550000000000003</v>
      </c>
      <c r="N31">
        <v>0.77059999999999995</v>
      </c>
    </row>
    <row r="32" spans="1:21" x14ac:dyDescent="0.2">
      <c r="C32">
        <v>0.2089</v>
      </c>
      <c r="D32">
        <v>0.20019999999999999</v>
      </c>
      <c r="E32">
        <v>0.3972</v>
      </c>
      <c r="F32">
        <v>0.40360000000000001</v>
      </c>
      <c r="G32">
        <v>0.2432</v>
      </c>
      <c r="H32">
        <v>0.23380000000000001</v>
      </c>
      <c r="I32">
        <v>0.34470000000000001</v>
      </c>
      <c r="J32">
        <v>0.34160000000000001</v>
      </c>
      <c r="K32">
        <v>0.30730000000000002</v>
      </c>
      <c r="L32">
        <v>0.30080000000000001</v>
      </c>
      <c r="M32">
        <v>0.2762</v>
      </c>
      <c r="N32">
        <v>0.2928</v>
      </c>
    </row>
    <row r="33" spans="1:21" x14ac:dyDescent="0.2">
      <c r="C33">
        <v>7.1199999999999999E-2</v>
      </c>
      <c r="D33">
        <v>6.8099999999999994E-2</v>
      </c>
      <c r="E33">
        <v>0.1142</v>
      </c>
      <c r="F33">
        <v>0.1139</v>
      </c>
      <c r="G33">
        <v>7.46E-2</v>
      </c>
      <c r="H33">
        <v>7.3700000000000002E-2</v>
      </c>
      <c r="I33">
        <v>9.0200000000000002E-2</v>
      </c>
      <c r="J33">
        <v>9.0899999999999995E-2</v>
      </c>
      <c r="K33">
        <v>0.09</v>
      </c>
      <c r="L33">
        <v>8.7800000000000003E-2</v>
      </c>
      <c r="M33">
        <v>8.1600000000000006E-2</v>
      </c>
      <c r="N33">
        <v>9.1999999999999998E-2</v>
      </c>
    </row>
    <row r="34" spans="1:21" x14ac:dyDescent="0.2">
      <c r="C34">
        <v>5.8599999999999999E-2</v>
      </c>
      <c r="D34">
        <v>5.7099999999999998E-2</v>
      </c>
      <c r="E34">
        <v>6.5199999999999994E-2</v>
      </c>
      <c r="F34">
        <v>6.7100000000000007E-2</v>
      </c>
      <c r="G34">
        <v>5.7200000000000001E-2</v>
      </c>
      <c r="H34">
        <v>5.7799999999999997E-2</v>
      </c>
      <c r="I34">
        <v>6.2700000000000006E-2</v>
      </c>
      <c r="J34">
        <v>6.1899999999999997E-2</v>
      </c>
      <c r="K34">
        <v>6.5100000000000005E-2</v>
      </c>
      <c r="L34">
        <v>6.4299999999999996E-2</v>
      </c>
      <c r="M34">
        <v>5.96E-2</v>
      </c>
      <c r="N34">
        <v>6.3299999999999995E-2</v>
      </c>
    </row>
    <row r="35" spans="1:21" x14ac:dyDescent="0.2">
      <c r="C35">
        <v>5.7000000000000002E-2</v>
      </c>
      <c r="D35">
        <v>6.0499999999999998E-2</v>
      </c>
      <c r="E35">
        <v>6.1899999999999997E-2</v>
      </c>
      <c r="F35">
        <v>5.9400000000000001E-2</v>
      </c>
      <c r="G35">
        <v>6.3700000000000007E-2</v>
      </c>
      <c r="H35">
        <v>5.7799999999999997E-2</v>
      </c>
      <c r="I35">
        <v>5.9799999999999999E-2</v>
      </c>
      <c r="J35">
        <v>6.1699999999999998E-2</v>
      </c>
      <c r="K35">
        <v>5.8999999999999997E-2</v>
      </c>
      <c r="L35">
        <v>5.74E-2</v>
      </c>
      <c r="M35">
        <v>6.2799999999999995E-2</v>
      </c>
      <c r="N35">
        <v>6.6900000000000001E-2</v>
      </c>
    </row>
    <row r="37" spans="1:21" x14ac:dyDescent="0.2">
      <c r="A37" t="s">
        <v>32</v>
      </c>
    </row>
    <row r="38" spans="1:21" x14ac:dyDescent="0.2">
      <c r="A38" t="s">
        <v>25</v>
      </c>
      <c r="B38" t="s">
        <v>35</v>
      </c>
      <c r="C38">
        <v>1.3</v>
      </c>
      <c r="D38" t="s">
        <v>27</v>
      </c>
      <c r="E38" t="s">
        <v>28</v>
      </c>
      <c r="F38" t="s">
        <v>29</v>
      </c>
      <c r="G38" t="s">
        <v>30</v>
      </c>
      <c r="H38" t="b">
        <v>0</v>
      </c>
      <c r="I38">
        <v>1</v>
      </c>
      <c r="O38">
        <v>1</v>
      </c>
      <c r="P38">
        <v>450</v>
      </c>
      <c r="Q38">
        <v>1</v>
      </c>
      <c r="R38">
        <v>12</v>
      </c>
      <c r="S38">
        <v>96</v>
      </c>
      <c r="T38">
        <v>1</v>
      </c>
      <c r="U38">
        <v>8</v>
      </c>
    </row>
    <row r="39" spans="1:21" x14ac:dyDescent="0.2">
      <c r="B39" t="s">
        <v>31</v>
      </c>
      <c r="C39">
        <v>1</v>
      </c>
      <c r="D39">
        <v>2</v>
      </c>
      <c r="E39">
        <v>3</v>
      </c>
      <c r="F39">
        <v>4</v>
      </c>
      <c r="G39">
        <v>5</v>
      </c>
      <c r="H39">
        <v>6</v>
      </c>
      <c r="I39">
        <v>7</v>
      </c>
      <c r="J39">
        <v>8</v>
      </c>
      <c r="K39">
        <v>9</v>
      </c>
      <c r="L39">
        <v>10</v>
      </c>
      <c r="M39">
        <v>11</v>
      </c>
      <c r="N39">
        <v>12</v>
      </c>
    </row>
    <row r="40" spans="1:21" x14ac:dyDescent="0.2">
      <c r="B40">
        <v>21.5</v>
      </c>
      <c r="C40">
        <v>1.0322</v>
      </c>
      <c r="D40">
        <v>1.0121</v>
      </c>
      <c r="E40">
        <v>0.63049999999999995</v>
      </c>
      <c r="F40">
        <v>0.58089999999999997</v>
      </c>
      <c r="G40">
        <v>0.80359999999999998</v>
      </c>
      <c r="H40">
        <v>0.82720000000000005</v>
      </c>
      <c r="I40">
        <v>0.80800000000000005</v>
      </c>
      <c r="J40">
        <v>0.83799999999999997</v>
      </c>
      <c r="K40">
        <v>0.95879999999999999</v>
      </c>
      <c r="L40">
        <v>0.96970000000000001</v>
      </c>
      <c r="M40">
        <v>0.96460000000000001</v>
      </c>
      <c r="N40">
        <v>0.95550000000000002</v>
      </c>
    </row>
    <row r="41" spans="1:21" x14ac:dyDescent="0.2">
      <c r="C41">
        <v>0.99480000000000002</v>
      </c>
      <c r="D41">
        <v>0.9768</v>
      </c>
      <c r="E41">
        <v>0.64900000000000002</v>
      </c>
      <c r="F41">
        <v>0.65490000000000004</v>
      </c>
      <c r="G41">
        <v>0.80200000000000005</v>
      </c>
      <c r="H41">
        <v>0.7984</v>
      </c>
      <c r="I41">
        <v>0.81489999999999996</v>
      </c>
      <c r="J41">
        <v>0.82820000000000005</v>
      </c>
      <c r="K41">
        <v>0.93320000000000003</v>
      </c>
      <c r="L41">
        <v>0.9234</v>
      </c>
      <c r="M41">
        <v>0.92749999999999999</v>
      </c>
      <c r="N41">
        <v>0.93630000000000002</v>
      </c>
    </row>
    <row r="42" spans="1:21" x14ac:dyDescent="0.2">
      <c r="C42">
        <v>0.9395</v>
      </c>
      <c r="D42">
        <v>0.93689999999999996</v>
      </c>
      <c r="E42">
        <v>0.65529999999999999</v>
      </c>
      <c r="F42">
        <v>0.65249999999999997</v>
      </c>
      <c r="G42">
        <v>0.77700000000000002</v>
      </c>
      <c r="H42">
        <v>0.75390000000000001</v>
      </c>
      <c r="I42">
        <v>0.80869999999999997</v>
      </c>
      <c r="J42">
        <v>0.82769999999999999</v>
      </c>
      <c r="K42">
        <v>0.89549999999999996</v>
      </c>
      <c r="L42">
        <v>0.91490000000000005</v>
      </c>
      <c r="M42">
        <v>0.90429999999999999</v>
      </c>
      <c r="N42">
        <v>0.92859999999999998</v>
      </c>
    </row>
    <row r="43" spans="1:21" x14ac:dyDescent="0.2">
      <c r="C43">
        <v>0.78069999999999995</v>
      </c>
      <c r="D43">
        <v>0.76300000000000001</v>
      </c>
      <c r="E43">
        <v>0.58930000000000005</v>
      </c>
      <c r="F43">
        <v>0.57550000000000001</v>
      </c>
      <c r="G43">
        <v>0.49790000000000001</v>
      </c>
      <c r="H43">
        <v>0.46300000000000002</v>
      </c>
      <c r="I43">
        <v>0.70589999999999997</v>
      </c>
      <c r="J43">
        <v>0.66920000000000002</v>
      </c>
      <c r="K43">
        <v>0.69110000000000005</v>
      </c>
      <c r="L43">
        <v>0.6794</v>
      </c>
      <c r="M43">
        <v>0.70950000000000002</v>
      </c>
      <c r="N43">
        <v>0.73540000000000005</v>
      </c>
    </row>
    <row r="44" spans="1:21" x14ac:dyDescent="0.2">
      <c r="C44">
        <v>0.3352</v>
      </c>
      <c r="D44">
        <v>0.32529999999999998</v>
      </c>
      <c r="E44">
        <v>0.30740000000000001</v>
      </c>
      <c r="F44">
        <v>0.29420000000000002</v>
      </c>
      <c r="G44">
        <v>0.15190000000000001</v>
      </c>
      <c r="H44">
        <v>0.13400000000000001</v>
      </c>
      <c r="I44">
        <v>0.29880000000000001</v>
      </c>
      <c r="J44">
        <v>0.29139999999999999</v>
      </c>
      <c r="K44">
        <v>0.25380000000000003</v>
      </c>
      <c r="L44">
        <v>0.26200000000000001</v>
      </c>
      <c r="M44">
        <v>0.27560000000000001</v>
      </c>
      <c r="N44">
        <v>0.28399999999999997</v>
      </c>
    </row>
    <row r="45" spans="1:21" x14ac:dyDescent="0.2">
      <c r="C45">
        <v>9.4299999999999995E-2</v>
      </c>
      <c r="D45">
        <v>9.3299999999999994E-2</v>
      </c>
      <c r="E45">
        <v>9.8400000000000001E-2</v>
      </c>
      <c r="F45">
        <v>9.6799999999999997E-2</v>
      </c>
      <c r="G45">
        <v>6.7400000000000002E-2</v>
      </c>
      <c r="H45">
        <v>6.8199999999999997E-2</v>
      </c>
      <c r="I45">
        <v>8.6699999999999999E-2</v>
      </c>
      <c r="J45">
        <v>9.0499999999999997E-2</v>
      </c>
      <c r="K45">
        <v>8.3500000000000005E-2</v>
      </c>
      <c r="L45">
        <v>8.2500000000000004E-2</v>
      </c>
      <c r="M45">
        <v>8.5599999999999996E-2</v>
      </c>
      <c r="N45">
        <v>9.5799999999999996E-2</v>
      </c>
    </row>
    <row r="46" spans="1:21" x14ac:dyDescent="0.2">
      <c r="C46">
        <v>6.7699999999999996E-2</v>
      </c>
      <c r="D46">
        <v>6.2899999999999998E-2</v>
      </c>
      <c r="E46">
        <v>6.4799999999999996E-2</v>
      </c>
      <c r="F46">
        <v>6.7799999999999999E-2</v>
      </c>
      <c r="G46">
        <v>5.8799999999999998E-2</v>
      </c>
      <c r="H46">
        <v>5.8500000000000003E-2</v>
      </c>
      <c r="I46">
        <v>6.3799999999999996E-2</v>
      </c>
      <c r="J46">
        <v>6.3200000000000006E-2</v>
      </c>
      <c r="K46">
        <v>6.3700000000000007E-2</v>
      </c>
      <c r="L46">
        <v>6.3799999999999996E-2</v>
      </c>
      <c r="M46">
        <v>6.2100000000000002E-2</v>
      </c>
      <c r="N46">
        <v>6.9699999999999998E-2</v>
      </c>
    </row>
    <row r="47" spans="1:21" x14ac:dyDescent="0.2">
      <c r="C47">
        <v>6.0400000000000002E-2</v>
      </c>
      <c r="D47">
        <v>5.9400000000000001E-2</v>
      </c>
      <c r="E47">
        <v>5.8400000000000001E-2</v>
      </c>
      <c r="F47">
        <v>5.9499999999999997E-2</v>
      </c>
      <c r="G47">
        <v>5.8900000000000001E-2</v>
      </c>
      <c r="H47">
        <v>6.3399999999999998E-2</v>
      </c>
      <c r="I47">
        <v>5.8999999999999997E-2</v>
      </c>
      <c r="J47">
        <v>5.8999999999999997E-2</v>
      </c>
      <c r="K47">
        <v>5.8099999999999999E-2</v>
      </c>
      <c r="L47">
        <v>5.9200000000000003E-2</v>
      </c>
      <c r="M47">
        <v>5.8599999999999999E-2</v>
      </c>
      <c r="N47">
        <v>6.9500000000000006E-2</v>
      </c>
    </row>
    <row r="49" spans="1:21" x14ac:dyDescent="0.2">
      <c r="A49" t="s">
        <v>32</v>
      </c>
    </row>
    <row r="50" spans="1:21" x14ac:dyDescent="0.2">
      <c r="A50" t="s">
        <v>25</v>
      </c>
      <c r="B50" t="s">
        <v>36</v>
      </c>
      <c r="C50">
        <v>1.3</v>
      </c>
      <c r="D50" t="s">
        <v>27</v>
      </c>
      <c r="E50" t="s">
        <v>28</v>
      </c>
      <c r="F50" t="s">
        <v>29</v>
      </c>
      <c r="G50" t="s">
        <v>30</v>
      </c>
      <c r="H50" t="b">
        <v>0</v>
      </c>
      <c r="I50">
        <v>1</v>
      </c>
      <c r="O50">
        <v>1</v>
      </c>
      <c r="P50">
        <v>450</v>
      </c>
      <c r="Q50">
        <v>1</v>
      </c>
      <c r="R50">
        <v>12</v>
      </c>
      <c r="S50">
        <v>96</v>
      </c>
      <c r="T50">
        <v>1</v>
      </c>
      <c r="U50">
        <v>8</v>
      </c>
    </row>
    <row r="51" spans="1:21" x14ac:dyDescent="0.2">
      <c r="B51" t="s">
        <v>31</v>
      </c>
      <c r="C51">
        <v>1</v>
      </c>
      <c r="D51">
        <v>2</v>
      </c>
      <c r="E51">
        <v>3</v>
      </c>
      <c r="F51">
        <v>4</v>
      </c>
      <c r="G51">
        <v>5</v>
      </c>
      <c r="H51">
        <v>6</v>
      </c>
      <c r="I51">
        <v>7</v>
      </c>
      <c r="J51">
        <v>8</v>
      </c>
      <c r="K51">
        <v>9</v>
      </c>
      <c r="L51">
        <v>10</v>
      </c>
      <c r="M51">
        <v>11</v>
      </c>
      <c r="N51">
        <v>12</v>
      </c>
    </row>
    <row r="52" spans="1:21" x14ac:dyDescent="0.2">
      <c r="B52">
        <v>21.5</v>
      </c>
      <c r="C52">
        <v>1.0871999999999999</v>
      </c>
      <c r="D52">
        <v>1.0718000000000001</v>
      </c>
      <c r="E52">
        <v>0.90259999999999996</v>
      </c>
      <c r="F52">
        <v>0.93420000000000003</v>
      </c>
      <c r="G52">
        <v>0.97260000000000002</v>
      </c>
      <c r="H52">
        <v>0.95409999999999995</v>
      </c>
      <c r="I52">
        <v>0.97760000000000002</v>
      </c>
      <c r="J52">
        <v>0.95679999999999998</v>
      </c>
      <c r="K52">
        <v>1.0133000000000001</v>
      </c>
      <c r="L52">
        <v>1.0025999999999999</v>
      </c>
      <c r="M52">
        <v>1.0170999999999999</v>
      </c>
      <c r="N52">
        <v>1.0478000000000001</v>
      </c>
    </row>
    <row r="53" spans="1:21" x14ac:dyDescent="0.2">
      <c r="C53">
        <v>1.0218</v>
      </c>
      <c r="D53">
        <v>1.0259</v>
      </c>
      <c r="E53">
        <v>0.88939999999999997</v>
      </c>
      <c r="F53">
        <v>0.87649999999999995</v>
      </c>
      <c r="G53">
        <v>0.92390000000000005</v>
      </c>
      <c r="H53">
        <v>0.91700000000000004</v>
      </c>
      <c r="I53">
        <v>0.94489999999999996</v>
      </c>
      <c r="J53">
        <v>0.9345</v>
      </c>
      <c r="K53">
        <v>0.97750000000000004</v>
      </c>
      <c r="L53">
        <v>0.96399999999999997</v>
      </c>
      <c r="M53">
        <v>0.96830000000000005</v>
      </c>
      <c r="N53">
        <v>1.0212000000000001</v>
      </c>
    </row>
    <row r="54" spans="1:21" x14ac:dyDescent="0.2">
      <c r="C54">
        <v>0.94140000000000001</v>
      </c>
      <c r="D54">
        <v>0.92889999999999995</v>
      </c>
      <c r="E54">
        <v>0.86029999999999995</v>
      </c>
      <c r="F54">
        <v>0.86339999999999995</v>
      </c>
      <c r="G54">
        <v>0.8649</v>
      </c>
      <c r="H54">
        <v>0.85770000000000002</v>
      </c>
      <c r="I54">
        <v>0.92810000000000004</v>
      </c>
      <c r="J54">
        <v>0.93049999999999999</v>
      </c>
      <c r="K54">
        <v>0.93510000000000004</v>
      </c>
      <c r="L54">
        <v>0.93140000000000001</v>
      </c>
      <c r="M54">
        <v>0.94850000000000001</v>
      </c>
      <c r="N54">
        <v>0.95009999999999994</v>
      </c>
    </row>
    <row r="55" spans="1:21" x14ac:dyDescent="0.2">
      <c r="C55">
        <v>0.74950000000000006</v>
      </c>
      <c r="D55">
        <v>0.73750000000000004</v>
      </c>
      <c r="E55">
        <v>0.76539999999999997</v>
      </c>
      <c r="F55">
        <v>0.77239999999999998</v>
      </c>
      <c r="G55">
        <v>0.61650000000000005</v>
      </c>
      <c r="H55">
        <v>0.58979999999999999</v>
      </c>
      <c r="I55">
        <v>0.75990000000000002</v>
      </c>
      <c r="J55">
        <v>0.74619999999999997</v>
      </c>
      <c r="K55">
        <v>0.72170000000000001</v>
      </c>
      <c r="L55">
        <v>0.73270000000000002</v>
      </c>
      <c r="M55">
        <v>0.7218</v>
      </c>
      <c r="N55">
        <v>0.74109999999999998</v>
      </c>
    </row>
    <row r="56" spans="1:21" x14ac:dyDescent="0.2">
      <c r="C56">
        <v>0.2712</v>
      </c>
      <c r="D56">
        <v>0.2656</v>
      </c>
      <c r="E56">
        <v>0.36449999999999999</v>
      </c>
      <c r="F56">
        <v>0.36870000000000003</v>
      </c>
      <c r="G56">
        <v>0.1913</v>
      </c>
      <c r="H56">
        <v>0.17829999999999999</v>
      </c>
      <c r="I56">
        <v>0.31490000000000001</v>
      </c>
      <c r="J56">
        <v>0.30009999999999998</v>
      </c>
      <c r="K56">
        <v>0.27700000000000002</v>
      </c>
      <c r="L56">
        <v>0.27089999999999997</v>
      </c>
      <c r="M56">
        <v>0.25750000000000001</v>
      </c>
      <c r="N56">
        <v>0.26769999999999999</v>
      </c>
    </row>
    <row r="57" spans="1:21" x14ac:dyDescent="0.2">
      <c r="C57">
        <v>8.2900000000000001E-2</v>
      </c>
      <c r="D57">
        <v>8.5099999999999995E-2</v>
      </c>
      <c r="E57">
        <v>0.1118</v>
      </c>
      <c r="F57">
        <v>0.11849999999999999</v>
      </c>
      <c r="G57">
        <v>9.8900000000000002E-2</v>
      </c>
      <c r="H57">
        <v>9.2100000000000001E-2</v>
      </c>
      <c r="I57">
        <v>9.0399999999999994E-2</v>
      </c>
      <c r="J57">
        <v>8.5500000000000007E-2</v>
      </c>
      <c r="K57">
        <v>8.7999999999999995E-2</v>
      </c>
      <c r="L57">
        <v>8.5199999999999998E-2</v>
      </c>
      <c r="M57">
        <v>8.4199999999999997E-2</v>
      </c>
      <c r="N57">
        <v>9.3200000000000005E-2</v>
      </c>
    </row>
    <row r="58" spans="1:21" x14ac:dyDescent="0.2">
      <c r="C58">
        <v>6.4299999999999996E-2</v>
      </c>
      <c r="D58">
        <v>6.4699999999999994E-2</v>
      </c>
      <c r="E58">
        <v>6.88E-2</v>
      </c>
      <c r="F58">
        <v>7.0599999999999996E-2</v>
      </c>
      <c r="G58">
        <v>6.2799999999999995E-2</v>
      </c>
      <c r="H58">
        <v>6.3E-2</v>
      </c>
      <c r="I58">
        <v>6.8000000000000005E-2</v>
      </c>
      <c r="J58">
        <v>6.2600000000000003E-2</v>
      </c>
      <c r="K58">
        <v>6.6199999999999995E-2</v>
      </c>
      <c r="L58">
        <v>6.7299999999999999E-2</v>
      </c>
      <c r="M58">
        <v>6.7599999999999993E-2</v>
      </c>
      <c r="N58">
        <v>6.8599999999999994E-2</v>
      </c>
    </row>
    <row r="59" spans="1:21" x14ac:dyDescent="0.2">
      <c r="C59">
        <v>6.2199999999999998E-2</v>
      </c>
      <c r="D59">
        <v>6.4000000000000001E-2</v>
      </c>
      <c r="E59">
        <v>6.2799999999999995E-2</v>
      </c>
      <c r="F59">
        <v>6.0999999999999999E-2</v>
      </c>
      <c r="G59">
        <v>6.2199999999999998E-2</v>
      </c>
      <c r="H59">
        <v>6.1600000000000002E-2</v>
      </c>
      <c r="I59">
        <v>5.8999999999999997E-2</v>
      </c>
      <c r="J59">
        <v>6.2199999999999998E-2</v>
      </c>
      <c r="K59">
        <v>5.9700000000000003E-2</v>
      </c>
      <c r="L59">
        <v>6.3E-2</v>
      </c>
      <c r="M59">
        <v>6.2199999999999998E-2</v>
      </c>
      <c r="N59">
        <v>6.88E-2</v>
      </c>
    </row>
    <row r="61" spans="1:21" x14ac:dyDescent="0.2">
      <c r="A61" t="s">
        <v>32</v>
      </c>
    </row>
    <row r="62" spans="1:21" x14ac:dyDescent="0.2">
      <c r="A62" t="s">
        <v>25</v>
      </c>
      <c r="B62" t="s">
        <v>37</v>
      </c>
      <c r="C62">
        <v>1.3</v>
      </c>
      <c r="D62" t="s">
        <v>27</v>
      </c>
      <c r="E62" t="s">
        <v>28</v>
      </c>
      <c r="F62" t="s">
        <v>29</v>
      </c>
      <c r="G62" t="s">
        <v>30</v>
      </c>
      <c r="H62" t="b">
        <v>0</v>
      </c>
      <c r="I62">
        <v>1</v>
      </c>
      <c r="O62">
        <v>1</v>
      </c>
      <c r="P62">
        <v>450</v>
      </c>
      <c r="Q62">
        <v>1</v>
      </c>
      <c r="R62">
        <v>12</v>
      </c>
      <c r="S62">
        <v>96</v>
      </c>
      <c r="T62">
        <v>1</v>
      </c>
      <c r="U62">
        <v>8</v>
      </c>
    </row>
    <row r="63" spans="1:21" x14ac:dyDescent="0.2">
      <c r="B63" t="s">
        <v>31</v>
      </c>
      <c r="C63">
        <v>1</v>
      </c>
      <c r="D63">
        <v>2</v>
      </c>
      <c r="E63">
        <v>3</v>
      </c>
      <c r="F63">
        <v>4</v>
      </c>
      <c r="G63">
        <v>5</v>
      </c>
      <c r="H63">
        <v>6</v>
      </c>
      <c r="I63">
        <v>7</v>
      </c>
      <c r="J63">
        <v>8</v>
      </c>
      <c r="K63">
        <v>9</v>
      </c>
      <c r="L63">
        <v>10</v>
      </c>
      <c r="M63">
        <v>11</v>
      </c>
      <c r="N63">
        <v>12</v>
      </c>
    </row>
    <row r="64" spans="1:21" x14ac:dyDescent="0.2">
      <c r="B64">
        <v>21.5</v>
      </c>
      <c r="C64">
        <v>1.0449999999999999</v>
      </c>
      <c r="D64">
        <v>1.0094000000000001</v>
      </c>
      <c r="E64">
        <v>0.72389999999999999</v>
      </c>
      <c r="F64">
        <v>0.68320000000000003</v>
      </c>
      <c r="G64">
        <v>0.8498</v>
      </c>
      <c r="H64">
        <v>0.8427</v>
      </c>
      <c r="I64">
        <v>0.83450000000000002</v>
      </c>
      <c r="J64">
        <v>0.83889999999999998</v>
      </c>
      <c r="K64">
        <v>0.93179999999999996</v>
      </c>
      <c r="L64">
        <v>0.94299999999999995</v>
      </c>
      <c r="M64">
        <v>0.98699999999999999</v>
      </c>
      <c r="N64">
        <v>0.99470000000000003</v>
      </c>
    </row>
    <row r="65" spans="1:21" x14ac:dyDescent="0.2">
      <c r="C65">
        <v>1.0007999999999999</v>
      </c>
      <c r="D65">
        <v>0.97289999999999999</v>
      </c>
      <c r="E65">
        <v>0.74580000000000002</v>
      </c>
      <c r="F65">
        <v>0.73809999999999998</v>
      </c>
      <c r="G65">
        <v>0.82579999999999998</v>
      </c>
      <c r="H65">
        <v>0.82579999999999998</v>
      </c>
      <c r="I65">
        <v>0.83230000000000004</v>
      </c>
      <c r="J65">
        <v>0.83109999999999995</v>
      </c>
      <c r="K65">
        <v>0.90800000000000003</v>
      </c>
      <c r="L65">
        <v>0.91610000000000003</v>
      </c>
      <c r="M65">
        <v>0.94289999999999996</v>
      </c>
      <c r="N65">
        <v>0.97340000000000004</v>
      </c>
    </row>
    <row r="66" spans="1:21" x14ac:dyDescent="0.2">
      <c r="C66">
        <v>0.92120000000000002</v>
      </c>
      <c r="D66">
        <v>0.87260000000000004</v>
      </c>
      <c r="E66">
        <v>0.70630000000000004</v>
      </c>
      <c r="F66">
        <v>0.70799999999999996</v>
      </c>
      <c r="G66">
        <v>0.74319999999999997</v>
      </c>
      <c r="H66">
        <v>0.73650000000000004</v>
      </c>
      <c r="I66">
        <v>0.79310000000000003</v>
      </c>
      <c r="J66">
        <v>0.8206</v>
      </c>
      <c r="K66">
        <v>0.86219999999999997</v>
      </c>
      <c r="L66">
        <v>0.88780000000000003</v>
      </c>
      <c r="M66">
        <v>0.85709999999999997</v>
      </c>
      <c r="N66">
        <v>0.9244</v>
      </c>
    </row>
    <row r="67" spans="1:21" x14ac:dyDescent="0.2">
      <c r="C67">
        <v>0.74229999999999996</v>
      </c>
      <c r="D67">
        <v>0.72319999999999995</v>
      </c>
      <c r="E67">
        <v>0.65680000000000005</v>
      </c>
      <c r="F67">
        <v>0.65159999999999996</v>
      </c>
      <c r="G67">
        <v>0.49249999999999999</v>
      </c>
      <c r="H67">
        <v>0.4607</v>
      </c>
      <c r="I67">
        <v>0.66290000000000004</v>
      </c>
      <c r="J67">
        <v>0.6915</v>
      </c>
      <c r="K67">
        <v>0.67269999999999996</v>
      </c>
      <c r="L67">
        <v>0.66479999999999995</v>
      </c>
      <c r="M67">
        <v>0.68069999999999997</v>
      </c>
      <c r="N67">
        <v>0.71879999999999999</v>
      </c>
    </row>
    <row r="68" spans="1:21" x14ac:dyDescent="0.2">
      <c r="C68">
        <v>0.28449999999999998</v>
      </c>
      <c r="D68">
        <v>0.27489999999999998</v>
      </c>
      <c r="E68">
        <v>0.3029</v>
      </c>
      <c r="F68">
        <v>0.28310000000000002</v>
      </c>
      <c r="G68">
        <v>0.14419999999999999</v>
      </c>
      <c r="H68">
        <v>0.13020000000000001</v>
      </c>
      <c r="I68">
        <v>0.26329999999999998</v>
      </c>
      <c r="J68">
        <v>0.2611</v>
      </c>
      <c r="K68">
        <v>0.2293</v>
      </c>
      <c r="L68">
        <v>0.22239999999999999</v>
      </c>
      <c r="M68">
        <v>0.2268</v>
      </c>
      <c r="N68">
        <v>0.24360000000000001</v>
      </c>
    </row>
    <row r="69" spans="1:21" x14ac:dyDescent="0.2">
      <c r="C69">
        <v>8.6900000000000005E-2</v>
      </c>
      <c r="D69">
        <v>8.3099999999999993E-2</v>
      </c>
      <c r="E69">
        <v>9.5000000000000001E-2</v>
      </c>
      <c r="F69">
        <v>9.2399999999999996E-2</v>
      </c>
      <c r="G69">
        <v>6.8000000000000005E-2</v>
      </c>
      <c r="H69">
        <v>6.59E-2</v>
      </c>
      <c r="I69">
        <v>8.2299999999999998E-2</v>
      </c>
      <c r="J69">
        <v>8.1699999999999995E-2</v>
      </c>
      <c r="K69">
        <v>7.9200000000000007E-2</v>
      </c>
      <c r="L69">
        <v>7.7100000000000002E-2</v>
      </c>
      <c r="M69">
        <v>7.7200000000000005E-2</v>
      </c>
      <c r="N69">
        <v>8.72E-2</v>
      </c>
    </row>
    <row r="70" spans="1:21" x14ac:dyDescent="0.2">
      <c r="C70">
        <v>6.4500000000000002E-2</v>
      </c>
      <c r="D70">
        <v>6.7500000000000004E-2</v>
      </c>
      <c r="E70">
        <v>6.88E-2</v>
      </c>
      <c r="F70">
        <v>6.5799999999999997E-2</v>
      </c>
      <c r="G70">
        <v>5.9799999999999999E-2</v>
      </c>
      <c r="H70">
        <v>5.9299999999999999E-2</v>
      </c>
      <c r="I70">
        <v>6.3299999999999995E-2</v>
      </c>
      <c r="J70">
        <v>6.1400000000000003E-2</v>
      </c>
      <c r="K70">
        <v>6.4199999999999993E-2</v>
      </c>
      <c r="L70">
        <v>6.4699999999999994E-2</v>
      </c>
      <c r="M70">
        <v>6.9099999999999995E-2</v>
      </c>
      <c r="N70">
        <v>7.2900000000000006E-2</v>
      </c>
    </row>
    <row r="71" spans="1:21" x14ac:dyDescent="0.2">
      <c r="C71">
        <v>6.1600000000000002E-2</v>
      </c>
      <c r="D71">
        <v>6.13E-2</v>
      </c>
      <c r="E71">
        <v>6.4500000000000002E-2</v>
      </c>
      <c r="F71">
        <v>6.7199999999999996E-2</v>
      </c>
      <c r="G71">
        <v>0.06</v>
      </c>
      <c r="H71">
        <v>5.8999999999999997E-2</v>
      </c>
      <c r="I71">
        <v>5.8799999999999998E-2</v>
      </c>
      <c r="J71">
        <v>6.0999999999999999E-2</v>
      </c>
      <c r="K71">
        <v>6.1499999999999999E-2</v>
      </c>
      <c r="L71">
        <v>5.9900000000000002E-2</v>
      </c>
      <c r="M71">
        <v>5.9700000000000003E-2</v>
      </c>
      <c r="N71">
        <v>7.2099999999999997E-2</v>
      </c>
    </row>
    <row r="73" spans="1:21" x14ac:dyDescent="0.2">
      <c r="A73" t="s">
        <v>32</v>
      </c>
    </row>
    <row r="74" spans="1:21" x14ac:dyDescent="0.2">
      <c r="A74" t="s">
        <v>25</v>
      </c>
      <c r="B74" t="s">
        <v>38</v>
      </c>
      <c r="C74">
        <v>1.3</v>
      </c>
      <c r="D74" t="s">
        <v>27</v>
      </c>
      <c r="E74" t="s">
        <v>28</v>
      </c>
      <c r="F74" t="s">
        <v>29</v>
      </c>
      <c r="G74" t="s">
        <v>30</v>
      </c>
      <c r="H74" t="b">
        <v>0</v>
      </c>
      <c r="I74">
        <v>1</v>
      </c>
      <c r="O74">
        <v>1</v>
      </c>
      <c r="P74">
        <v>450</v>
      </c>
      <c r="Q74">
        <v>1</v>
      </c>
      <c r="R74">
        <v>12</v>
      </c>
      <c r="S74">
        <v>96</v>
      </c>
      <c r="T74">
        <v>1</v>
      </c>
      <c r="U74">
        <v>8</v>
      </c>
    </row>
    <row r="75" spans="1:21" x14ac:dyDescent="0.2">
      <c r="B75" t="s">
        <v>31</v>
      </c>
      <c r="C75">
        <v>1</v>
      </c>
      <c r="D75">
        <v>2</v>
      </c>
      <c r="E75">
        <v>3</v>
      </c>
      <c r="F75">
        <v>4</v>
      </c>
      <c r="G75">
        <v>5</v>
      </c>
      <c r="H75">
        <v>6</v>
      </c>
      <c r="I75">
        <v>7</v>
      </c>
      <c r="J75">
        <v>8</v>
      </c>
      <c r="K75">
        <v>9</v>
      </c>
      <c r="L75">
        <v>10</v>
      </c>
      <c r="M75">
        <v>11</v>
      </c>
      <c r="N75">
        <v>12</v>
      </c>
    </row>
    <row r="76" spans="1:21" x14ac:dyDescent="0.2">
      <c r="B76">
        <v>21.5</v>
      </c>
      <c r="C76">
        <v>1.012</v>
      </c>
      <c r="D76">
        <v>8.3599999999999994E-2</v>
      </c>
      <c r="E76">
        <v>0.1298</v>
      </c>
      <c r="F76">
        <v>0.1303</v>
      </c>
      <c r="G76">
        <v>0.1135</v>
      </c>
      <c r="H76">
        <v>0.10970000000000001</v>
      </c>
      <c r="I76">
        <v>8.8300000000000003E-2</v>
      </c>
      <c r="J76">
        <v>8.8900000000000007E-2</v>
      </c>
      <c r="K76">
        <v>0.14119999999999999</v>
      </c>
      <c r="L76">
        <v>0.189</v>
      </c>
      <c r="M76">
        <v>0.17649999999999999</v>
      </c>
      <c r="N76">
        <v>0.19239999999999999</v>
      </c>
    </row>
    <row r="77" spans="1:21" x14ac:dyDescent="0.2">
      <c r="C77">
        <v>0.93500000000000005</v>
      </c>
      <c r="D77">
        <v>5.9200000000000003E-2</v>
      </c>
      <c r="E77">
        <v>5.96E-2</v>
      </c>
      <c r="F77">
        <v>6.1899999999999997E-2</v>
      </c>
      <c r="G77">
        <v>5.8400000000000001E-2</v>
      </c>
      <c r="H77">
        <v>5.6099999999999997E-2</v>
      </c>
      <c r="I77">
        <v>5.8500000000000003E-2</v>
      </c>
      <c r="J77">
        <v>5.8900000000000001E-2</v>
      </c>
      <c r="K77">
        <v>6.0100000000000001E-2</v>
      </c>
      <c r="L77">
        <v>6.0400000000000002E-2</v>
      </c>
      <c r="M77">
        <v>6.4199999999999993E-2</v>
      </c>
      <c r="N77">
        <v>7.9899999999999999E-2</v>
      </c>
    </row>
    <row r="78" spans="1:21" x14ac:dyDescent="0.2">
      <c r="C78">
        <v>0.68259999999999998</v>
      </c>
      <c r="D78">
        <v>5.6800000000000003E-2</v>
      </c>
      <c r="E78">
        <v>5.8000000000000003E-2</v>
      </c>
      <c r="F78">
        <v>5.79E-2</v>
      </c>
      <c r="G78">
        <v>5.5599999999999997E-2</v>
      </c>
      <c r="H78">
        <v>5.91E-2</v>
      </c>
      <c r="I78">
        <v>5.8000000000000003E-2</v>
      </c>
      <c r="J78">
        <v>5.8500000000000003E-2</v>
      </c>
      <c r="K78">
        <v>6.0499999999999998E-2</v>
      </c>
      <c r="L78">
        <v>6.0100000000000001E-2</v>
      </c>
      <c r="M78">
        <v>6.0900000000000003E-2</v>
      </c>
      <c r="N78">
        <v>6.8699999999999997E-2</v>
      </c>
    </row>
    <row r="79" spans="1:21" x14ac:dyDescent="0.2">
      <c r="C79">
        <v>0.2001</v>
      </c>
      <c r="D79">
        <v>5.62E-2</v>
      </c>
      <c r="E79">
        <v>5.6599999999999998E-2</v>
      </c>
      <c r="F79">
        <v>5.67E-2</v>
      </c>
      <c r="G79">
        <v>5.8599999999999999E-2</v>
      </c>
      <c r="H79">
        <v>5.8599999999999999E-2</v>
      </c>
      <c r="I79">
        <v>5.79E-2</v>
      </c>
      <c r="J79">
        <v>5.7700000000000001E-2</v>
      </c>
      <c r="K79">
        <v>5.8099999999999999E-2</v>
      </c>
      <c r="L79">
        <v>5.9299999999999999E-2</v>
      </c>
      <c r="M79">
        <v>5.96E-2</v>
      </c>
      <c r="N79">
        <v>6.6100000000000006E-2</v>
      </c>
    </row>
    <row r="80" spans="1:21" x14ac:dyDescent="0.2">
      <c r="C80">
        <v>7.4099999999999999E-2</v>
      </c>
      <c r="D80">
        <v>5.5800000000000002E-2</v>
      </c>
      <c r="E80">
        <v>5.5899999999999998E-2</v>
      </c>
      <c r="F80">
        <v>5.7000000000000002E-2</v>
      </c>
      <c r="G80">
        <v>5.6599999999999998E-2</v>
      </c>
      <c r="H80">
        <v>5.7799999999999997E-2</v>
      </c>
      <c r="I80">
        <v>5.9400000000000001E-2</v>
      </c>
      <c r="J80">
        <v>5.8299999999999998E-2</v>
      </c>
      <c r="K80">
        <v>5.8799999999999998E-2</v>
      </c>
      <c r="L80">
        <v>5.7299999999999997E-2</v>
      </c>
      <c r="M80">
        <v>5.8400000000000001E-2</v>
      </c>
      <c r="N80">
        <v>7.0499999999999993E-2</v>
      </c>
    </row>
    <row r="81" spans="1:21" x14ac:dyDescent="0.2">
      <c r="C81">
        <v>6.4199999999999993E-2</v>
      </c>
      <c r="D81">
        <v>6.0100000000000001E-2</v>
      </c>
      <c r="E81">
        <v>5.7799999999999997E-2</v>
      </c>
      <c r="F81">
        <v>5.5899999999999998E-2</v>
      </c>
      <c r="G81">
        <v>5.67E-2</v>
      </c>
      <c r="H81">
        <v>5.8400000000000001E-2</v>
      </c>
      <c r="I81">
        <v>5.79E-2</v>
      </c>
      <c r="J81">
        <v>5.8299999999999998E-2</v>
      </c>
      <c r="K81">
        <v>6.0199999999999997E-2</v>
      </c>
      <c r="L81">
        <v>5.8700000000000002E-2</v>
      </c>
      <c r="M81">
        <v>5.91E-2</v>
      </c>
      <c r="N81">
        <v>6.4299999999999996E-2</v>
      </c>
    </row>
    <row r="82" spans="1:21" x14ac:dyDescent="0.2">
      <c r="C82">
        <v>5.91E-2</v>
      </c>
      <c r="D82">
        <v>5.74E-2</v>
      </c>
      <c r="E82">
        <v>5.79E-2</v>
      </c>
      <c r="F82">
        <v>5.8200000000000002E-2</v>
      </c>
      <c r="G82">
        <v>5.8299999999999998E-2</v>
      </c>
      <c r="H82">
        <v>5.8500000000000003E-2</v>
      </c>
      <c r="I82">
        <v>5.9200000000000003E-2</v>
      </c>
      <c r="J82">
        <v>5.8400000000000001E-2</v>
      </c>
      <c r="K82">
        <v>5.96E-2</v>
      </c>
      <c r="L82">
        <v>5.9900000000000002E-2</v>
      </c>
      <c r="M82">
        <v>5.91E-2</v>
      </c>
      <c r="N82">
        <v>6.6500000000000004E-2</v>
      </c>
    </row>
    <row r="83" spans="1:21" x14ac:dyDescent="0.2">
      <c r="C83">
        <v>6.25E-2</v>
      </c>
      <c r="D83">
        <v>5.9700000000000003E-2</v>
      </c>
      <c r="E83">
        <v>5.8200000000000002E-2</v>
      </c>
      <c r="F83">
        <v>0.06</v>
      </c>
      <c r="G83">
        <v>6.1199999999999997E-2</v>
      </c>
      <c r="H83">
        <v>6.1400000000000003E-2</v>
      </c>
      <c r="I83">
        <v>6.1400000000000003E-2</v>
      </c>
      <c r="J83">
        <v>6.0400000000000002E-2</v>
      </c>
      <c r="K83">
        <v>6.25E-2</v>
      </c>
      <c r="L83">
        <v>6.13E-2</v>
      </c>
      <c r="M83">
        <v>5.9900000000000002E-2</v>
      </c>
      <c r="N83">
        <v>6.7400000000000002E-2</v>
      </c>
    </row>
    <row r="85" spans="1:21" x14ac:dyDescent="0.2">
      <c r="A85" t="s">
        <v>32</v>
      </c>
    </row>
    <row r="86" spans="1:21" x14ac:dyDescent="0.2">
      <c r="A86" t="s">
        <v>25</v>
      </c>
      <c r="B86" t="s">
        <v>39</v>
      </c>
      <c r="C86">
        <v>1.3</v>
      </c>
      <c r="D86" t="s">
        <v>27</v>
      </c>
      <c r="E86" t="s">
        <v>28</v>
      </c>
      <c r="F86" t="s">
        <v>29</v>
      </c>
      <c r="G86" t="s">
        <v>30</v>
      </c>
      <c r="H86" t="b">
        <v>0</v>
      </c>
      <c r="I86">
        <v>1</v>
      </c>
      <c r="O86">
        <v>1</v>
      </c>
      <c r="P86">
        <v>450</v>
      </c>
      <c r="Q86">
        <v>1</v>
      </c>
      <c r="R86">
        <v>12</v>
      </c>
      <c r="S86">
        <v>96</v>
      </c>
      <c r="T86">
        <v>1</v>
      </c>
      <c r="U86">
        <v>8</v>
      </c>
    </row>
    <row r="87" spans="1:21" x14ac:dyDescent="0.2">
      <c r="B87" t="s">
        <v>31</v>
      </c>
      <c r="C87">
        <v>1</v>
      </c>
      <c r="D87">
        <v>2</v>
      </c>
      <c r="E87">
        <v>3</v>
      </c>
      <c r="F87">
        <v>4</v>
      </c>
      <c r="G87">
        <v>5</v>
      </c>
      <c r="H87">
        <v>6</v>
      </c>
      <c r="I87">
        <v>7</v>
      </c>
      <c r="J87">
        <v>8</v>
      </c>
      <c r="K87">
        <v>9</v>
      </c>
      <c r="L87">
        <v>10</v>
      </c>
      <c r="M87">
        <v>11</v>
      </c>
      <c r="N87">
        <v>12</v>
      </c>
    </row>
    <row r="88" spans="1:21" x14ac:dyDescent="0.2">
      <c r="B88">
        <v>21.5</v>
      </c>
      <c r="C88">
        <v>1.0094000000000001</v>
      </c>
      <c r="D88">
        <v>0.99039999999999995</v>
      </c>
      <c r="E88">
        <v>0.14419999999999999</v>
      </c>
      <c r="F88">
        <v>0.14149999999999999</v>
      </c>
      <c r="G88">
        <v>0.1143</v>
      </c>
      <c r="H88">
        <v>0.1237</v>
      </c>
      <c r="I88">
        <v>0.67920000000000003</v>
      </c>
      <c r="J88">
        <v>0.67379999999999995</v>
      </c>
      <c r="K88">
        <v>0.6421</v>
      </c>
      <c r="L88">
        <v>0.63790000000000002</v>
      </c>
      <c r="M88">
        <v>0.1704</v>
      </c>
      <c r="N88">
        <v>0.17580000000000001</v>
      </c>
    </row>
    <row r="89" spans="1:21" x14ac:dyDescent="0.2">
      <c r="C89">
        <v>0.97609999999999997</v>
      </c>
      <c r="D89">
        <v>0.94840000000000002</v>
      </c>
      <c r="E89">
        <v>6.3E-2</v>
      </c>
      <c r="F89">
        <v>6.6900000000000001E-2</v>
      </c>
      <c r="G89">
        <v>6.3399999999999998E-2</v>
      </c>
      <c r="H89">
        <v>6.5299999999999997E-2</v>
      </c>
      <c r="I89">
        <v>0.69259999999999999</v>
      </c>
      <c r="J89">
        <v>0.66369999999999996</v>
      </c>
      <c r="K89">
        <v>0.5786</v>
      </c>
      <c r="L89">
        <v>0.59570000000000001</v>
      </c>
      <c r="M89">
        <v>7.4499999999999997E-2</v>
      </c>
      <c r="N89">
        <v>7.3200000000000001E-2</v>
      </c>
    </row>
    <row r="90" spans="1:21" x14ac:dyDescent="0.2">
      <c r="C90">
        <v>0.91949999999999998</v>
      </c>
      <c r="D90">
        <v>0.8891</v>
      </c>
      <c r="E90">
        <v>5.9200000000000003E-2</v>
      </c>
      <c r="F90">
        <v>6.3600000000000004E-2</v>
      </c>
      <c r="G90">
        <v>6.1800000000000001E-2</v>
      </c>
      <c r="H90">
        <v>6.0199999999999997E-2</v>
      </c>
      <c r="I90">
        <v>0.66859999999999997</v>
      </c>
      <c r="J90">
        <v>0.65739999999999998</v>
      </c>
      <c r="K90">
        <v>0.54490000000000005</v>
      </c>
      <c r="L90">
        <v>0.5696</v>
      </c>
      <c r="M90">
        <v>8.3199999999999996E-2</v>
      </c>
      <c r="N90">
        <v>6.7599999999999993E-2</v>
      </c>
    </row>
    <row r="91" spans="1:21" x14ac:dyDescent="0.2">
      <c r="C91">
        <v>0.74750000000000005</v>
      </c>
      <c r="D91">
        <v>0.72729999999999995</v>
      </c>
      <c r="E91">
        <v>6.0999999999999999E-2</v>
      </c>
      <c r="F91">
        <v>6.4899999999999999E-2</v>
      </c>
      <c r="G91">
        <v>5.7299999999999997E-2</v>
      </c>
      <c r="H91">
        <v>5.6399999999999999E-2</v>
      </c>
      <c r="I91">
        <v>0.59609999999999996</v>
      </c>
      <c r="J91">
        <v>0.53469999999999995</v>
      </c>
      <c r="K91">
        <v>0.3266</v>
      </c>
      <c r="L91">
        <v>0.32990000000000003</v>
      </c>
      <c r="M91">
        <v>6.3399999999999998E-2</v>
      </c>
      <c r="N91">
        <v>6.4399999999999999E-2</v>
      </c>
    </row>
    <row r="92" spans="1:21" x14ac:dyDescent="0.2">
      <c r="C92">
        <v>0.31130000000000002</v>
      </c>
      <c r="D92">
        <v>0.29920000000000002</v>
      </c>
      <c r="E92">
        <v>5.7500000000000002E-2</v>
      </c>
      <c r="F92">
        <v>6.3600000000000004E-2</v>
      </c>
      <c r="G92">
        <v>5.8400000000000001E-2</v>
      </c>
      <c r="H92">
        <v>5.9499999999999997E-2</v>
      </c>
      <c r="I92">
        <v>0.22739999999999999</v>
      </c>
      <c r="J92">
        <v>0.21870000000000001</v>
      </c>
      <c r="K92">
        <v>0.10730000000000001</v>
      </c>
      <c r="L92">
        <v>0.10100000000000001</v>
      </c>
      <c r="M92">
        <v>6.0199999999999997E-2</v>
      </c>
      <c r="N92">
        <v>6.7500000000000004E-2</v>
      </c>
    </row>
    <row r="93" spans="1:21" x14ac:dyDescent="0.2">
      <c r="C93">
        <v>8.9700000000000002E-2</v>
      </c>
      <c r="D93">
        <v>8.7099999999999997E-2</v>
      </c>
      <c r="E93">
        <v>5.6899999999999999E-2</v>
      </c>
      <c r="F93">
        <v>5.7700000000000001E-2</v>
      </c>
      <c r="G93">
        <v>5.7700000000000001E-2</v>
      </c>
      <c r="H93">
        <v>5.7299999999999997E-2</v>
      </c>
      <c r="I93">
        <v>7.9600000000000004E-2</v>
      </c>
      <c r="J93">
        <v>7.8E-2</v>
      </c>
      <c r="K93">
        <v>6.4000000000000001E-2</v>
      </c>
      <c r="L93">
        <v>6.3299999999999995E-2</v>
      </c>
      <c r="M93">
        <v>6.0199999999999997E-2</v>
      </c>
      <c r="N93">
        <v>6.54E-2</v>
      </c>
    </row>
    <row r="94" spans="1:21" x14ac:dyDescent="0.2">
      <c r="C94">
        <v>6.2E-2</v>
      </c>
      <c r="D94">
        <v>6.0699999999999997E-2</v>
      </c>
      <c r="E94">
        <v>5.8500000000000003E-2</v>
      </c>
      <c r="F94">
        <v>6.1899999999999997E-2</v>
      </c>
      <c r="G94">
        <v>6.3399999999999998E-2</v>
      </c>
      <c r="H94">
        <v>6.4399999999999999E-2</v>
      </c>
      <c r="I94">
        <v>6.2100000000000002E-2</v>
      </c>
      <c r="J94">
        <v>6.13E-2</v>
      </c>
      <c r="K94">
        <v>6.0100000000000001E-2</v>
      </c>
      <c r="L94">
        <v>6.3200000000000006E-2</v>
      </c>
      <c r="M94">
        <v>5.9700000000000003E-2</v>
      </c>
      <c r="N94">
        <v>6.5600000000000006E-2</v>
      </c>
    </row>
    <row r="95" spans="1:21" x14ac:dyDescent="0.2">
      <c r="C95">
        <v>5.9700000000000003E-2</v>
      </c>
      <c r="D95">
        <v>5.7799999999999997E-2</v>
      </c>
      <c r="E95">
        <v>5.7000000000000002E-2</v>
      </c>
      <c r="F95">
        <v>5.7200000000000001E-2</v>
      </c>
      <c r="G95">
        <v>5.7700000000000001E-2</v>
      </c>
      <c r="H95">
        <v>5.6599999999999998E-2</v>
      </c>
      <c r="I95">
        <v>5.6399999999999999E-2</v>
      </c>
      <c r="J95">
        <v>6.0199999999999997E-2</v>
      </c>
      <c r="K95">
        <v>5.8700000000000002E-2</v>
      </c>
      <c r="L95">
        <v>5.9799999999999999E-2</v>
      </c>
      <c r="M95">
        <v>6.0600000000000001E-2</v>
      </c>
      <c r="N95">
        <v>6.6000000000000003E-2</v>
      </c>
    </row>
    <row r="97" spans="1:21" x14ac:dyDescent="0.2">
      <c r="A97" t="s">
        <v>32</v>
      </c>
    </row>
    <row r="98" spans="1:21" x14ac:dyDescent="0.2">
      <c r="A98" t="s">
        <v>25</v>
      </c>
      <c r="B98" t="s">
        <v>40</v>
      </c>
      <c r="C98">
        <v>1.3</v>
      </c>
      <c r="D98" t="s">
        <v>27</v>
      </c>
      <c r="E98" t="s">
        <v>28</v>
      </c>
      <c r="F98" t="s">
        <v>29</v>
      </c>
      <c r="G98" t="s">
        <v>30</v>
      </c>
      <c r="H98" t="b">
        <v>0</v>
      </c>
      <c r="I98">
        <v>1</v>
      </c>
      <c r="O98">
        <v>1</v>
      </c>
      <c r="P98">
        <v>450</v>
      </c>
      <c r="Q98">
        <v>1</v>
      </c>
      <c r="R98">
        <v>12</v>
      </c>
      <c r="S98">
        <v>96</v>
      </c>
      <c r="T98">
        <v>1</v>
      </c>
      <c r="U98">
        <v>8</v>
      </c>
    </row>
    <row r="99" spans="1:21" x14ac:dyDescent="0.2">
      <c r="B99" t="s">
        <v>31</v>
      </c>
      <c r="C99">
        <v>1</v>
      </c>
      <c r="D99">
        <v>2</v>
      </c>
      <c r="E99">
        <v>3</v>
      </c>
      <c r="F99">
        <v>4</v>
      </c>
      <c r="G99">
        <v>5</v>
      </c>
      <c r="H99">
        <v>6</v>
      </c>
      <c r="I99">
        <v>7</v>
      </c>
      <c r="J99">
        <v>8</v>
      </c>
      <c r="K99">
        <v>9</v>
      </c>
      <c r="L99">
        <v>10</v>
      </c>
      <c r="M99">
        <v>11</v>
      </c>
      <c r="N99">
        <v>12</v>
      </c>
    </row>
    <row r="100" spans="1:21" x14ac:dyDescent="0.2">
      <c r="B100">
        <v>21.5</v>
      </c>
      <c r="C100">
        <v>0.97650000000000003</v>
      </c>
      <c r="D100">
        <v>0.93059999999999998</v>
      </c>
      <c r="E100">
        <v>0.84899999999999998</v>
      </c>
      <c r="F100">
        <v>0.84099999999999997</v>
      </c>
      <c r="G100">
        <v>0.48110000000000003</v>
      </c>
      <c r="H100">
        <v>0.49120000000000003</v>
      </c>
      <c r="I100">
        <v>0.83050000000000002</v>
      </c>
      <c r="J100">
        <v>0.83160000000000001</v>
      </c>
      <c r="K100">
        <v>0.78410000000000002</v>
      </c>
      <c r="L100">
        <v>0.78949999999999998</v>
      </c>
      <c r="M100">
        <v>0.95130000000000003</v>
      </c>
      <c r="N100">
        <v>0.96260000000000001</v>
      </c>
    </row>
    <row r="101" spans="1:21" x14ac:dyDescent="0.2">
      <c r="C101">
        <v>0.92700000000000005</v>
      </c>
      <c r="D101">
        <v>0.92930000000000001</v>
      </c>
      <c r="E101">
        <v>0.83479999999999999</v>
      </c>
      <c r="F101">
        <v>0.82889999999999997</v>
      </c>
      <c r="G101">
        <v>0.44519999999999998</v>
      </c>
      <c r="H101">
        <v>0.433</v>
      </c>
      <c r="I101">
        <v>0.83430000000000004</v>
      </c>
      <c r="J101">
        <v>0.83950000000000002</v>
      </c>
      <c r="K101">
        <v>0.77910000000000001</v>
      </c>
      <c r="L101">
        <v>0.7732</v>
      </c>
      <c r="M101">
        <v>0.88339999999999996</v>
      </c>
      <c r="N101">
        <v>0.89380000000000004</v>
      </c>
    </row>
    <row r="102" spans="1:21" x14ac:dyDescent="0.2">
      <c r="C102">
        <v>0.91579999999999995</v>
      </c>
      <c r="D102">
        <v>0.91669999999999996</v>
      </c>
      <c r="E102">
        <v>0.77759999999999996</v>
      </c>
      <c r="F102">
        <v>0.78180000000000005</v>
      </c>
      <c r="G102">
        <v>0.22259999999999999</v>
      </c>
      <c r="H102">
        <v>0.22040000000000001</v>
      </c>
      <c r="I102">
        <v>0.86170000000000002</v>
      </c>
      <c r="J102">
        <v>0.86839999999999995</v>
      </c>
      <c r="K102">
        <v>0.73580000000000001</v>
      </c>
      <c r="L102">
        <v>0.72230000000000005</v>
      </c>
      <c r="M102">
        <v>0.82820000000000005</v>
      </c>
      <c r="N102">
        <v>0.86529999999999996</v>
      </c>
    </row>
    <row r="103" spans="1:21" x14ac:dyDescent="0.2">
      <c r="C103">
        <v>0.73109999999999997</v>
      </c>
      <c r="D103">
        <v>0.70750000000000002</v>
      </c>
      <c r="E103">
        <v>0.43559999999999999</v>
      </c>
      <c r="F103">
        <v>0.42770000000000002</v>
      </c>
      <c r="G103">
        <v>8.2400000000000001E-2</v>
      </c>
      <c r="H103">
        <v>8.6300000000000002E-2</v>
      </c>
      <c r="I103">
        <v>0.67810000000000004</v>
      </c>
      <c r="J103">
        <v>0.67610000000000003</v>
      </c>
      <c r="K103">
        <v>0.38129999999999997</v>
      </c>
      <c r="L103">
        <v>0.35589999999999999</v>
      </c>
      <c r="M103">
        <v>0.4723</v>
      </c>
      <c r="N103">
        <v>0.44850000000000001</v>
      </c>
    </row>
    <row r="104" spans="1:21" x14ac:dyDescent="0.2">
      <c r="C104">
        <v>0.27700000000000002</v>
      </c>
      <c r="D104">
        <v>0.27010000000000001</v>
      </c>
      <c r="E104">
        <v>0.1167</v>
      </c>
      <c r="F104">
        <v>0.1176</v>
      </c>
      <c r="G104">
        <v>6.4299999999999996E-2</v>
      </c>
      <c r="H104">
        <v>6.5600000000000006E-2</v>
      </c>
      <c r="I104">
        <v>0.2429</v>
      </c>
      <c r="J104">
        <v>0.245</v>
      </c>
      <c r="K104">
        <v>0.1067</v>
      </c>
      <c r="L104">
        <v>0.1018</v>
      </c>
      <c r="M104">
        <v>0.1273</v>
      </c>
      <c r="N104">
        <v>0.13320000000000001</v>
      </c>
    </row>
    <row r="105" spans="1:21" x14ac:dyDescent="0.2">
      <c r="C105">
        <v>8.6199999999999999E-2</v>
      </c>
      <c r="D105">
        <v>8.5699999999999998E-2</v>
      </c>
      <c r="E105">
        <v>6.5699999999999995E-2</v>
      </c>
      <c r="F105">
        <v>6.4799999999999996E-2</v>
      </c>
      <c r="G105">
        <v>6.1499999999999999E-2</v>
      </c>
      <c r="H105">
        <v>6.2600000000000003E-2</v>
      </c>
      <c r="I105">
        <v>8.1100000000000005E-2</v>
      </c>
      <c r="J105">
        <v>8.3599999999999994E-2</v>
      </c>
      <c r="K105">
        <v>6.3299999999999995E-2</v>
      </c>
      <c r="L105">
        <v>6.3399999999999998E-2</v>
      </c>
      <c r="M105">
        <v>6.7699999999999996E-2</v>
      </c>
      <c r="N105">
        <v>7.5800000000000006E-2</v>
      </c>
    </row>
    <row r="106" spans="1:21" x14ac:dyDescent="0.2">
      <c r="C106">
        <v>6.6900000000000001E-2</v>
      </c>
      <c r="D106">
        <v>6.5100000000000005E-2</v>
      </c>
      <c r="E106">
        <v>6.3200000000000006E-2</v>
      </c>
      <c r="F106">
        <v>6.0499999999999998E-2</v>
      </c>
      <c r="G106">
        <v>6.2399999999999997E-2</v>
      </c>
      <c r="H106">
        <v>6.0999999999999999E-2</v>
      </c>
      <c r="I106">
        <v>6.6199999999999995E-2</v>
      </c>
      <c r="J106">
        <v>6.5799999999999997E-2</v>
      </c>
      <c r="K106">
        <v>6.0900000000000003E-2</v>
      </c>
      <c r="L106">
        <v>6.2199999999999998E-2</v>
      </c>
      <c r="M106">
        <v>6.1899999999999997E-2</v>
      </c>
      <c r="N106">
        <v>6.7100000000000007E-2</v>
      </c>
    </row>
    <row r="107" spans="1:21" x14ac:dyDescent="0.2">
      <c r="C107">
        <v>6.6699999999999995E-2</v>
      </c>
      <c r="D107">
        <v>5.9799999999999999E-2</v>
      </c>
      <c r="E107">
        <v>6.7299999999999999E-2</v>
      </c>
      <c r="F107">
        <v>5.9900000000000002E-2</v>
      </c>
      <c r="G107">
        <v>6.1400000000000003E-2</v>
      </c>
      <c r="H107">
        <v>6.1499999999999999E-2</v>
      </c>
      <c r="I107">
        <v>6.0199999999999997E-2</v>
      </c>
      <c r="J107">
        <v>6.08E-2</v>
      </c>
      <c r="K107">
        <v>6.0499999999999998E-2</v>
      </c>
      <c r="L107">
        <v>6.0499999999999998E-2</v>
      </c>
      <c r="M107">
        <v>6.1899999999999997E-2</v>
      </c>
      <c r="N107">
        <v>6.7199999999999996E-2</v>
      </c>
    </row>
    <row r="109" spans="1:21" x14ac:dyDescent="0.2">
      <c r="A109" t="s">
        <v>32</v>
      </c>
    </row>
    <row r="110" spans="1:21" x14ac:dyDescent="0.2">
      <c r="A110" t="s">
        <v>41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EBA38-60B2-6846-9334-9422C675C2F3}">
  <dimension ref="A1:S64"/>
  <sheetViews>
    <sheetView workbookViewId="0">
      <selection activeCell="B3" sqref="B3"/>
    </sheetView>
  </sheetViews>
  <sheetFormatPr baseColWidth="10" defaultRowHeight="16" x14ac:dyDescent="0.2"/>
  <sheetData>
    <row r="1" spans="1:10" x14ac:dyDescent="0.2">
      <c r="B1" s="4" t="s">
        <v>0</v>
      </c>
      <c r="C1" s="4" t="s">
        <v>1</v>
      </c>
      <c r="D1" s="4" t="s">
        <v>2</v>
      </c>
      <c r="E1" s="4" t="s">
        <v>3</v>
      </c>
      <c r="F1" s="4" t="s">
        <v>23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x14ac:dyDescent="0.2">
      <c r="A2" s="2" t="s">
        <v>9</v>
      </c>
      <c r="B2" s="3">
        <v>2.302E-5</v>
      </c>
      <c r="C2" s="3">
        <v>8.1750000000000005E-6</v>
      </c>
      <c r="D2" s="3">
        <v>1.9709999999999999E-5</v>
      </c>
      <c r="E2" s="3">
        <v>1.1440000000000001E-5</v>
      </c>
      <c r="F2" s="3">
        <v>1.3900000000000001E-5</v>
      </c>
      <c r="G2" s="3">
        <v>-4.5069999999999998E-7</v>
      </c>
      <c r="H2" s="3">
        <v>2.4840000000000002E-4</v>
      </c>
      <c r="I2" s="3" t="s">
        <v>15</v>
      </c>
      <c r="J2" s="3" t="s">
        <v>15</v>
      </c>
    </row>
    <row r="3" spans="1:10" x14ac:dyDescent="0.2">
      <c r="A3" s="5" t="s">
        <v>17</v>
      </c>
      <c r="B3" s="6">
        <v>2.0420000000000001E-5</v>
      </c>
      <c r="C3" s="6">
        <v>6.7689999999999999E-6</v>
      </c>
      <c r="D3" s="6">
        <v>1.732E-5</v>
      </c>
      <c r="E3" s="6">
        <v>9.1290000000000002E-6</v>
      </c>
      <c r="F3" s="6">
        <v>1.154E-5</v>
      </c>
      <c r="G3" s="6">
        <v>-3.941E-6</v>
      </c>
      <c r="H3" s="3" t="s">
        <v>18</v>
      </c>
      <c r="I3" s="3" t="s">
        <v>19</v>
      </c>
      <c r="J3" s="3" t="s">
        <v>19</v>
      </c>
    </row>
    <row r="4" spans="1:10" x14ac:dyDescent="0.2">
      <c r="B4" s="1">
        <v>2.5919999999999999E-5</v>
      </c>
      <c r="C4" s="1">
        <v>9.9299999999999998E-6</v>
      </c>
      <c r="D4" s="1">
        <v>2.2390000000000001E-5</v>
      </c>
      <c r="E4" s="1">
        <v>1.4440000000000001E-5</v>
      </c>
      <c r="F4" s="1">
        <v>1.677E-5</v>
      </c>
      <c r="G4" s="1">
        <v>-1.1089999999999999E-7</v>
      </c>
    </row>
    <row r="5" spans="1:10" x14ac:dyDescent="0.2">
      <c r="A5" s="2" t="s">
        <v>10</v>
      </c>
      <c r="B5" s="3">
        <v>2.709E-5</v>
      </c>
      <c r="C5" s="3">
        <v>8.4549999999999995E-6</v>
      </c>
      <c r="D5" s="3">
        <v>2.0069999999999999E-5</v>
      </c>
      <c r="E5" s="3">
        <v>1.1379999999999999E-5</v>
      </c>
      <c r="F5" s="3">
        <v>1.469E-5</v>
      </c>
      <c r="G5" s="3">
        <v>1.7269999999999999E-5</v>
      </c>
      <c r="H5" s="3" t="s">
        <v>15</v>
      </c>
      <c r="I5" s="3" t="s">
        <v>15</v>
      </c>
      <c r="J5" s="3" t="s">
        <v>15</v>
      </c>
    </row>
    <row r="6" spans="1:10" x14ac:dyDescent="0.2">
      <c r="A6" s="5" t="s">
        <v>17</v>
      </c>
      <c r="B6" s="6">
        <v>2.2390000000000001E-5</v>
      </c>
      <c r="C6" s="6">
        <v>7.7479999999999993E-6</v>
      </c>
      <c r="D6" s="6">
        <v>1.7819999999999999E-5</v>
      </c>
      <c r="E6" s="6">
        <v>9.4120000000000007E-6</v>
      </c>
      <c r="F6" s="6">
        <v>1.24E-5</v>
      </c>
      <c r="G6" s="6">
        <v>1.399E-5</v>
      </c>
      <c r="H6" s="3" t="s">
        <v>19</v>
      </c>
      <c r="I6" s="3" t="s">
        <v>19</v>
      </c>
      <c r="J6" s="3" t="s">
        <v>19</v>
      </c>
    </row>
    <row r="7" spans="1:10" x14ac:dyDescent="0.2">
      <c r="B7" s="1">
        <v>3.2620000000000003E-5</v>
      </c>
      <c r="C7" s="1">
        <v>9.2350000000000005E-6</v>
      </c>
      <c r="D7" s="1">
        <v>2.2569999999999999E-5</v>
      </c>
      <c r="E7" s="1">
        <v>1.383E-5</v>
      </c>
      <c r="F7" s="1">
        <v>1.7419999999999999E-5</v>
      </c>
      <c r="G7" s="1">
        <v>2.1290000000000001E-5</v>
      </c>
    </row>
    <row r="8" spans="1:10" x14ac:dyDescent="0.2">
      <c r="A8" s="2" t="s">
        <v>11</v>
      </c>
      <c r="B8" s="3">
        <v>2.6129999999999999E-5</v>
      </c>
      <c r="C8" s="3">
        <v>8.3690000000000007E-6</v>
      </c>
      <c r="D8" s="3">
        <v>1.963E-5</v>
      </c>
      <c r="E8" s="3">
        <v>1.1739999999999999E-5</v>
      </c>
      <c r="F8" s="3">
        <v>1.4790000000000001E-5</v>
      </c>
      <c r="G8" s="3">
        <v>1.719E-5</v>
      </c>
      <c r="H8" s="3">
        <v>1.3879999999999999E-5</v>
      </c>
      <c r="I8" s="3" t="s">
        <v>15</v>
      </c>
      <c r="J8" s="3" t="s">
        <v>15</v>
      </c>
    </row>
    <row r="9" spans="1:10" x14ac:dyDescent="0.2">
      <c r="A9" s="5" t="s">
        <v>17</v>
      </c>
      <c r="B9" s="6">
        <v>2.2120000000000002E-5</v>
      </c>
      <c r="C9" s="6">
        <v>7.7340000000000008E-6</v>
      </c>
      <c r="D9" s="6">
        <v>1.8240000000000002E-5</v>
      </c>
      <c r="E9" s="6">
        <v>1.047E-5</v>
      </c>
      <c r="F9" s="6">
        <v>1.326E-5</v>
      </c>
      <c r="G9" s="6">
        <v>1.415E-5</v>
      </c>
      <c r="H9" s="6">
        <v>1.1780000000000001E-5</v>
      </c>
      <c r="I9" s="3" t="s">
        <v>19</v>
      </c>
      <c r="J9" s="3" t="s">
        <v>19</v>
      </c>
    </row>
    <row r="10" spans="1:10" x14ac:dyDescent="0.2">
      <c r="B10" s="1">
        <v>3.0759999999999997E-5</v>
      </c>
      <c r="C10" s="1">
        <v>9.064E-6</v>
      </c>
      <c r="D10" s="1">
        <v>2.1129999999999999E-5</v>
      </c>
      <c r="E10" s="1">
        <v>1.3179999999999999E-5</v>
      </c>
      <c r="F10" s="1">
        <v>1.6500000000000001E-5</v>
      </c>
      <c r="G10" s="1">
        <v>2.086E-5</v>
      </c>
      <c r="H10" s="1">
        <v>1.6379999999999999E-5</v>
      </c>
    </row>
    <row r="11" spans="1:10" x14ac:dyDescent="0.2">
      <c r="A11" s="2" t="s">
        <v>12</v>
      </c>
      <c r="B11" s="3">
        <v>1.2680000000000001E-5</v>
      </c>
      <c r="C11" s="3">
        <v>7.5279999999999998E-6</v>
      </c>
      <c r="D11" s="3">
        <v>3.8899999999999997E-5</v>
      </c>
      <c r="E11" s="3">
        <v>1.128E-5</v>
      </c>
      <c r="F11" s="3">
        <v>1.8600000000000001E-5</v>
      </c>
      <c r="G11" s="3">
        <v>1.5690000000000001E-5</v>
      </c>
      <c r="H11" s="3">
        <v>1.2840000000000001E-5</v>
      </c>
      <c r="I11" s="3">
        <v>4.9020000000000002E-5</v>
      </c>
      <c r="J11" s="3" t="s">
        <v>15</v>
      </c>
    </row>
    <row r="12" spans="1:10" x14ac:dyDescent="0.2">
      <c r="A12" s="5" t="s">
        <v>17</v>
      </c>
      <c r="B12" s="6">
        <v>1.1209999999999999E-5</v>
      </c>
      <c r="C12" s="6">
        <v>6.4439999999999996E-6</v>
      </c>
      <c r="D12" s="6">
        <v>3.4260000000000001E-5</v>
      </c>
      <c r="E12" s="6">
        <v>9.8959999999999998E-6</v>
      </c>
      <c r="F12" s="6">
        <v>1.6929999999999999E-5</v>
      </c>
      <c r="G12" s="6">
        <v>1.4219999999999999E-5</v>
      </c>
      <c r="H12" s="6">
        <v>1.039E-5</v>
      </c>
      <c r="I12" s="6">
        <v>4.3109999999999999E-5</v>
      </c>
      <c r="J12" s="3" t="s">
        <v>19</v>
      </c>
    </row>
    <row r="13" spans="1:10" x14ac:dyDescent="0.2">
      <c r="B13" s="1">
        <v>1.437E-5</v>
      </c>
      <c r="C13" s="1">
        <v>8.8200000000000003E-6</v>
      </c>
      <c r="D13" s="1">
        <v>4.4110000000000003E-5</v>
      </c>
      <c r="E13" s="1">
        <v>1.287E-5</v>
      </c>
      <c r="F13" s="1">
        <v>2.0429999999999999E-5</v>
      </c>
      <c r="G13" s="1">
        <v>1.7309999999999999E-5</v>
      </c>
      <c r="H13" s="1">
        <v>1.592E-5</v>
      </c>
      <c r="I13" s="1">
        <v>5.5699999999999999E-5</v>
      </c>
    </row>
    <row r="14" spans="1:10" x14ac:dyDescent="0.2">
      <c r="A14" s="2" t="s">
        <v>13</v>
      </c>
      <c r="B14" s="3">
        <v>1.8199999999999999E-5</v>
      </c>
      <c r="C14" s="3">
        <v>8.3890000000000005E-6</v>
      </c>
      <c r="D14" s="3">
        <v>2.9819999999999999E-5</v>
      </c>
      <c r="E14" s="3">
        <v>1.323E-5</v>
      </c>
      <c r="F14" s="3">
        <v>1.73E-5</v>
      </c>
      <c r="G14" s="3">
        <v>1.9000000000000001E-5</v>
      </c>
      <c r="H14" s="3">
        <v>1.5999999999999999E-5</v>
      </c>
      <c r="I14" s="3">
        <v>5.5349999999999997E-5</v>
      </c>
      <c r="J14" s="3">
        <v>8.9950000000000002E-4</v>
      </c>
    </row>
    <row r="15" spans="1:10" x14ac:dyDescent="0.2">
      <c r="A15" s="5" t="s">
        <v>17</v>
      </c>
      <c r="B15" s="6">
        <v>1.5549999999999999E-5</v>
      </c>
      <c r="C15" s="6">
        <v>7.6979999999999998E-6</v>
      </c>
      <c r="D15" s="6">
        <v>2.673E-5</v>
      </c>
      <c r="E15" s="6">
        <v>1.2150000000000001E-5</v>
      </c>
      <c r="F15" s="6">
        <v>1.6189999999999999E-5</v>
      </c>
      <c r="G15" s="6">
        <v>1.6540000000000001E-5</v>
      </c>
      <c r="H15" s="6">
        <v>1.417E-5</v>
      </c>
      <c r="I15" s="6">
        <v>5.1659999999999997E-5</v>
      </c>
      <c r="J15" s="3">
        <v>8.231E-4</v>
      </c>
    </row>
    <row r="16" spans="1:10" x14ac:dyDescent="0.2">
      <c r="B16" s="1">
        <v>2.128E-5</v>
      </c>
      <c r="C16" s="1">
        <v>9.149E-6</v>
      </c>
      <c r="D16" s="1">
        <v>3.3210000000000002E-5</v>
      </c>
      <c r="E16" s="1">
        <v>1.4409999999999999E-5</v>
      </c>
      <c r="F16" s="1">
        <v>1.8490000000000001E-5</v>
      </c>
      <c r="G16" s="1">
        <v>2.179E-5</v>
      </c>
      <c r="H16" s="1">
        <v>1.808E-5</v>
      </c>
      <c r="I16" s="1">
        <v>5.9299999999999998E-5</v>
      </c>
      <c r="J16" s="1">
        <v>9.8459999999999997E-4</v>
      </c>
    </row>
    <row r="17" spans="1:19" x14ac:dyDescent="0.2">
      <c r="A17" s="2" t="s">
        <v>14</v>
      </c>
      <c r="B17" s="3">
        <v>1.6180000000000001E-5</v>
      </c>
      <c r="C17" s="3">
        <v>9.0059999999999998E-6</v>
      </c>
      <c r="D17" s="3">
        <v>4.1459999999999999E-5</v>
      </c>
      <c r="E17" s="3">
        <v>1.328E-5</v>
      </c>
      <c r="F17" s="3">
        <v>2.018E-5</v>
      </c>
      <c r="G17" s="3">
        <v>1.9830000000000002E-5</v>
      </c>
      <c r="H17" s="3">
        <v>1.5970000000000001E-5</v>
      </c>
      <c r="I17" s="3">
        <v>6.7319999999999999E-5</v>
      </c>
      <c r="J17" s="3">
        <v>5.4939999999999999E-5</v>
      </c>
    </row>
    <row r="18" spans="1:19" x14ac:dyDescent="0.2">
      <c r="A18" s="5" t="s">
        <v>17</v>
      </c>
      <c r="B18" s="6">
        <v>1.2840000000000001E-5</v>
      </c>
      <c r="C18" s="6">
        <v>7.4580000000000004E-6</v>
      </c>
      <c r="D18" s="6">
        <v>3.6220000000000002E-5</v>
      </c>
      <c r="E18" s="6">
        <v>1.1929999999999999E-5</v>
      </c>
      <c r="F18" s="6">
        <v>1.878E-5</v>
      </c>
      <c r="G18" s="6">
        <v>1.6099999999999998E-5</v>
      </c>
      <c r="H18" s="6">
        <v>1.365E-5</v>
      </c>
      <c r="I18" s="6">
        <v>5.9360000000000001E-5</v>
      </c>
      <c r="J18" s="6">
        <v>4.7509999999999997E-5</v>
      </c>
    </row>
    <row r="19" spans="1:19" x14ac:dyDescent="0.2">
      <c r="B19" s="1">
        <v>2.039E-5</v>
      </c>
      <c r="C19" s="1">
        <v>1.092E-5</v>
      </c>
      <c r="D19" s="1">
        <v>4.7410000000000002E-5</v>
      </c>
      <c r="E19" s="1">
        <v>1.4800000000000001E-5</v>
      </c>
      <c r="F19" s="1">
        <v>2.1670000000000001E-5</v>
      </c>
      <c r="G19" s="1">
        <v>2.4360000000000001E-5</v>
      </c>
      <c r="H19" s="1">
        <v>1.8669999999999999E-5</v>
      </c>
      <c r="I19" s="1">
        <v>7.6409999999999995E-5</v>
      </c>
      <c r="J19" s="1">
        <v>6.3520000000000002E-5</v>
      </c>
    </row>
    <row r="21" spans="1:19" x14ac:dyDescent="0.2">
      <c r="A21" s="2" t="s">
        <v>12</v>
      </c>
      <c r="B21" s="3">
        <v>1.3019999999999999E-4</v>
      </c>
      <c r="C21" s="3">
        <v>5.3130000000000001E-5</v>
      </c>
      <c r="D21" s="3">
        <v>1.027E-4</v>
      </c>
      <c r="E21" s="3">
        <v>5.3300000000000001E-5</v>
      </c>
      <c r="F21" s="3">
        <v>6.7009999999999997E-5</v>
      </c>
      <c r="G21" s="3">
        <v>1.3339999999999999E-4</v>
      </c>
      <c r="H21" s="3">
        <v>1.929E-4</v>
      </c>
      <c r="I21" s="3">
        <v>1.2300000000000001E-4</v>
      </c>
      <c r="J21" s="3">
        <v>1.9750000000000001E-8</v>
      </c>
    </row>
    <row r="22" spans="1:19" x14ac:dyDescent="0.2">
      <c r="A22" s="2" t="s">
        <v>14</v>
      </c>
      <c r="B22" s="3">
        <v>1.496E-4</v>
      </c>
      <c r="C22" s="3">
        <v>4.6740000000000003E-5</v>
      </c>
      <c r="D22" s="3">
        <v>1.164E-4</v>
      </c>
      <c r="E22" s="3">
        <v>5.8100000000000003E-5</v>
      </c>
      <c r="F22" s="3">
        <v>8.8200000000000003E-5</v>
      </c>
      <c r="G22" s="3">
        <v>1.177E-4</v>
      </c>
      <c r="H22" s="3">
        <v>3.2249999999999998E-4</v>
      </c>
      <c r="I22" s="3">
        <v>1.9479999999999999E-4</v>
      </c>
      <c r="J22" s="3">
        <v>2.374E-4</v>
      </c>
    </row>
    <row r="24" spans="1:19" x14ac:dyDescent="0.2">
      <c r="A24" t="s">
        <v>16</v>
      </c>
      <c r="B24" s="4" t="s">
        <v>0</v>
      </c>
      <c r="C24" s="4" t="s">
        <v>1</v>
      </c>
      <c r="D24" s="4" t="s">
        <v>2</v>
      </c>
      <c r="E24" s="4" t="s">
        <v>3</v>
      </c>
      <c r="F24" s="4" t="s">
        <v>4</v>
      </c>
      <c r="G24" s="4" t="s">
        <v>5</v>
      </c>
      <c r="H24" s="4" t="s">
        <v>6</v>
      </c>
      <c r="I24" s="4" t="s">
        <v>7</v>
      </c>
      <c r="J24" s="4" t="s">
        <v>8</v>
      </c>
      <c r="K24" s="4" t="s">
        <v>20</v>
      </c>
    </row>
    <row r="25" spans="1:19" x14ac:dyDescent="0.2">
      <c r="A25" s="2" t="str">
        <f>A2</f>
        <v>3mer</v>
      </c>
      <c r="B25">
        <f>B2*10^6</f>
        <v>23.02</v>
      </c>
      <c r="C25">
        <f>C2*10^6</f>
        <v>8.1750000000000007</v>
      </c>
      <c r="D25">
        <f>D2*10^6</f>
        <v>19.71</v>
      </c>
      <c r="E25">
        <f>E2*10^6</f>
        <v>11.440000000000001</v>
      </c>
      <c r="F25">
        <f>F2*10^6</f>
        <v>13.9</v>
      </c>
      <c r="G25">
        <f t="shared" ref="G25:J25" si="0">G2*10^6</f>
        <v>-0.45069999999999999</v>
      </c>
      <c r="H25">
        <f t="shared" si="0"/>
        <v>248.40000000000003</v>
      </c>
      <c r="I25" t="e">
        <f t="shared" si="0"/>
        <v>#VALUE!</v>
      </c>
      <c r="J25" t="e">
        <f t="shared" si="0"/>
        <v>#VALUE!</v>
      </c>
    </row>
    <row r="26" spans="1:19" x14ac:dyDescent="0.2">
      <c r="A26" s="2" t="str">
        <f t="shared" ref="A26:A41" si="1">A3</f>
        <v>Kd</v>
      </c>
      <c r="B26">
        <f t="shared" ref="B26:J26" si="2">B3*10^6</f>
        <v>20.420000000000002</v>
      </c>
      <c r="C26">
        <f t="shared" si="2"/>
        <v>6.7690000000000001</v>
      </c>
      <c r="D26">
        <f t="shared" si="2"/>
        <v>17.32</v>
      </c>
      <c r="E26">
        <f t="shared" si="2"/>
        <v>9.1289999999999996</v>
      </c>
      <c r="F26">
        <f t="shared" si="2"/>
        <v>11.54</v>
      </c>
      <c r="G26">
        <f t="shared" si="2"/>
        <v>-3.9409999999999998</v>
      </c>
      <c r="H26" t="e">
        <f t="shared" si="2"/>
        <v>#VALUE!</v>
      </c>
      <c r="I26" t="e">
        <f t="shared" si="2"/>
        <v>#VALUE!</v>
      </c>
      <c r="J26" t="e">
        <f t="shared" si="2"/>
        <v>#VALUE!</v>
      </c>
      <c r="K26">
        <f>B25-B26</f>
        <v>2.5999999999999979</v>
      </c>
      <c r="L26">
        <f t="shared" ref="L26:R26" si="3">C25-C26</f>
        <v>1.4060000000000006</v>
      </c>
      <c r="M26">
        <f t="shared" si="3"/>
        <v>2.3900000000000006</v>
      </c>
      <c r="N26">
        <f t="shared" si="3"/>
        <v>2.3110000000000017</v>
      </c>
      <c r="O26">
        <f t="shared" si="3"/>
        <v>2.3600000000000012</v>
      </c>
      <c r="P26">
        <f t="shared" si="3"/>
        <v>3.4903</v>
      </c>
      <c r="Q26" t="e">
        <f t="shared" si="3"/>
        <v>#VALUE!</v>
      </c>
      <c r="R26" t="e">
        <f t="shared" si="3"/>
        <v>#VALUE!</v>
      </c>
      <c r="S26" t="e">
        <f>J25-J26</f>
        <v>#VALUE!</v>
      </c>
    </row>
    <row r="27" spans="1:19" x14ac:dyDescent="0.2">
      <c r="A27" s="2"/>
      <c r="B27">
        <f t="shared" ref="B27:J27" si="4">B4*10^6</f>
        <v>25.919999999999998</v>
      </c>
      <c r="C27">
        <f t="shared" si="4"/>
        <v>9.93</v>
      </c>
      <c r="D27">
        <f t="shared" si="4"/>
        <v>22.39</v>
      </c>
      <c r="E27">
        <f t="shared" si="4"/>
        <v>14.440000000000001</v>
      </c>
      <c r="F27">
        <f t="shared" si="4"/>
        <v>16.77</v>
      </c>
      <c r="G27">
        <f t="shared" si="4"/>
        <v>-0.1109</v>
      </c>
      <c r="H27">
        <f t="shared" si="4"/>
        <v>0</v>
      </c>
      <c r="I27">
        <f t="shared" si="4"/>
        <v>0</v>
      </c>
      <c r="J27">
        <f t="shared" si="4"/>
        <v>0</v>
      </c>
      <c r="K27">
        <f>B27-B25</f>
        <v>2.8999999999999986</v>
      </c>
      <c r="L27">
        <f t="shared" ref="L27:R27" si="5">C27-C25</f>
        <v>1.754999999999999</v>
      </c>
      <c r="M27">
        <f t="shared" si="5"/>
        <v>2.6799999999999997</v>
      </c>
      <c r="N27">
        <f t="shared" si="5"/>
        <v>3</v>
      </c>
      <c r="O27">
        <f t="shared" si="5"/>
        <v>2.8699999999999992</v>
      </c>
      <c r="P27">
        <f t="shared" si="5"/>
        <v>0.33979999999999999</v>
      </c>
      <c r="Q27">
        <f t="shared" si="5"/>
        <v>-248.40000000000003</v>
      </c>
      <c r="R27" t="e">
        <f t="shared" si="5"/>
        <v>#VALUE!</v>
      </c>
      <c r="S27" t="e">
        <f>J27-J25</f>
        <v>#VALUE!</v>
      </c>
    </row>
    <row r="28" spans="1:19" x14ac:dyDescent="0.2">
      <c r="A28" s="2" t="str">
        <f t="shared" si="1"/>
        <v>4mer</v>
      </c>
      <c r="B28">
        <f t="shared" ref="B28:J28" si="6">B5*10^6</f>
        <v>27.09</v>
      </c>
      <c r="C28">
        <f t="shared" si="6"/>
        <v>8.4550000000000001</v>
      </c>
      <c r="D28">
        <f t="shared" si="6"/>
        <v>20.07</v>
      </c>
      <c r="E28">
        <f t="shared" si="6"/>
        <v>11.379999999999999</v>
      </c>
      <c r="F28">
        <f t="shared" si="6"/>
        <v>14.69</v>
      </c>
      <c r="G28">
        <f t="shared" si="6"/>
        <v>17.27</v>
      </c>
      <c r="H28" t="e">
        <f t="shared" si="6"/>
        <v>#VALUE!</v>
      </c>
      <c r="I28" t="e">
        <f t="shared" si="6"/>
        <v>#VALUE!</v>
      </c>
      <c r="J28" t="e">
        <f t="shared" si="6"/>
        <v>#VALUE!</v>
      </c>
    </row>
    <row r="29" spans="1:19" x14ac:dyDescent="0.2">
      <c r="A29" s="2" t="str">
        <f t="shared" si="1"/>
        <v>Kd</v>
      </c>
      <c r="B29">
        <f t="shared" ref="B29:J29" si="7">B6*10^6</f>
        <v>22.39</v>
      </c>
      <c r="C29">
        <f t="shared" si="7"/>
        <v>7.7479999999999993</v>
      </c>
      <c r="D29">
        <f t="shared" si="7"/>
        <v>17.82</v>
      </c>
      <c r="E29">
        <f t="shared" si="7"/>
        <v>9.4120000000000008</v>
      </c>
      <c r="F29">
        <f t="shared" si="7"/>
        <v>12.4</v>
      </c>
      <c r="G29">
        <f t="shared" si="7"/>
        <v>13.99</v>
      </c>
      <c r="H29" t="e">
        <f t="shared" si="7"/>
        <v>#VALUE!</v>
      </c>
      <c r="I29" t="e">
        <f t="shared" si="7"/>
        <v>#VALUE!</v>
      </c>
      <c r="J29" t="e">
        <f t="shared" si="7"/>
        <v>#VALUE!</v>
      </c>
      <c r="K29">
        <f>B28-B29</f>
        <v>4.6999999999999993</v>
      </c>
      <c r="L29">
        <f t="shared" ref="L29" si="8">C28-C29</f>
        <v>0.70700000000000074</v>
      </c>
      <c r="M29">
        <f t="shared" ref="M29" si="9">D28-D29</f>
        <v>2.25</v>
      </c>
      <c r="N29">
        <f t="shared" ref="N29" si="10">E28-E29</f>
        <v>1.9679999999999982</v>
      </c>
      <c r="O29">
        <f t="shared" ref="O29" si="11">F28-F29</f>
        <v>2.2899999999999991</v>
      </c>
      <c r="P29">
        <f t="shared" ref="P29" si="12">G28-G29</f>
        <v>3.2799999999999994</v>
      </c>
      <c r="Q29" t="e">
        <f t="shared" ref="Q29" si="13">H28-H29</f>
        <v>#VALUE!</v>
      </c>
      <c r="R29" t="e">
        <f t="shared" ref="R29" si="14">I28-I29</f>
        <v>#VALUE!</v>
      </c>
      <c r="S29" t="e">
        <f>J28-J29</f>
        <v>#VALUE!</v>
      </c>
    </row>
    <row r="30" spans="1:19" x14ac:dyDescent="0.2">
      <c r="A30" s="2"/>
      <c r="B30">
        <f t="shared" ref="B30:J30" si="15">B7*10^6</f>
        <v>32.620000000000005</v>
      </c>
      <c r="C30">
        <f t="shared" si="15"/>
        <v>9.2350000000000012</v>
      </c>
      <c r="D30">
        <f t="shared" si="15"/>
        <v>22.57</v>
      </c>
      <c r="E30">
        <f t="shared" si="15"/>
        <v>13.83</v>
      </c>
      <c r="F30">
        <f t="shared" si="15"/>
        <v>17.419999999999998</v>
      </c>
      <c r="G30">
        <f t="shared" si="15"/>
        <v>21.290000000000003</v>
      </c>
      <c r="H30">
        <f t="shared" si="15"/>
        <v>0</v>
      </c>
      <c r="I30">
        <f t="shared" si="15"/>
        <v>0</v>
      </c>
      <c r="J30">
        <f t="shared" si="15"/>
        <v>0</v>
      </c>
      <c r="K30">
        <f>B30-B28</f>
        <v>5.5300000000000047</v>
      </c>
      <c r="L30">
        <f t="shared" ref="L30" si="16">C30-C28</f>
        <v>0.78000000000000114</v>
      </c>
      <c r="M30">
        <f t="shared" ref="M30" si="17">D30-D28</f>
        <v>2.5</v>
      </c>
      <c r="N30">
        <f t="shared" ref="N30" si="18">E30-E28</f>
        <v>2.4500000000000011</v>
      </c>
      <c r="O30">
        <f t="shared" ref="O30" si="19">F30-F28</f>
        <v>2.7299999999999986</v>
      </c>
      <c r="P30">
        <f t="shared" ref="P30" si="20">G30-G28</f>
        <v>4.0200000000000031</v>
      </c>
      <c r="Q30" t="e">
        <f t="shared" ref="Q30" si="21">H30-H28</f>
        <v>#VALUE!</v>
      </c>
      <c r="R30" t="e">
        <f t="shared" ref="R30" si="22">I30-I28</f>
        <v>#VALUE!</v>
      </c>
      <c r="S30" t="e">
        <f>J30-J28</f>
        <v>#VALUE!</v>
      </c>
    </row>
    <row r="31" spans="1:19" x14ac:dyDescent="0.2">
      <c r="A31" s="2" t="str">
        <f t="shared" si="1"/>
        <v>5mer</v>
      </c>
      <c r="B31">
        <f t="shared" ref="B31:J31" si="23">B8*10^6</f>
        <v>26.13</v>
      </c>
      <c r="C31">
        <f t="shared" si="23"/>
        <v>8.3690000000000015</v>
      </c>
      <c r="D31">
        <f t="shared" si="23"/>
        <v>19.63</v>
      </c>
      <c r="E31">
        <f t="shared" si="23"/>
        <v>11.74</v>
      </c>
      <c r="F31">
        <f t="shared" si="23"/>
        <v>14.790000000000001</v>
      </c>
      <c r="G31">
        <f t="shared" si="23"/>
        <v>17.190000000000001</v>
      </c>
      <c r="H31">
        <f t="shared" si="23"/>
        <v>13.879999999999999</v>
      </c>
      <c r="I31" t="e">
        <f t="shared" si="23"/>
        <v>#VALUE!</v>
      </c>
      <c r="J31" t="e">
        <f t="shared" si="23"/>
        <v>#VALUE!</v>
      </c>
    </row>
    <row r="32" spans="1:19" x14ac:dyDescent="0.2">
      <c r="A32" s="2" t="str">
        <f t="shared" si="1"/>
        <v>Kd</v>
      </c>
      <c r="B32">
        <f t="shared" ref="B32:J32" si="24">B9*10^6</f>
        <v>22.12</v>
      </c>
      <c r="C32">
        <f t="shared" si="24"/>
        <v>7.7340000000000009</v>
      </c>
      <c r="D32">
        <f t="shared" si="24"/>
        <v>18.240000000000002</v>
      </c>
      <c r="E32">
        <f t="shared" si="24"/>
        <v>10.469999999999999</v>
      </c>
      <c r="F32">
        <f t="shared" si="24"/>
        <v>13.26</v>
      </c>
      <c r="G32">
        <f t="shared" si="24"/>
        <v>14.15</v>
      </c>
      <c r="H32">
        <f t="shared" si="24"/>
        <v>11.780000000000001</v>
      </c>
      <c r="I32" t="e">
        <f t="shared" si="24"/>
        <v>#VALUE!</v>
      </c>
      <c r="J32" t="e">
        <f t="shared" si="24"/>
        <v>#VALUE!</v>
      </c>
      <c r="K32">
        <f>B31-B32</f>
        <v>4.009999999999998</v>
      </c>
      <c r="L32">
        <f t="shared" ref="L32" si="25">C31-C32</f>
        <v>0.63500000000000068</v>
      </c>
      <c r="M32">
        <f t="shared" ref="M32" si="26">D31-D32</f>
        <v>1.389999999999997</v>
      </c>
      <c r="N32">
        <f t="shared" ref="N32" si="27">E31-E32</f>
        <v>1.2700000000000014</v>
      </c>
      <c r="O32">
        <f t="shared" ref="O32" si="28">F31-F32</f>
        <v>1.5300000000000011</v>
      </c>
      <c r="P32">
        <f t="shared" ref="P32" si="29">G31-G32</f>
        <v>3.0400000000000009</v>
      </c>
      <c r="Q32">
        <f t="shared" ref="Q32" si="30">H31-H32</f>
        <v>2.0999999999999979</v>
      </c>
      <c r="R32" t="e">
        <f t="shared" ref="R32" si="31">I31-I32</f>
        <v>#VALUE!</v>
      </c>
      <c r="S32" t="e">
        <f>J31-J32</f>
        <v>#VALUE!</v>
      </c>
    </row>
    <row r="33" spans="1:19" x14ac:dyDescent="0.2">
      <c r="A33" s="2"/>
      <c r="B33">
        <f t="shared" ref="B33:J33" si="32">B10*10^6</f>
        <v>30.759999999999998</v>
      </c>
      <c r="C33">
        <f t="shared" si="32"/>
        <v>9.0640000000000001</v>
      </c>
      <c r="D33">
        <f t="shared" si="32"/>
        <v>21.13</v>
      </c>
      <c r="E33">
        <f t="shared" si="32"/>
        <v>13.18</v>
      </c>
      <c r="F33">
        <f t="shared" si="32"/>
        <v>16.5</v>
      </c>
      <c r="G33">
        <f t="shared" si="32"/>
        <v>20.86</v>
      </c>
      <c r="H33">
        <f t="shared" si="32"/>
        <v>16.38</v>
      </c>
      <c r="I33">
        <f t="shared" si="32"/>
        <v>0</v>
      </c>
      <c r="J33">
        <f t="shared" si="32"/>
        <v>0</v>
      </c>
      <c r="K33">
        <f>B33-B31</f>
        <v>4.629999999999999</v>
      </c>
      <c r="L33">
        <f t="shared" ref="L33" si="33">C33-C31</f>
        <v>0.69499999999999851</v>
      </c>
      <c r="M33">
        <f t="shared" ref="M33" si="34">D33-D31</f>
        <v>1.5</v>
      </c>
      <c r="N33">
        <f t="shared" ref="N33" si="35">E33-E31</f>
        <v>1.4399999999999995</v>
      </c>
      <c r="O33">
        <f t="shared" ref="O33" si="36">F33-F31</f>
        <v>1.7099999999999991</v>
      </c>
      <c r="P33">
        <f t="shared" ref="P33" si="37">G33-G31</f>
        <v>3.6699999999999982</v>
      </c>
      <c r="Q33">
        <f t="shared" ref="Q33" si="38">H33-H31</f>
        <v>2.5</v>
      </c>
      <c r="R33" t="e">
        <f t="shared" ref="R33" si="39">I33-I31</f>
        <v>#VALUE!</v>
      </c>
      <c r="S33" t="e">
        <f>J33-J31</f>
        <v>#VALUE!</v>
      </c>
    </row>
    <row r="34" spans="1:19" x14ac:dyDescent="0.2">
      <c r="A34" s="2" t="str">
        <f t="shared" si="1"/>
        <v>6mer</v>
      </c>
      <c r="B34">
        <f t="shared" ref="B34:J34" si="40">B11*10^6</f>
        <v>12.68</v>
      </c>
      <c r="C34">
        <f t="shared" si="40"/>
        <v>7.5279999999999996</v>
      </c>
      <c r="D34">
        <f t="shared" si="40"/>
        <v>38.9</v>
      </c>
      <c r="E34">
        <f t="shared" si="40"/>
        <v>11.280000000000001</v>
      </c>
      <c r="F34">
        <f t="shared" si="40"/>
        <v>18.600000000000001</v>
      </c>
      <c r="G34">
        <f t="shared" si="40"/>
        <v>15.690000000000001</v>
      </c>
      <c r="H34">
        <f t="shared" si="40"/>
        <v>12.84</v>
      </c>
      <c r="I34">
        <f t="shared" si="40"/>
        <v>49.02</v>
      </c>
      <c r="J34" t="e">
        <f t="shared" si="40"/>
        <v>#VALUE!</v>
      </c>
    </row>
    <row r="35" spans="1:19" x14ac:dyDescent="0.2">
      <c r="A35" s="2" t="str">
        <f t="shared" si="1"/>
        <v>Kd</v>
      </c>
      <c r="B35">
        <f t="shared" ref="B35:J35" si="41">B12*10^6</f>
        <v>11.209999999999999</v>
      </c>
      <c r="C35">
        <f t="shared" si="41"/>
        <v>6.444</v>
      </c>
      <c r="D35">
        <f t="shared" si="41"/>
        <v>34.26</v>
      </c>
      <c r="E35">
        <f t="shared" si="41"/>
        <v>9.895999999999999</v>
      </c>
      <c r="F35">
        <f t="shared" si="41"/>
        <v>16.93</v>
      </c>
      <c r="G35">
        <f t="shared" si="41"/>
        <v>14.219999999999999</v>
      </c>
      <c r="H35">
        <f t="shared" si="41"/>
        <v>10.39</v>
      </c>
      <c r="I35">
        <f t="shared" si="41"/>
        <v>43.11</v>
      </c>
      <c r="J35" t="e">
        <f t="shared" si="41"/>
        <v>#VALUE!</v>
      </c>
      <c r="K35">
        <f>B34-B35</f>
        <v>1.4700000000000006</v>
      </c>
      <c r="L35">
        <f t="shared" ref="L35" si="42">C34-C35</f>
        <v>1.0839999999999996</v>
      </c>
      <c r="M35">
        <f t="shared" ref="M35" si="43">D34-D35</f>
        <v>4.6400000000000006</v>
      </c>
      <c r="N35">
        <f t="shared" ref="N35" si="44">E34-E35</f>
        <v>1.3840000000000021</v>
      </c>
      <c r="O35">
        <f t="shared" ref="O35" si="45">F34-F35</f>
        <v>1.6700000000000017</v>
      </c>
      <c r="P35">
        <f t="shared" ref="P35" si="46">G34-G35</f>
        <v>1.4700000000000024</v>
      </c>
      <c r="Q35">
        <f t="shared" ref="Q35" si="47">H34-H35</f>
        <v>2.4499999999999993</v>
      </c>
      <c r="R35">
        <f t="shared" ref="R35" si="48">I34-I35</f>
        <v>5.9100000000000037</v>
      </c>
      <c r="S35" t="e">
        <f>J34-J35</f>
        <v>#VALUE!</v>
      </c>
    </row>
    <row r="36" spans="1:19" x14ac:dyDescent="0.2">
      <c r="A36" s="2"/>
      <c r="B36">
        <f t="shared" ref="B36:J36" si="49">B13*10^6</f>
        <v>14.37</v>
      </c>
      <c r="C36">
        <f t="shared" si="49"/>
        <v>8.82</v>
      </c>
      <c r="D36">
        <f t="shared" si="49"/>
        <v>44.11</v>
      </c>
      <c r="E36">
        <f t="shared" si="49"/>
        <v>12.870000000000001</v>
      </c>
      <c r="F36">
        <f t="shared" si="49"/>
        <v>20.43</v>
      </c>
      <c r="G36">
        <f t="shared" si="49"/>
        <v>17.309999999999999</v>
      </c>
      <c r="H36">
        <f t="shared" si="49"/>
        <v>15.92</v>
      </c>
      <c r="I36">
        <f t="shared" si="49"/>
        <v>55.699999999999996</v>
      </c>
      <c r="J36">
        <f t="shared" si="49"/>
        <v>0</v>
      </c>
      <c r="K36">
        <f>B36-B34</f>
        <v>1.6899999999999995</v>
      </c>
      <c r="L36">
        <f t="shared" ref="L36" si="50">C36-C34</f>
        <v>1.2920000000000007</v>
      </c>
      <c r="M36">
        <f t="shared" ref="M36" si="51">D36-D34</f>
        <v>5.2100000000000009</v>
      </c>
      <c r="N36">
        <f t="shared" ref="N36" si="52">E36-E34</f>
        <v>1.5899999999999999</v>
      </c>
      <c r="O36">
        <f t="shared" ref="O36" si="53">F36-F34</f>
        <v>1.8299999999999983</v>
      </c>
      <c r="P36">
        <f t="shared" ref="P36" si="54">G36-G34</f>
        <v>1.6199999999999974</v>
      </c>
      <c r="Q36">
        <f t="shared" ref="Q36" si="55">H36-H34</f>
        <v>3.08</v>
      </c>
      <c r="R36">
        <f t="shared" ref="R36" si="56">I36-I34</f>
        <v>6.6799999999999926</v>
      </c>
      <c r="S36" t="e">
        <f>J36-J34</f>
        <v>#VALUE!</v>
      </c>
    </row>
    <row r="37" spans="1:19" x14ac:dyDescent="0.2">
      <c r="A37" s="2" t="str">
        <f t="shared" si="1"/>
        <v>7mer</v>
      </c>
      <c r="B37">
        <f t="shared" ref="B37:J37" si="57">B14*10^6</f>
        <v>18.2</v>
      </c>
      <c r="C37">
        <f t="shared" si="57"/>
        <v>8.3890000000000011</v>
      </c>
      <c r="D37">
        <f t="shared" si="57"/>
        <v>29.82</v>
      </c>
      <c r="E37">
        <f t="shared" si="57"/>
        <v>13.23</v>
      </c>
      <c r="F37">
        <f t="shared" si="57"/>
        <v>17.3</v>
      </c>
      <c r="G37">
        <f t="shared" si="57"/>
        <v>19</v>
      </c>
      <c r="H37">
        <f t="shared" si="57"/>
        <v>16</v>
      </c>
      <c r="I37">
        <f t="shared" si="57"/>
        <v>55.349999999999994</v>
      </c>
      <c r="J37">
        <f t="shared" si="57"/>
        <v>899.5</v>
      </c>
    </row>
    <row r="38" spans="1:19" x14ac:dyDescent="0.2">
      <c r="A38" s="2" t="str">
        <f t="shared" si="1"/>
        <v>Kd</v>
      </c>
      <c r="B38">
        <f t="shared" ref="B38:J38" si="58">B15*10^6</f>
        <v>15.549999999999999</v>
      </c>
      <c r="C38">
        <f t="shared" si="58"/>
        <v>7.6979999999999995</v>
      </c>
      <c r="D38">
        <f t="shared" si="58"/>
        <v>26.73</v>
      </c>
      <c r="E38">
        <f t="shared" si="58"/>
        <v>12.15</v>
      </c>
      <c r="F38">
        <f t="shared" si="58"/>
        <v>16.189999999999998</v>
      </c>
      <c r="G38">
        <f t="shared" si="58"/>
        <v>16.54</v>
      </c>
      <c r="H38">
        <f t="shared" si="58"/>
        <v>14.17</v>
      </c>
      <c r="I38">
        <f t="shared" si="58"/>
        <v>51.66</v>
      </c>
      <c r="J38">
        <f t="shared" si="58"/>
        <v>823.1</v>
      </c>
      <c r="K38">
        <f>B37-B38</f>
        <v>2.6500000000000004</v>
      </c>
      <c r="L38">
        <f t="shared" ref="L38" si="59">C37-C38</f>
        <v>0.69100000000000161</v>
      </c>
      <c r="M38">
        <f t="shared" ref="M38" si="60">D37-D38</f>
        <v>3.09</v>
      </c>
      <c r="N38">
        <f t="shared" ref="N38" si="61">E37-E38</f>
        <v>1.08</v>
      </c>
      <c r="O38">
        <f t="shared" ref="O38" si="62">F37-F38</f>
        <v>1.110000000000003</v>
      </c>
      <c r="P38">
        <f t="shared" ref="P38" si="63">G37-G38</f>
        <v>2.4600000000000009</v>
      </c>
      <c r="Q38">
        <f t="shared" ref="Q38" si="64">H37-H38</f>
        <v>1.83</v>
      </c>
      <c r="R38">
        <f t="shared" ref="R38" si="65">I37-I38</f>
        <v>3.6899999999999977</v>
      </c>
      <c r="S38">
        <f>J37-J38</f>
        <v>76.399999999999977</v>
      </c>
    </row>
    <row r="39" spans="1:19" x14ac:dyDescent="0.2">
      <c r="A39" s="2"/>
      <c r="B39">
        <f t="shared" ref="B39:J39" si="66">B16*10^6</f>
        <v>21.28</v>
      </c>
      <c r="C39">
        <f t="shared" si="66"/>
        <v>9.1489999999999991</v>
      </c>
      <c r="D39">
        <f t="shared" si="66"/>
        <v>33.21</v>
      </c>
      <c r="E39">
        <f t="shared" si="66"/>
        <v>14.409999999999998</v>
      </c>
      <c r="F39">
        <f t="shared" si="66"/>
        <v>18.490000000000002</v>
      </c>
      <c r="G39">
        <f t="shared" si="66"/>
        <v>21.79</v>
      </c>
      <c r="H39">
        <f t="shared" si="66"/>
        <v>18.079999999999998</v>
      </c>
      <c r="I39">
        <f t="shared" si="66"/>
        <v>59.3</v>
      </c>
      <c r="J39">
        <f t="shared" si="66"/>
        <v>984.6</v>
      </c>
      <c r="K39">
        <f>B39-B37</f>
        <v>3.0800000000000018</v>
      </c>
      <c r="L39">
        <f t="shared" ref="L39" si="67">C39-C37</f>
        <v>0.75999999999999801</v>
      </c>
      <c r="M39">
        <f t="shared" ref="M39" si="68">D39-D37</f>
        <v>3.3900000000000006</v>
      </c>
      <c r="N39">
        <f t="shared" ref="N39" si="69">E39-E37</f>
        <v>1.1799999999999979</v>
      </c>
      <c r="O39">
        <f t="shared" ref="O39" si="70">F39-F37</f>
        <v>1.1900000000000013</v>
      </c>
      <c r="P39">
        <f t="shared" ref="P39" si="71">G39-G37</f>
        <v>2.7899999999999991</v>
      </c>
      <c r="Q39">
        <f t="shared" ref="Q39" si="72">H39-H37</f>
        <v>2.0799999999999983</v>
      </c>
      <c r="R39">
        <f t="shared" ref="R39" si="73">I39-I37</f>
        <v>3.9500000000000028</v>
      </c>
      <c r="S39">
        <f>J39-J37</f>
        <v>85.100000000000023</v>
      </c>
    </row>
    <row r="40" spans="1:19" x14ac:dyDescent="0.2">
      <c r="A40" s="2" t="str">
        <f t="shared" si="1"/>
        <v>8mer</v>
      </c>
      <c r="B40">
        <f t="shared" ref="B40:J40" si="74">B17*10^6</f>
        <v>16.18</v>
      </c>
      <c r="C40">
        <f t="shared" si="74"/>
        <v>9.0060000000000002</v>
      </c>
      <c r="D40">
        <f t="shared" si="74"/>
        <v>41.46</v>
      </c>
      <c r="E40">
        <f t="shared" si="74"/>
        <v>13.28</v>
      </c>
      <c r="F40">
        <f t="shared" si="74"/>
        <v>20.18</v>
      </c>
      <c r="G40">
        <f t="shared" si="74"/>
        <v>19.830000000000002</v>
      </c>
      <c r="H40">
        <f t="shared" si="74"/>
        <v>15.97</v>
      </c>
      <c r="I40">
        <f t="shared" si="74"/>
        <v>67.319999999999993</v>
      </c>
      <c r="J40">
        <f t="shared" si="74"/>
        <v>54.94</v>
      </c>
    </row>
    <row r="41" spans="1:19" x14ac:dyDescent="0.2">
      <c r="A41" s="2" t="str">
        <f t="shared" si="1"/>
        <v>Kd</v>
      </c>
      <c r="B41">
        <f t="shared" ref="B41:J41" si="75">B18*10^6</f>
        <v>12.84</v>
      </c>
      <c r="C41">
        <f t="shared" si="75"/>
        <v>7.4580000000000002</v>
      </c>
      <c r="D41">
        <f t="shared" si="75"/>
        <v>36.22</v>
      </c>
      <c r="E41">
        <f t="shared" si="75"/>
        <v>11.93</v>
      </c>
      <c r="F41">
        <f t="shared" si="75"/>
        <v>18.78</v>
      </c>
      <c r="G41">
        <f t="shared" si="75"/>
        <v>16.099999999999998</v>
      </c>
      <c r="H41">
        <f t="shared" si="75"/>
        <v>13.65</v>
      </c>
      <c r="I41">
        <f t="shared" si="75"/>
        <v>59.36</v>
      </c>
      <c r="J41">
        <f t="shared" si="75"/>
        <v>47.51</v>
      </c>
      <c r="K41">
        <f>B40-B41</f>
        <v>3.34</v>
      </c>
      <c r="L41">
        <f t="shared" ref="L41" si="76">C40-C41</f>
        <v>1.548</v>
      </c>
      <c r="M41">
        <f t="shared" ref="M41" si="77">D40-D41</f>
        <v>5.240000000000002</v>
      </c>
      <c r="N41">
        <f t="shared" ref="N41" si="78">E40-E41</f>
        <v>1.3499999999999996</v>
      </c>
      <c r="O41">
        <f t="shared" ref="O41" si="79">F40-F41</f>
        <v>1.3999999999999986</v>
      </c>
      <c r="P41">
        <f t="shared" ref="P41" si="80">G40-G41</f>
        <v>3.730000000000004</v>
      </c>
      <c r="Q41">
        <f t="shared" ref="Q41" si="81">H40-H41</f>
        <v>2.3200000000000003</v>
      </c>
      <c r="R41">
        <f t="shared" ref="R41" si="82">I40-I41</f>
        <v>7.9599999999999937</v>
      </c>
      <c r="S41">
        <f>J40-J41</f>
        <v>7.43</v>
      </c>
    </row>
    <row r="42" spans="1:19" x14ac:dyDescent="0.2">
      <c r="A42" s="2"/>
      <c r="B42">
        <f t="shared" ref="B42:J42" si="83">B19*10^6</f>
        <v>20.39</v>
      </c>
      <c r="C42">
        <f t="shared" si="83"/>
        <v>10.92</v>
      </c>
      <c r="D42">
        <f t="shared" si="83"/>
        <v>47.410000000000004</v>
      </c>
      <c r="E42">
        <f t="shared" si="83"/>
        <v>14.8</v>
      </c>
      <c r="F42">
        <f t="shared" si="83"/>
        <v>21.67</v>
      </c>
      <c r="G42">
        <f t="shared" si="83"/>
        <v>24.36</v>
      </c>
      <c r="H42">
        <f t="shared" si="83"/>
        <v>18.669999999999998</v>
      </c>
      <c r="I42">
        <f t="shared" si="83"/>
        <v>76.41</v>
      </c>
      <c r="J42">
        <f t="shared" si="83"/>
        <v>63.52</v>
      </c>
      <c r="K42">
        <f>B42-B40</f>
        <v>4.2100000000000009</v>
      </c>
      <c r="L42">
        <f t="shared" ref="L42" si="84">C42-C40</f>
        <v>1.9139999999999997</v>
      </c>
      <c r="M42">
        <f t="shared" ref="M42" si="85">D42-D40</f>
        <v>5.9500000000000028</v>
      </c>
      <c r="N42">
        <f t="shared" ref="N42" si="86">E42-E40</f>
        <v>1.5200000000000014</v>
      </c>
      <c r="O42">
        <f t="shared" ref="O42" si="87">F42-F40</f>
        <v>1.490000000000002</v>
      </c>
      <c r="P42">
        <f t="shared" ref="P42" si="88">G42-G40</f>
        <v>4.5299999999999976</v>
      </c>
      <c r="Q42">
        <f t="shared" ref="Q42" si="89">H42-H40</f>
        <v>2.6999999999999975</v>
      </c>
      <c r="R42">
        <f t="shared" ref="R42" si="90">I42-I40</f>
        <v>9.0900000000000034</v>
      </c>
      <c r="S42">
        <f>J42-J40</f>
        <v>8.5800000000000054</v>
      </c>
    </row>
    <row r="44" spans="1:19" x14ac:dyDescent="0.2">
      <c r="A44" t="s">
        <v>21</v>
      </c>
      <c r="B44">
        <v>146434.9</v>
      </c>
      <c r="C44">
        <v>144958.79999999999</v>
      </c>
      <c r="D44">
        <v>154224.34</v>
      </c>
      <c r="E44">
        <v>145683.6</v>
      </c>
      <c r="F44">
        <v>147367.28</v>
      </c>
      <c r="G44">
        <v>146973.1</v>
      </c>
      <c r="H44">
        <v>144422.29999999999</v>
      </c>
      <c r="I44">
        <v>147609.88</v>
      </c>
      <c r="J44">
        <v>147876.48000000001</v>
      </c>
    </row>
    <row r="46" spans="1:19" x14ac:dyDescent="0.2">
      <c r="A46" t="s">
        <v>22</v>
      </c>
      <c r="B46" s="4" t="s">
        <v>0</v>
      </c>
      <c r="C46" s="4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4" t="s">
        <v>7</v>
      </c>
      <c r="J46" s="4" t="s">
        <v>8</v>
      </c>
      <c r="K46" s="4" t="s">
        <v>20</v>
      </c>
    </row>
    <row r="47" spans="1:19" x14ac:dyDescent="0.2">
      <c r="A47" s="2" t="str">
        <f>A25</f>
        <v>3mer</v>
      </c>
      <c r="B47" s="7">
        <f>(B2/B$44)*10^9</f>
        <v>0.15720296186223368</v>
      </c>
      <c r="C47" s="7">
        <f t="shared" ref="C47:J47" si="91">(C2/C$44)*10^9</f>
        <v>5.6395334398463573E-2</v>
      </c>
      <c r="D47" s="7">
        <f t="shared" si="91"/>
        <v>0.12780083870029854</v>
      </c>
      <c r="E47" s="7">
        <f t="shared" si="91"/>
        <v>7.8526340645069179E-2</v>
      </c>
      <c r="F47" s="7">
        <f t="shared" si="91"/>
        <v>9.4322158894430297E-2</v>
      </c>
      <c r="G47" s="8">
        <f t="shared" si="91"/>
        <v>-3.0665475518989525E-3</v>
      </c>
      <c r="H47" s="8">
        <f t="shared" si="91"/>
        <v>1.7199559901760326</v>
      </c>
      <c r="I47" s="8" t="e">
        <f t="shared" si="91"/>
        <v>#VALUE!</v>
      </c>
      <c r="J47" s="8" t="e">
        <f t="shared" si="91"/>
        <v>#VALUE!</v>
      </c>
    </row>
    <row r="48" spans="1:19" x14ac:dyDescent="0.2">
      <c r="A48" s="2"/>
      <c r="B48" s="7">
        <f t="shared" ref="B48:J48" si="92">(B3/B$44)*10^9</f>
        <v>0.1394476316779675</v>
      </c>
      <c r="C48" s="7">
        <f t="shared" si="92"/>
        <v>4.6696026733113134E-2</v>
      </c>
      <c r="D48" s="7">
        <f t="shared" si="92"/>
        <v>0.11230393334800461</v>
      </c>
      <c r="E48" s="7">
        <f t="shared" si="92"/>
        <v>6.2663196131891308E-2</v>
      </c>
      <c r="F48" s="7">
        <f t="shared" si="92"/>
        <v>7.8307749182857947E-2</v>
      </c>
      <c r="G48" s="8">
        <f t="shared" si="92"/>
        <v>-2.6814430667924945E-2</v>
      </c>
      <c r="H48" s="8" t="e">
        <f t="shared" si="92"/>
        <v>#VALUE!</v>
      </c>
      <c r="I48" s="8" t="e">
        <f t="shared" si="92"/>
        <v>#VALUE!</v>
      </c>
      <c r="J48" s="8" t="e">
        <f t="shared" si="92"/>
        <v>#VALUE!</v>
      </c>
      <c r="K48" s="7">
        <f>B47-B48</f>
        <v>1.7755330184266171E-2</v>
      </c>
      <c r="L48" s="7">
        <f t="shared" ref="L48" si="93">C47-C48</f>
        <v>9.6993076653504387E-3</v>
      </c>
      <c r="M48" s="7">
        <f t="shared" ref="M48" si="94">D47-D48</f>
        <v>1.5496905352293935E-2</v>
      </c>
      <c r="N48" s="7">
        <f t="shared" ref="N48" si="95">E47-E48</f>
        <v>1.5863144513177871E-2</v>
      </c>
      <c r="O48" s="7">
        <f t="shared" ref="O48" si="96">F47-F48</f>
        <v>1.601440971157235E-2</v>
      </c>
      <c r="P48" s="7">
        <f t="shared" ref="P48" si="97">G47-G48</f>
        <v>2.3747883116025992E-2</v>
      </c>
      <c r="Q48" s="7" t="e">
        <f t="shared" ref="Q48" si="98">H47-H48</f>
        <v>#VALUE!</v>
      </c>
      <c r="R48" s="7" t="e">
        <f t="shared" ref="R48" si="99">I47-I48</f>
        <v>#VALUE!</v>
      </c>
      <c r="S48" s="7" t="e">
        <f>J47-J48</f>
        <v>#VALUE!</v>
      </c>
    </row>
    <row r="49" spans="1:19" x14ac:dyDescent="0.2">
      <c r="A49" s="2"/>
      <c r="B49" s="7">
        <f t="shared" ref="B49:J49" si="100">(B4/B$44)*10^9</f>
        <v>0.17700698399083825</v>
      </c>
      <c r="C49" s="7">
        <f t="shared" si="100"/>
        <v>6.8502222700519047E-2</v>
      </c>
      <c r="D49" s="7">
        <f t="shared" si="100"/>
        <v>0.14517812168948169</v>
      </c>
      <c r="E49" s="7">
        <f t="shared" si="100"/>
        <v>9.911891249255235E-2</v>
      </c>
      <c r="F49" s="7">
        <f t="shared" si="100"/>
        <v>0.11379730968774072</v>
      </c>
      <c r="G49" s="8">
        <f t="shared" si="100"/>
        <v>-7.5455984802661163E-4</v>
      </c>
      <c r="H49" s="8">
        <f t="shared" si="100"/>
        <v>0</v>
      </c>
      <c r="I49" s="8">
        <f t="shared" si="100"/>
        <v>0</v>
      </c>
      <c r="J49" s="8">
        <f t="shared" si="100"/>
        <v>0</v>
      </c>
      <c r="K49" s="7">
        <f>B49-B47</f>
        <v>1.9804022128604576E-2</v>
      </c>
      <c r="L49" s="7">
        <f t="shared" ref="L49" si="101">C49-C47</f>
        <v>1.2106888302055474E-2</v>
      </c>
      <c r="M49" s="7">
        <f t="shared" ref="M49" si="102">D49-D47</f>
        <v>1.7377282989183146E-2</v>
      </c>
      <c r="N49" s="7">
        <f t="shared" ref="N49" si="103">E49-E47</f>
        <v>2.0592571847483171E-2</v>
      </c>
      <c r="O49" s="7">
        <f t="shared" ref="O49" si="104">F49-F47</f>
        <v>1.9475150793310428E-2</v>
      </c>
      <c r="P49" s="7">
        <f t="shared" ref="P49" si="105">G49-G47</f>
        <v>2.3119877038723408E-3</v>
      </c>
      <c r="Q49" s="7">
        <f t="shared" ref="Q49" si="106">H49-H47</f>
        <v>-1.7199559901760326</v>
      </c>
      <c r="R49" s="7" t="e">
        <f t="shared" ref="R49" si="107">I49-I47</f>
        <v>#VALUE!</v>
      </c>
      <c r="S49" s="7" t="e">
        <f>J49-J47</f>
        <v>#VALUE!</v>
      </c>
    </row>
    <row r="50" spans="1:19" x14ac:dyDescent="0.2">
      <c r="A50" s="2" t="str">
        <f>A28</f>
        <v>4mer</v>
      </c>
      <c r="B50" s="7">
        <f t="shared" ref="B50:J50" si="108">(B5/B$44)*10^9</f>
        <v>0.18499688257375804</v>
      </c>
      <c r="C50" s="7">
        <f t="shared" si="108"/>
        <v>5.832691771731003E-2</v>
      </c>
      <c r="D50" s="7">
        <f t="shared" si="108"/>
        <v>0.13013510059436792</v>
      </c>
      <c r="E50" s="7">
        <f t="shared" si="108"/>
        <v>7.8114489208119517E-2</v>
      </c>
      <c r="F50" s="7">
        <f t="shared" si="108"/>
        <v>9.9682914687710872E-2</v>
      </c>
      <c r="G50" s="7">
        <f t="shared" si="108"/>
        <v>0.11750449572064546</v>
      </c>
      <c r="H50" s="8" t="e">
        <f t="shared" si="108"/>
        <v>#VALUE!</v>
      </c>
      <c r="I50" s="8" t="e">
        <f t="shared" si="108"/>
        <v>#VALUE!</v>
      </c>
      <c r="J50" s="8" t="e">
        <f t="shared" si="108"/>
        <v>#VALUE!</v>
      </c>
      <c r="K50" s="7"/>
      <c r="L50" s="7"/>
      <c r="M50" s="7"/>
      <c r="N50" s="7"/>
      <c r="O50" s="7"/>
      <c r="P50" s="7"/>
      <c r="Q50" s="7"/>
      <c r="R50" s="7"/>
      <c r="S50" s="7"/>
    </row>
    <row r="51" spans="1:19" x14ac:dyDescent="0.2">
      <c r="A51" s="2"/>
      <c r="B51" s="7">
        <f t="shared" ref="B51:J51" si="109">(B6/B$44)*10^9</f>
        <v>0.15290070877912304</v>
      </c>
      <c r="C51" s="7">
        <f t="shared" si="109"/>
        <v>5.3449669837222713E-2</v>
      </c>
      <c r="D51" s="7">
        <f t="shared" si="109"/>
        <v>0.11554596375643429</v>
      </c>
      <c r="E51" s="7">
        <f t="shared" si="109"/>
        <v>6.4605762076170553E-2</v>
      </c>
      <c r="F51" s="7">
        <f t="shared" si="109"/>
        <v>8.4143508654024146E-2</v>
      </c>
      <c r="G51" s="7">
        <f t="shared" si="109"/>
        <v>9.5187486689741169E-2</v>
      </c>
      <c r="H51" s="8" t="e">
        <f t="shared" si="109"/>
        <v>#VALUE!</v>
      </c>
      <c r="I51" s="8" t="e">
        <f t="shared" si="109"/>
        <v>#VALUE!</v>
      </c>
      <c r="J51" s="8" t="e">
        <f t="shared" si="109"/>
        <v>#VALUE!</v>
      </c>
      <c r="K51" s="7">
        <f>B50-B51</f>
        <v>3.2096173794635002E-2</v>
      </c>
      <c r="L51" s="7">
        <f t="shared" ref="L51" si="110">C50-C51</f>
        <v>4.8772478800873167E-3</v>
      </c>
      <c r="M51" s="7">
        <f t="shared" ref="M51" si="111">D50-D51</f>
        <v>1.4589136837933628E-2</v>
      </c>
      <c r="N51" s="7">
        <f t="shared" ref="N51" si="112">E50-E51</f>
        <v>1.3508727131948964E-2</v>
      </c>
      <c r="O51" s="7">
        <f t="shared" ref="O51" si="113">F50-F51</f>
        <v>1.5539406033686726E-2</v>
      </c>
      <c r="P51" s="7">
        <f t="shared" ref="P51" si="114">G50-G51</f>
        <v>2.2317009030904292E-2</v>
      </c>
      <c r="Q51" s="7" t="e">
        <f t="shared" ref="Q51" si="115">H50-H51</f>
        <v>#VALUE!</v>
      </c>
      <c r="R51" s="7" t="e">
        <f t="shared" ref="R51" si="116">I50-I51</f>
        <v>#VALUE!</v>
      </c>
      <c r="S51" s="7" t="e">
        <f>J50-J51</f>
        <v>#VALUE!</v>
      </c>
    </row>
    <row r="52" spans="1:19" x14ac:dyDescent="0.2">
      <c r="A52" s="2"/>
      <c r="B52" s="7">
        <f t="shared" ref="B52:J52" si="117">(B7/B$44)*10^9</f>
        <v>0.22276110408106267</v>
      </c>
      <c r="C52" s="7">
        <f t="shared" si="117"/>
        <v>6.3707756962668019E-2</v>
      </c>
      <c r="D52" s="7">
        <f t="shared" si="117"/>
        <v>0.14634525263651638</v>
      </c>
      <c r="E52" s="7">
        <f t="shared" si="117"/>
        <v>9.4931756216897437E-2</v>
      </c>
      <c r="F52" s="7">
        <f t="shared" si="117"/>
        <v>0.11820805812525007</v>
      </c>
      <c r="G52" s="7">
        <f t="shared" si="117"/>
        <v>0.14485643971583914</v>
      </c>
      <c r="H52" s="8">
        <f t="shared" si="117"/>
        <v>0</v>
      </c>
      <c r="I52" s="8">
        <f t="shared" si="117"/>
        <v>0</v>
      </c>
      <c r="J52" s="8">
        <f t="shared" si="117"/>
        <v>0</v>
      </c>
      <c r="K52" s="7">
        <f>B52-B50</f>
        <v>3.7764221507304629E-2</v>
      </c>
      <c r="L52" s="7">
        <f t="shared" ref="L52" si="118">C52-C50</f>
        <v>5.3808392453579892E-3</v>
      </c>
      <c r="M52" s="7">
        <f t="shared" ref="M52" si="119">D52-D50</f>
        <v>1.6210152042148457E-2</v>
      </c>
      <c r="N52" s="7">
        <f t="shared" ref="N52" si="120">E52-E50</f>
        <v>1.681726700877792E-2</v>
      </c>
      <c r="O52" s="7">
        <f t="shared" ref="O52" si="121">F52-F50</f>
        <v>1.8525143437539193E-2</v>
      </c>
      <c r="P52" s="7">
        <f t="shared" ref="P52" si="122">G52-G50</f>
        <v>2.7351943995193681E-2</v>
      </c>
      <c r="Q52" s="7" t="e">
        <f t="shared" ref="Q52" si="123">H52-H50</f>
        <v>#VALUE!</v>
      </c>
      <c r="R52" s="7" t="e">
        <f t="shared" ref="R52" si="124">I52-I50</f>
        <v>#VALUE!</v>
      </c>
      <c r="S52" s="7" t="e">
        <f>J52-J50</f>
        <v>#VALUE!</v>
      </c>
    </row>
    <row r="53" spans="1:19" x14ac:dyDescent="0.2">
      <c r="A53" s="2" t="str">
        <f>A31</f>
        <v>5mer</v>
      </c>
      <c r="B53" s="7">
        <f t="shared" ref="B53:J53" si="125">(B8/B$44)*10^9</f>
        <v>0.17844106835187515</v>
      </c>
      <c r="C53" s="7">
        <f t="shared" si="125"/>
        <v>5.7733645697950045E-2</v>
      </c>
      <c r="D53" s="7">
        <f t="shared" si="125"/>
        <v>0.12728211383494981</v>
      </c>
      <c r="E53" s="7">
        <f t="shared" si="125"/>
        <v>8.0585597829817487E-2</v>
      </c>
      <c r="F53" s="7">
        <f t="shared" si="125"/>
        <v>0.10036149137040462</v>
      </c>
      <c r="G53" s="7">
        <f t="shared" si="125"/>
        <v>0.11696017842720879</v>
      </c>
      <c r="H53" s="7">
        <f t="shared" si="125"/>
        <v>9.6107041641076196E-2</v>
      </c>
      <c r="I53" s="8" t="e">
        <f t="shared" si="125"/>
        <v>#VALUE!</v>
      </c>
      <c r="J53" s="8" t="e">
        <f t="shared" si="125"/>
        <v>#VALUE!</v>
      </c>
      <c r="K53" s="7"/>
      <c r="L53" s="7"/>
      <c r="M53" s="7"/>
      <c r="N53" s="7"/>
      <c r="O53" s="7"/>
      <c r="P53" s="7"/>
      <c r="Q53" s="7"/>
      <c r="R53" s="7"/>
      <c r="S53" s="7"/>
    </row>
    <row r="54" spans="1:19" x14ac:dyDescent="0.2">
      <c r="A54" s="2"/>
      <c r="B54" s="7">
        <f t="shared" ref="B54:J54" si="126">(B9/B$44)*10^9</f>
        <v>0.15105688602921846</v>
      </c>
      <c r="C54" s="7">
        <f t="shared" si="126"/>
        <v>5.3353090671280398E-2</v>
      </c>
      <c r="D54" s="7">
        <f t="shared" si="126"/>
        <v>0.11826926929951526</v>
      </c>
      <c r="E54" s="7">
        <f t="shared" si="126"/>
        <v>7.1868075747716281E-2</v>
      </c>
      <c r="F54" s="7">
        <f t="shared" si="126"/>
        <v>8.9979268125190345E-2</v>
      </c>
      <c r="G54" s="7">
        <f t="shared" si="126"/>
        <v>9.6276121276614571E-2</v>
      </c>
      <c r="H54" s="7">
        <f t="shared" si="126"/>
        <v>8.156635090287305E-2</v>
      </c>
      <c r="I54" s="8" t="e">
        <f t="shared" si="126"/>
        <v>#VALUE!</v>
      </c>
      <c r="J54" s="8" t="e">
        <f t="shared" si="126"/>
        <v>#VALUE!</v>
      </c>
      <c r="K54" s="7">
        <f>B53-B54</f>
        <v>2.7384182322656686E-2</v>
      </c>
      <c r="L54" s="7">
        <f t="shared" ref="L54" si="127">C53-C54</f>
        <v>4.3805550266696469E-3</v>
      </c>
      <c r="M54" s="7">
        <f t="shared" ref="M54" si="128">D53-D54</f>
        <v>9.0128445354345499E-3</v>
      </c>
      <c r="N54" s="7">
        <f t="shared" ref="N54" si="129">E53-E54</f>
        <v>8.7175220821012062E-3</v>
      </c>
      <c r="O54" s="7">
        <f t="shared" ref="O54" si="130">F53-F54</f>
        <v>1.0382223245214275E-2</v>
      </c>
      <c r="P54" s="7">
        <f t="shared" ref="P54" si="131">G53-G54</f>
        <v>2.0684057150594223E-2</v>
      </c>
      <c r="Q54" s="7">
        <f t="shared" ref="Q54" si="132">H53-H54</f>
        <v>1.4540690738203146E-2</v>
      </c>
      <c r="R54" s="7" t="e">
        <f t="shared" ref="R54" si="133">I53-I54</f>
        <v>#VALUE!</v>
      </c>
      <c r="S54" s="7" t="e">
        <f>J53-J54</f>
        <v>#VALUE!</v>
      </c>
    </row>
    <row r="55" spans="1:19" x14ac:dyDescent="0.2">
      <c r="A55" s="2"/>
      <c r="B55" s="7">
        <f t="shared" ref="B55:J55" si="134">(B10/B$44)*10^9</f>
        <v>0.21005921402616451</v>
      </c>
      <c r="C55" s="7">
        <f t="shared" si="134"/>
        <v>6.2528111435801073E-2</v>
      </c>
      <c r="D55" s="7">
        <f t="shared" si="134"/>
        <v>0.13700820506023886</v>
      </c>
      <c r="E55" s="7">
        <f t="shared" si="134"/>
        <v>9.0470032316609411E-2</v>
      </c>
      <c r="F55" s="7">
        <f t="shared" si="134"/>
        <v>0.11196515264446763</v>
      </c>
      <c r="G55" s="7">
        <f t="shared" si="134"/>
        <v>0.14193073426361694</v>
      </c>
      <c r="H55" s="7">
        <f t="shared" si="134"/>
        <v>0.11341738775798475</v>
      </c>
      <c r="I55" s="8">
        <f t="shared" si="134"/>
        <v>0</v>
      </c>
      <c r="J55" s="8">
        <f t="shared" si="134"/>
        <v>0</v>
      </c>
      <c r="K55" s="7">
        <f>B55-B53</f>
        <v>3.1618145674289361E-2</v>
      </c>
      <c r="L55" s="7">
        <f t="shared" ref="L55" si="135">C55-C53</f>
        <v>4.794465737851028E-3</v>
      </c>
      <c r="M55" s="7">
        <f t="shared" ref="M55" si="136">D55-D53</f>
        <v>9.7260912252890575E-3</v>
      </c>
      <c r="N55" s="7">
        <f t="shared" ref="N55" si="137">E55-E53</f>
        <v>9.8844344867919237E-3</v>
      </c>
      <c r="O55" s="7">
        <f t="shared" ref="O55" si="138">F55-F53</f>
        <v>1.160366127406301E-2</v>
      </c>
      <c r="P55" s="7">
        <f t="shared" ref="P55" si="139">G55-G53</f>
        <v>2.4970555836408143E-2</v>
      </c>
      <c r="Q55" s="7">
        <f t="shared" ref="Q55" si="140">H55-H53</f>
        <v>1.7310346116908557E-2</v>
      </c>
      <c r="R55" s="7" t="e">
        <f t="shared" ref="R55" si="141">I55-I53</f>
        <v>#VALUE!</v>
      </c>
      <c r="S55" s="7" t="e">
        <f>J55-J53</f>
        <v>#VALUE!</v>
      </c>
    </row>
    <row r="56" spans="1:19" x14ac:dyDescent="0.2">
      <c r="A56" s="2" t="str">
        <f>A34</f>
        <v>6mer</v>
      </c>
      <c r="B56" s="7">
        <f t="shared" ref="B56:J56" si="142">(B11/B$44)*10^9</f>
        <v>8.6591379514036615E-2</v>
      </c>
      <c r="C56" s="7">
        <f t="shared" si="142"/>
        <v>5.1931997229557644E-2</v>
      </c>
      <c r="D56" s="7">
        <f t="shared" si="142"/>
        <v>0.25222996577583018</v>
      </c>
      <c r="E56" s="7">
        <f t="shared" si="142"/>
        <v>7.7428070146536743E-2</v>
      </c>
      <c r="F56" s="7">
        <f t="shared" si="142"/>
        <v>0.12621526298103622</v>
      </c>
      <c r="G56" s="7">
        <f t="shared" si="142"/>
        <v>0.10675422917527085</v>
      </c>
      <c r="H56" s="7">
        <f t="shared" si="142"/>
        <v>8.8905937656442266E-2</v>
      </c>
      <c r="I56" s="7">
        <f t="shared" si="142"/>
        <v>0.3320915917010433</v>
      </c>
      <c r="J56" s="8" t="e">
        <f t="shared" si="142"/>
        <v>#VALUE!</v>
      </c>
      <c r="K56" s="7"/>
      <c r="L56" s="7"/>
      <c r="M56" s="7"/>
      <c r="N56" s="7"/>
      <c r="O56" s="7"/>
      <c r="P56" s="7"/>
      <c r="Q56" s="7"/>
      <c r="R56" s="7"/>
      <c r="S56" s="7"/>
    </row>
    <row r="57" spans="1:19" x14ac:dyDescent="0.2">
      <c r="A57" s="2"/>
      <c r="B57" s="7">
        <f t="shared" ref="B57:J57" si="143">(B12/B$44)*10^9</f>
        <v>7.6552788986778419E-2</v>
      </c>
      <c r="C57" s="7">
        <f t="shared" si="143"/>
        <v>4.4454010380880642E-2</v>
      </c>
      <c r="D57" s="7">
        <f t="shared" si="143"/>
        <v>0.22214392358560264</v>
      </c>
      <c r="E57" s="7">
        <f t="shared" si="143"/>
        <v>6.7928030334231157E-2</v>
      </c>
      <c r="F57" s="7">
        <f t="shared" si="143"/>
        <v>0.11488303238005071</v>
      </c>
      <c r="G57" s="7">
        <f t="shared" si="143"/>
        <v>9.6752398908371659E-2</v>
      </c>
      <c r="H57" s="7">
        <f t="shared" si="143"/>
        <v>7.1941798461871903E-2</v>
      </c>
      <c r="I57" s="7">
        <f t="shared" si="143"/>
        <v>0.29205362134296159</v>
      </c>
      <c r="J57" s="8" t="e">
        <f t="shared" si="143"/>
        <v>#VALUE!</v>
      </c>
      <c r="K57" s="7">
        <f>B56-B57</f>
        <v>1.0038590527258195E-2</v>
      </c>
      <c r="L57" s="7">
        <f t="shared" ref="L57" si="144">C56-C57</f>
        <v>7.4779868486770026E-3</v>
      </c>
      <c r="M57" s="7">
        <f t="shared" ref="M57" si="145">D56-D57</f>
        <v>3.0086042190227535E-2</v>
      </c>
      <c r="N57" s="7">
        <f t="shared" ref="N57" si="146">E56-E57</f>
        <v>9.5000398123055857E-3</v>
      </c>
      <c r="O57" s="7">
        <f t="shared" ref="O57" si="147">F56-F57</f>
        <v>1.133223060098551E-2</v>
      </c>
      <c r="P57" s="7">
        <f t="shared" ref="P57" si="148">G56-G57</f>
        <v>1.0001830266899187E-2</v>
      </c>
      <c r="Q57" s="7">
        <f t="shared" ref="Q57" si="149">H56-H57</f>
        <v>1.6964139194570363E-2</v>
      </c>
      <c r="R57" s="7">
        <f t="shared" ref="R57" si="150">I56-I57</f>
        <v>4.0037970358081709E-2</v>
      </c>
      <c r="S57" s="7" t="e">
        <f>J56-J57</f>
        <v>#VALUE!</v>
      </c>
    </row>
    <row r="58" spans="1:19" x14ac:dyDescent="0.2">
      <c r="A58" s="2"/>
      <c r="B58" s="7">
        <f t="shared" ref="B58:J58" si="151">(B13/B$44)*10^9</f>
        <v>9.8132344133809626E-2</v>
      </c>
      <c r="C58" s="7">
        <f t="shared" si="151"/>
        <v>6.0844874543663455E-2</v>
      </c>
      <c r="D58" s="7">
        <f t="shared" si="151"/>
        <v>0.28601192263166764</v>
      </c>
      <c r="E58" s="7">
        <f t="shared" si="151"/>
        <v>8.8342133225702821E-2</v>
      </c>
      <c r="F58" s="7">
        <f t="shared" si="151"/>
        <v>0.13863321627433173</v>
      </c>
      <c r="G58" s="7">
        <f t="shared" si="151"/>
        <v>0.11777665436736381</v>
      </c>
      <c r="H58" s="7">
        <f t="shared" si="151"/>
        <v>0.11023228407247357</v>
      </c>
      <c r="I58" s="7">
        <f t="shared" si="151"/>
        <v>0.37734601504994103</v>
      </c>
      <c r="J58" s="8">
        <f t="shared" si="151"/>
        <v>0</v>
      </c>
      <c r="K58" s="7">
        <f>B58-B56</f>
        <v>1.1540964619773011E-2</v>
      </c>
      <c r="L58" s="7">
        <f t="shared" ref="L58" si="152">C58-C56</f>
        <v>8.9128773141058104E-3</v>
      </c>
      <c r="M58" s="7">
        <f t="shared" ref="M58" si="153">D58-D56</f>
        <v>3.3781956855837458E-2</v>
      </c>
      <c r="N58" s="7">
        <f t="shared" ref="N58" si="154">E58-E56</f>
        <v>1.0914063079166078E-2</v>
      </c>
      <c r="O58" s="7">
        <f t="shared" ref="O58" si="155">F58-F56</f>
        <v>1.2417953293295508E-2</v>
      </c>
      <c r="P58" s="7">
        <f t="shared" ref="P58" si="156">G58-G56</f>
        <v>1.1022425192092969E-2</v>
      </c>
      <c r="Q58" s="7">
        <f t="shared" ref="Q58" si="157">H58-H56</f>
        <v>2.1326346416031303E-2</v>
      </c>
      <c r="R58" s="7">
        <f t="shared" ref="R58" si="158">I58-I56</f>
        <v>4.5254423348897732E-2</v>
      </c>
      <c r="S58" s="7" t="e">
        <f>J58-J56</f>
        <v>#VALUE!</v>
      </c>
    </row>
    <row r="59" spans="1:19" x14ac:dyDescent="0.2">
      <c r="A59" s="2" t="str">
        <f>A37</f>
        <v>7mer</v>
      </c>
      <c r="B59" s="7">
        <f t="shared" ref="B59:J59" si="159">(B14/B$44)*10^9</f>
        <v>0.12428731128986327</v>
      </c>
      <c r="C59" s="7">
        <f t="shared" si="159"/>
        <v>5.7871615935010508E-2</v>
      </c>
      <c r="D59" s="7">
        <f t="shared" si="159"/>
        <v>0.19335469355874696</v>
      </c>
      <c r="E59" s="7">
        <f t="shared" si="159"/>
        <v>9.0813241847400805E-2</v>
      </c>
      <c r="F59" s="7">
        <f t="shared" si="159"/>
        <v>0.11739376610601758</v>
      </c>
      <c r="G59" s="7">
        <f t="shared" si="159"/>
        <v>0.12927535719121391</v>
      </c>
      <c r="H59" s="7">
        <f t="shared" si="159"/>
        <v>0.11078621514821466</v>
      </c>
      <c r="I59" s="7">
        <f t="shared" si="159"/>
        <v>0.37497490005411555</v>
      </c>
      <c r="J59" s="8">
        <f t="shared" si="159"/>
        <v>6.0827793574745623</v>
      </c>
      <c r="K59" s="7"/>
      <c r="L59" s="7"/>
      <c r="M59" s="7"/>
      <c r="N59" s="7"/>
      <c r="O59" s="7"/>
      <c r="P59" s="7"/>
      <c r="Q59" s="7"/>
      <c r="R59" s="7"/>
      <c r="S59" s="7"/>
    </row>
    <row r="60" spans="1:19" x14ac:dyDescent="0.2">
      <c r="A60" s="2"/>
      <c r="B60" s="7">
        <f t="shared" ref="B60:J60" si="160">(B15/B$44)*10^9</f>
        <v>0.10619053244820735</v>
      </c>
      <c r="C60" s="7">
        <f t="shared" si="160"/>
        <v>5.310474424457156E-2</v>
      </c>
      <c r="D60" s="7">
        <f t="shared" si="160"/>
        <v>0.17331894563465144</v>
      </c>
      <c r="E60" s="7">
        <f t="shared" si="160"/>
        <v>8.3399915982306866E-2</v>
      </c>
      <c r="F60" s="7">
        <f t="shared" si="160"/>
        <v>0.10986156492811701</v>
      </c>
      <c r="G60" s="7">
        <f t="shared" si="160"/>
        <v>0.11253760041803568</v>
      </c>
      <c r="H60" s="7">
        <f t="shared" si="160"/>
        <v>9.8115041790637597E-2</v>
      </c>
      <c r="I60" s="7">
        <f t="shared" si="160"/>
        <v>0.34997657338384119</v>
      </c>
      <c r="J60" s="8">
        <f t="shared" si="160"/>
        <v>5.5661319501248601</v>
      </c>
      <c r="K60" s="7">
        <f>B59-B60</f>
        <v>1.8096778841655919E-2</v>
      </c>
      <c r="L60" s="7">
        <f t="shared" ref="L60" si="161">C59-C60</f>
        <v>4.766871690438948E-3</v>
      </c>
      <c r="M60" s="7">
        <f t="shared" ref="M60" si="162">D59-D60</f>
        <v>2.0035747924095515E-2</v>
      </c>
      <c r="N60" s="7">
        <f t="shared" ref="N60" si="163">E59-E60</f>
        <v>7.4133258650939393E-3</v>
      </c>
      <c r="O60" s="7">
        <f t="shared" ref="O60" si="164">F59-F60</f>
        <v>7.5322011779005715E-3</v>
      </c>
      <c r="P60" s="7">
        <f t="shared" ref="P60" si="165">G59-G60</f>
        <v>1.6737756773178236E-2</v>
      </c>
      <c r="Q60" s="7">
        <f t="shared" ref="Q60" si="166">H59-H60</f>
        <v>1.2671173357577059E-2</v>
      </c>
      <c r="R60" s="7">
        <f t="shared" ref="R60" si="167">I59-I60</f>
        <v>2.4998326670274351E-2</v>
      </c>
      <c r="S60" s="7">
        <f>J59-J60</f>
        <v>0.51664740734970227</v>
      </c>
    </row>
    <row r="61" spans="1:19" x14ac:dyDescent="0.2">
      <c r="A61" s="2"/>
      <c r="B61" s="7">
        <f t="shared" ref="B61:J61" si="168">(B16/B$44)*10^9</f>
        <v>0.14532054858507093</v>
      </c>
      <c r="C61" s="7">
        <f t="shared" si="168"/>
        <v>6.3114484943308041E-2</v>
      </c>
      <c r="D61" s="7">
        <f t="shared" si="168"/>
        <v>0.21533565972790028</v>
      </c>
      <c r="E61" s="7">
        <f t="shared" si="168"/>
        <v>9.8912986774077505E-2</v>
      </c>
      <c r="F61" s="7">
        <f t="shared" si="168"/>
        <v>0.12546882863007311</v>
      </c>
      <c r="G61" s="7">
        <f t="shared" si="168"/>
        <v>0.14825842279981846</v>
      </c>
      <c r="H61" s="7">
        <f t="shared" si="168"/>
        <v>0.12518842311748257</v>
      </c>
      <c r="I61" s="7">
        <f t="shared" si="168"/>
        <v>0.40173462643557462</v>
      </c>
      <c r="J61" s="8">
        <f t="shared" si="168"/>
        <v>6.6582596502161797</v>
      </c>
      <c r="K61" s="7">
        <f>B61-B59</f>
        <v>2.103323729520766E-2</v>
      </c>
      <c r="L61" s="7">
        <f t="shared" ref="L61" si="169">C61-C59</f>
        <v>5.2428690082975335E-3</v>
      </c>
      <c r="M61" s="7">
        <f t="shared" ref="M61" si="170">D61-D59</f>
        <v>2.1980966169153321E-2</v>
      </c>
      <c r="N61" s="7">
        <f t="shared" ref="N61" si="171">E61-E59</f>
        <v>8.0997449266766997E-3</v>
      </c>
      <c r="O61" s="7">
        <f t="shared" ref="O61" si="172">F61-F59</f>
        <v>8.075062524055529E-3</v>
      </c>
      <c r="P61" s="7">
        <f t="shared" ref="P61" si="173">G61-G59</f>
        <v>1.8983065608604549E-2</v>
      </c>
      <c r="Q61" s="7">
        <f t="shared" ref="Q61" si="174">H61-H59</f>
        <v>1.4402207969267916E-2</v>
      </c>
      <c r="R61" s="7">
        <f t="shared" ref="R61" si="175">I61-I59</f>
        <v>2.675972638145907E-2</v>
      </c>
      <c r="S61" s="7">
        <f>J61-J59</f>
        <v>0.57548029274161738</v>
      </c>
    </row>
    <row r="62" spans="1:19" x14ac:dyDescent="0.2">
      <c r="A62" s="2" t="str">
        <f>A40</f>
        <v>8mer</v>
      </c>
      <c r="B62" s="7">
        <f>(B17/B$44)*10^9</f>
        <v>0.11049278553131803</v>
      </c>
      <c r="C62" s="7">
        <f t="shared" ref="C62:J62" si="176">(C17/C$44)*10^9</f>
        <v>6.2127997748325739E-2</v>
      </c>
      <c r="D62" s="7">
        <f t="shared" si="176"/>
        <v>0.26882916146699021</v>
      </c>
      <c r="E62" s="7">
        <f t="shared" si="176"/>
        <v>9.1156451378192185E-2</v>
      </c>
      <c r="F62" s="7">
        <f t="shared" si="176"/>
        <v>0.13693677456759737</v>
      </c>
      <c r="G62" s="7">
        <f t="shared" si="176"/>
        <v>0.13492264911061957</v>
      </c>
      <c r="H62" s="7">
        <f t="shared" si="176"/>
        <v>0.11057849099481176</v>
      </c>
      <c r="I62" s="7">
        <f t="shared" si="176"/>
        <v>0.45606703291134709</v>
      </c>
      <c r="J62" s="7">
        <f t="shared" si="176"/>
        <v>0.37152629004964138</v>
      </c>
      <c r="K62" s="7"/>
      <c r="L62" s="7"/>
      <c r="M62" s="7"/>
      <c r="N62" s="7"/>
      <c r="O62" s="7"/>
      <c r="P62" s="7"/>
      <c r="Q62" s="7"/>
      <c r="R62" s="7"/>
      <c r="S62" s="7"/>
    </row>
    <row r="63" spans="1:19" x14ac:dyDescent="0.2">
      <c r="B63" s="7">
        <f t="shared" ref="B63:J63" si="177">(B18/B$44)*10^9</f>
        <v>8.7684015217683764E-2</v>
      </c>
      <c r="C63" s="7">
        <f t="shared" si="177"/>
        <v>5.1449101399846035E-2</v>
      </c>
      <c r="D63" s="7">
        <f t="shared" si="177"/>
        <v>0.23485268278664706</v>
      </c>
      <c r="E63" s="7">
        <f t="shared" si="177"/>
        <v>8.1889794046824754E-2</v>
      </c>
      <c r="F63" s="7">
        <f t="shared" si="177"/>
        <v>0.12743670100988497</v>
      </c>
      <c r="G63" s="7">
        <f t="shared" si="177"/>
        <v>0.10954385530413387</v>
      </c>
      <c r="H63" s="7">
        <f t="shared" si="177"/>
        <v>9.4514489798320625E-2</v>
      </c>
      <c r="I63" s="7">
        <f t="shared" si="177"/>
        <v>0.40214110329200187</v>
      </c>
      <c r="J63" s="7">
        <f t="shared" si="177"/>
        <v>0.3212816534448209</v>
      </c>
      <c r="K63" s="7">
        <f>B62-B63</f>
        <v>2.2808770313634263E-2</v>
      </c>
      <c r="L63" s="7">
        <f t="shared" ref="L63" si="178">C62-C63</f>
        <v>1.0678896348479704E-2</v>
      </c>
      <c r="M63" s="7">
        <f t="shared" ref="M63" si="179">D62-D63</f>
        <v>3.3976478680343147E-2</v>
      </c>
      <c r="N63" s="7">
        <f t="shared" ref="N63" si="180">E62-E63</f>
        <v>9.2666573313674311E-3</v>
      </c>
      <c r="O63" s="7">
        <f t="shared" ref="O63" si="181">F62-F63</f>
        <v>9.5000735577124018E-3</v>
      </c>
      <c r="P63" s="7">
        <f t="shared" ref="P63" si="182">G62-G63</f>
        <v>2.5378793806485708E-2</v>
      </c>
      <c r="Q63" s="7">
        <f t="shared" ref="Q63" si="183">H62-H63</f>
        <v>1.6064001196491137E-2</v>
      </c>
      <c r="R63" s="7">
        <f t="shared" ref="R63" si="184">I62-I63</f>
        <v>5.3925929619345225E-2</v>
      </c>
      <c r="S63" s="7">
        <f>J62-J63</f>
        <v>5.0244636604820481E-2</v>
      </c>
    </row>
    <row r="64" spans="1:19" x14ac:dyDescent="0.2">
      <c r="A64" s="2"/>
      <c r="B64" s="7">
        <f t="shared" ref="B64:J64" si="185">(B19/B$44)*10^9</f>
        <v>0.13924276248353362</v>
      </c>
      <c r="C64" s="7">
        <f t="shared" si="185"/>
        <v>7.5331749435011891E-2</v>
      </c>
      <c r="D64" s="7">
        <f t="shared" si="185"/>
        <v>0.30740932332730359</v>
      </c>
      <c r="E64" s="7">
        <f t="shared" si="185"/>
        <v>0.10159002111425033</v>
      </c>
      <c r="F64" s="7">
        <f t="shared" si="185"/>
        <v>0.14704756713973413</v>
      </c>
      <c r="G64" s="7">
        <f t="shared" si="185"/>
        <v>0.16574461585147213</v>
      </c>
      <c r="H64" s="7">
        <f t="shared" si="185"/>
        <v>0.12927366480107297</v>
      </c>
      <c r="I64" s="7">
        <f t="shared" si="185"/>
        <v>0.51764827666007185</v>
      </c>
      <c r="J64" s="7">
        <f t="shared" si="185"/>
        <v>0.42954768736718646</v>
      </c>
      <c r="K64" s="7">
        <f>B64-B62</f>
        <v>2.8749976952215595E-2</v>
      </c>
      <c r="L64" s="7">
        <f t="shared" ref="L64" si="186">C64-C62</f>
        <v>1.3203751686686152E-2</v>
      </c>
      <c r="M64" s="7">
        <f t="shared" ref="M64" si="187">D64-D62</f>
        <v>3.8580161860313378E-2</v>
      </c>
      <c r="N64" s="7">
        <f t="shared" ref="N64" si="188">E64-E62</f>
        <v>1.0433569736058149E-2</v>
      </c>
      <c r="O64" s="7">
        <f t="shared" ref="O64" si="189">F64-F62</f>
        <v>1.0110792572136762E-2</v>
      </c>
      <c r="P64" s="7">
        <f t="shared" ref="P64" si="190">G64-G62</f>
        <v>3.0821966740852552E-2</v>
      </c>
      <c r="Q64" s="7">
        <f t="shared" ref="Q64" si="191">H64-H62</f>
        <v>1.8695173806261206E-2</v>
      </c>
      <c r="R64" s="7">
        <f t="shared" ref="R64" si="192">I64-I62</f>
        <v>6.1581243748724757E-2</v>
      </c>
      <c r="S64" s="7">
        <f>J64-J62</f>
        <v>5.8021397317545076E-2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Nicole Thornlow</dc:creator>
  <cp:lastModifiedBy>Lamson, Dana T.,PHD</cp:lastModifiedBy>
  <dcterms:created xsi:type="dcterms:W3CDTF">2020-01-29T01:00:59Z</dcterms:created>
  <dcterms:modified xsi:type="dcterms:W3CDTF">2025-10-02T20:01:45Z</dcterms:modified>
</cp:coreProperties>
</file>