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Local\afj15\Dropbox (UC Enterprise)\PBRF\Elements\Words\eLife\"/>
    </mc:Choice>
  </mc:AlternateContent>
  <bookViews>
    <workbookView xWindow="1260" yWindow="1095" windowWidth="17040" windowHeight="9030" activeTab="3"/>
  </bookViews>
  <sheets>
    <sheet name="PBRF 2006" sheetId="5" r:id="rId1"/>
    <sheet name="PBRF 2012" sheetId="6" r:id="rId2"/>
    <sheet name="PBRF 2018" sheetId="7" r:id="rId3"/>
    <sheet name="ARC" sheetId="8" r:id="rId4"/>
    <sheet name="CIHR" sheetId="3" r:id="rId5"/>
    <sheet name="EIGE" sheetId="4" r:id="rId6"/>
  </sheets>
  <calcPr calcId="162913"/>
</workbook>
</file>

<file path=xl/calcChain.xml><?xml version="1.0" encoding="utf-8"?>
<calcChain xmlns="http://schemas.openxmlformats.org/spreadsheetml/2006/main">
  <c r="D15" i="7" l="1"/>
  <c r="F15" i="7"/>
  <c r="B15" i="7"/>
  <c r="D15" i="6"/>
  <c r="F15" i="6"/>
  <c r="B15" i="6"/>
  <c r="D15" i="5"/>
  <c r="F15" i="5"/>
  <c r="B15" i="5"/>
  <c r="B15" i="8"/>
  <c r="F15" i="8"/>
  <c r="D15" i="8"/>
</calcChain>
</file>

<file path=xl/sharedStrings.xml><?xml version="1.0" encoding="utf-8"?>
<sst xmlns="http://schemas.openxmlformats.org/spreadsheetml/2006/main" count="116" uniqueCount="112">
  <si>
    <t>(Intercept)</t>
  </si>
  <si>
    <t>Gender_Male</t>
  </si>
  <si>
    <t>Year</t>
  </si>
  <si>
    <t>Gender_Male:Year</t>
  </si>
  <si>
    <t>pMen</t>
  </si>
  <si>
    <t>Year:pMen</t>
  </si>
  <si>
    <t>Gender_Male:pMen</t>
  </si>
  <si>
    <t>AIC</t>
  </si>
  <si>
    <t>Delta AIC</t>
  </si>
  <si>
    <t>Model ARC1</t>
  </si>
  <si>
    <t>Model ARC2</t>
  </si>
  <si>
    <t>Model ARC3</t>
  </si>
  <si>
    <t>Coefficient</t>
  </si>
  <si>
    <t>beta</t>
  </si>
  <si>
    <t>p-value</t>
  </si>
  <si>
    <t>beta</t>
  </si>
  <si>
    <t>p-value</t>
  </si>
  <si>
    <t>beta</t>
  </si>
  <si>
    <t>p-value</t>
  </si>
  <si>
    <t>(Intercept)</t>
  </si>
  <si>
    <t>Gender_Male</t>
  </si>
  <si>
    <t>Time_Post 2014</t>
  </si>
  <si>
    <t>pMen</t>
  </si>
  <si>
    <t>Time_Post 2014:pMen</t>
  </si>
  <si>
    <t>Gender_Male:Time_Post 2014</t>
  </si>
  <si>
    <t>AIC</t>
  </si>
  <si>
    <t>Delta AIC</t>
  </si>
  <si>
    <t>Model CIHR1</t>
  </si>
  <si>
    <t>Model CIHR2</t>
  </si>
  <si>
    <t>Model CIHR3</t>
  </si>
  <si>
    <t>Model CIHR4</t>
  </si>
  <si>
    <t>Coefficient</t>
  </si>
  <si>
    <t>beta</t>
  </si>
  <si>
    <t>p-value</t>
  </si>
  <si>
    <t>beta</t>
  </si>
  <si>
    <t>p-value</t>
  </si>
  <si>
    <t>beta</t>
  </si>
  <si>
    <t>p-value</t>
  </si>
  <si>
    <t>beta</t>
  </si>
  <si>
    <t>p-value</t>
  </si>
  <si>
    <t>(Intercept)</t>
  </si>
  <si>
    <t>Gender_Male</t>
  </si>
  <si>
    <t>pMen</t>
  </si>
  <si>
    <t>Gender_Male:pMen</t>
  </si>
  <si>
    <t>AIC</t>
  </si>
  <si>
    <t>Delta AIC</t>
  </si>
  <si>
    <t>Model EIGE1</t>
  </si>
  <si>
    <t>Model EIGE2</t>
  </si>
  <si>
    <t>Model EIGE3</t>
  </si>
  <si>
    <t>Coefficient</t>
  </si>
  <si>
    <t>beta</t>
  </si>
  <si>
    <t>p-value</t>
  </si>
  <si>
    <t>beta</t>
  </si>
  <si>
    <t>p-value</t>
  </si>
  <si>
    <t>beta</t>
  </si>
  <si>
    <t>p-value</t>
  </si>
  <si>
    <t>(Intercept)</t>
  </si>
  <si>
    <t>Age</t>
  </si>
  <si>
    <t>Gender_Female</t>
  </si>
  <si>
    <t>pMen</t>
  </si>
  <si>
    <t>Gender_Female:pMen</t>
  </si>
  <si>
    <t>AIC</t>
  </si>
  <si>
    <t>Delta AIC</t>
  </si>
  <si>
    <t>Model PBRF1</t>
  </si>
  <si>
    <t>Model PBRF2</t>
  </si>
  <si>
    <t>Model PBRF3</t>
  </si>
  <si>
    <t>Coefficient</t>
  </si>
  <si>
    <t>beta</t>
  </si>
  <si>
    <t>p-value</t>
  </si>
  <si>
    <t>beta</t>
  </si>
  <si>
    <t>p-value</t>
  </si>
  <si>
    <t>beta</t>
  </si>
  <si>
    <t>p-value</t>
  </si>
  <si>
    <t>(Intercept)</t>
  </si>
  <si>
    <t>Age</t>
  </si>
  <si>
    <t>Gender_Female</t>
  </si>
  <si>
    <t>pMen</t>
  </si>
  <si>
    <t>Gender_Female:pMen</t>
  </si>
  <si>
    <t>AIC</t>
  </si>
  <si>
    <t>Delta AIC</t>
  </si>
  <si>
    <t>Model PBRF1</t>
  </si>
  <si>
    <t>Model PBRF2</t>
  </si>
  <si>
    <t>Model PBRF3</t>
  </si>
  <si>
    <t>Coefficient</t>
  </si>
  <si>
    <t>beta</t>
  </si>
  <si>
    <t>p-value</t>
  </si>
  <si>
    <t>beta</t>
  </si>
  <si>
    <t>p-value</t>
  </si>
  <si>
    <t>beta</t>
  </si>
  <si>
    <t>p-value</t>
  </si>
  <si>
    <t>(Intercept)</t>
  </si>
  <si>
    <t>Age</t>
  </si>
  <si>
    <t>Gender_Female</t>
  </si>
  <si>
    <t>pMen</t>
  </si>
  <si>
    <t>Gender_Female:pMen</t>
  </si>
  <si>
    <t>AIC</t>
  </si>
  <si>
    <t>Delta AIC</t>
  </si>
  <si>
    <t>Model PBRF1</t>
  </si>
  <si>
    <t>Model PBRF2</t>
  </si>
  <si>
    <t>Model PBRF3</t>
  </si>
  <si>
    <t>Coefficient</t>
  </si>
  <si>
    <t>beta</t>
  </si>
  <si>
    <t>p-value</t>
  </si>
  <si>
    <t>beta</t>
  </si>
  <si>
    <t>p-value</t>
  </si>
  <si>
    <t>beta</t>
  </si>
  <si>
    <t>p-value</t>
  </si>
  <si>
    <t>R-squared (%)</t>
  </si>
  <si>
    <t>Score ~ Age + (1|Institute) + f(pmen, Gender)</t>
  </si>
  <si>
    <t>logit(P(grant success)) ~ (1|Country) + f(gender, pmen)</t>
  </si>
  <si>
    <t>logit(P(grant success)) ~ f(year, gender, pmen)</t>
  </si>
  <si>
    <t>logit(P(grant success)) ~ f(time, gender, pmen)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</si>
</sst>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workbookViewId="0"/>
  </sheetViews>
  <sheetFormatPr defaultRowHeight="15"/>
  <cols>
    <col min="1" max="1" width="23" customWidth="1"/>
    <col min="2" max="2" width="12.7109375" customWidth="1"/>
    <col min="3" max="3" width="15.5703125" customWidth="1"/>
    <col min="4" max="4" width="12.7109375" customWidth="1"/>
    <col min="5" max="5" width="15.5703125" customWidth="1"/>
    <col min="6" max="6" width="12.7109375" customWidth="1"/>
    <col min="7" max="7" width="15.5703125" customWidth="1"/>
  </cols>
  <sheetData>
    <row r="1" spans="1:7">
      <c r="A1" t="s">
        <v>108</v>
      </c>
    </row>
    <row r="3" spans="1:7">
      <c r="B3" t="s">
        <v>63</v>
      </c>
      <c r="D3" t="s">
        <v>64</v>
      </c>
      <c r="F3" t="s">
        <v>65</v>
      </c>
    </row>
    <row r="4" spans="1:7">
      <c r="A4" t="s">
        <v>66</v>
      </c>
      <c r="B4" t="s">
        <v>67</v>
      </c>
      <c r="C4" t="s">
        <v>68</v>
      </c>
      <c r="D4" t="s">
        <v>69</v>
      </c>
      <c r="E4" t="s">
        <v>70</v>
      </c>
      <c r="F4" t="s">
        <v>71</v>
      </c>
      <c r="G4" t="s">
        <v>72</v>
      </c>
    </row>
    <row r="5" spans="1:7">
      <c r="A5" t="s">
        <v>56</v>
      </c>
      <c r="B5">
        <v>188.89541093176115</v>
      </c>
      <c r="C5">
        <v>3.8256451237676506E-31</v>
      </c>
      <c r="D5">
        <v>19.243058461802192</v>
      </c>
      <c r="E5">
        <v>0.33916533105893976</v>
      </c>
      <c r="F5">
        <v>35.613193071595404</v>
      </c>
      <c r="G5">
        <v>0.10146823550284945</v>
      </c>
    </row>
    <row r="6" spans="1:7">
      <c r="A6" t="s">
        <v>57</v>
      </c>
      <c r="B6">
        <v>3.3838135656498372</v>
      </c>
      <c r="C6">
        <v>1.1436865397773021E-41</v>
      </c>
      <c r="D6">
        <v>4.0990099909160351</v>
      </c>
      <c r="E6">
        <v>1.6727916526195523E-59</v>
      </c>
      <c r="F6">
        <v>4.1215767414349047</v>
      </c>
      <c r="G6">
        <v>4.7419273321529116E-60</v>
      </c>
    </row>
    <row r="7" spans="1:7">
      <c r="A7" t="s">
        <v>58</v>
      </c>
      <c r="B7">
        <v>-73.467388465860964</v>
      </c>
      <c r="C7">
        <v>2.2813140866787286E-47</v>
      </c>
      <c r="D7">
        <v>-48.943990640294004</v>
      </c>
      <c r="E7">
        <v>1.4532723609363303E-20</v>
      </c>
      <c r="F7">
        <v>-83.865323062592566</v>
      </c>
      <c r="G7">
        <v>5.7519323619444552E-6</v>
      </c>
    </row>
    <row r="8" spans="1:7">
      <c r="A8" t="s">
        <v>59</v>
      </c>
      <c r="D8">
        <v>212.2535123467807</v>
      </c>
      <c r="E8">
        <v>1.4358490208477527E-40</v>
      </c>
      <c r="F8">
        <v>185.23610622153552</v>
      </c>
      <c r="G8">
        <v>1.0019960031831071E-18</v>
      </c>
    </row>
    <row r="9" spans="1:7">
      <c r="A9" t="s">
        <v>60</v>
      </c>
      <c r="F9">
        <v>60.437174682365075</v>
      </c>
      <c r="G9">
        <v>4.8700550857393131E-2</v>
      </c>
    </row>
    <row r="12" spans="1:7">
      <c r="A12" t="s">
        <v>107</v>
      </c>
      <c r="B12">
        <v>11.101707031585084</v>
      </c>
      <c r="D12">
        <v>14.852438354853149</v>
      </c>
      <c r="F12">
        <v>14.931305989535881</v>
      </c>
    </row>
    <row r="14" spans="1:7">
      <c r="A14" t="s">
        <v>61</v>
      </c>
      <c r="B14">
        <v>53606.988908250802</v>
      </c>
      <c r="D14">
        <v>53431.126068972779</v>
      </c>
      <c r="F14">
        <v>53429.240237344588</v>
      </c>
    </row>
    <row r="15" spans="1:7">
      <c r="A15" t="s">
        <v>62</v>
      </c>
      <c r="B15">
        <f>B14-$F$14</f>
        <v>177.7486709062141</v>
      </c>
      <c r="D15">
        <f>D14-$F$14</f>
        <v>1.8858316281912266</v>
      </c>
      <c r="F15">
        <f>F14-$F$14</f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workbookViewId="0"/>
  </sheetViews>
  <sheetFormatPr defaultRowHeight="15"/>
  <cols>
    <col min="1" max="1" width="23" customWidth="1"/>
    <col min="2" max="2" width="12.7109375" customWidth="1"/>
    <col min="3" max="3" width="15.5703125" customWidth="1"/>
    <col min="4" max="4" width="12.7109375" customWidth="1"/>
    <col min="5" max="5" width="15.5703125" customWidth="1"/>
    <col min="6" max="6" width="12.7109375" customWidth="1"/>
    <col min="7" max="7" width="15.5703125" customWidth="1"/>
  </cols>
  <sheetData>
    <row r="1" spans="1:7">
      <c r="A1" t="s">
        <v>108</v>
      </c>
    </row>
    <row r="3" spans="1:7">
      <c r="B3" t="s">
        <v>80</v>
      </c>
      <c r="D3" t="s">
        <v>81</v>
      </c>
      <c r="F3" t="s">
        <v>82</v>
      </c>
    </row>
    <row r="4" spans="1:7">
      <c r="A4" t="s">
        <v>83</v>
      </c>
      <c r="B4" t="s">
        <v>84</v>
      </c>
      <c r="C4" t="s">
        <v>85</v>
      </c>
      <c r="D4" t="s">
        <v>86</v>
      </c>
      <c r="E4" t="s">
        <v>87</v>
      </c>
      <c r="F4" t="s">
        <v>88</v>
      </c>
      <c r="G4" t="s">
        <v>89</v>
      </c>
    </row>
    <row r="5" spans="1:7">
      <c r="A5" t="s">
        <v>73</v>
      </c>
      <c r="B5">
        <v>272.86635577041307</v>
      </c>
      <c r="C5">
        <v>1.2717611310870277E-65</v>
      </c>
      <c r="D5">
        <v>189.15169390903336</v>
      </c>
      <c r="E5">
        <v>1.5319654942477757E-25</v>
      </c>
      <c r="F5">
        <v>200.98660969929821</v>
      </c>
      <c r="G5">
        <v>1.3601659783338959E-26</v>
      </c>
    </row>
    <row r="6" spans="1:7">
      <c r="A6" t="s">
        <v>74</v>
      </c>
      <c r="B6">
        <v>2.7790556222473293</v>
      </c>
      <c r="C6">
        <v>4.5515078255802777E-69</v>
      </c>
      <c r="D6">
        <v>3.052509163885365</v>
      </c>
      <c r="E6">
        <v>2.1783914124862436E-81</v>
      </c>
      <c r="F6">
        <v>3.076175408178262</v>
      </c>
      <c r="G6">
        <v>2.5435128685434195E-82</v>
      </c>
    </row>
    <row r="7" spans="1:7">
      <c r="A7" t="s">
        <v>75</v>
      </c>
      <c r="B7">
        <v>-49.927882615015847</v>
      </c>
      <c r="C7">
        <v>1.7982641186599669E-47</v>
      </c>
      <c r="D7">
        <v>-36.955860185000304</v>
      </c>
      <c r="E7">
        <v>4.0268623168515191E-24</v>
      </c>
      <c r="F7">
        <v>-65.299429670135311</v>
      </c>
      <c r="G7">
        <v>3.7615546516986194E-7</v>
      </c>
    </row>
    <row r="8" spans="1:7">
      <c r="A8" t="s">
        <v>76</v>
      </c>
      <c r="D8">
        <v>107.4529596869493</v>
      </c>
      <c r="E8">
        <v>1.4212859218383612E-23</v>
      </c>
      <c r="F8">
        <v>87.407896921477175</v>
      </c>
      <c r="G8">
        <v>2.4785024429090385E-10</v>
      </c>
    </row>
    <row r="9" spans="1:7">
      <c r="A9" t="s">
        <v>77</v>
      </c>
      <c r="F9">
        <v>49.11693275746952</v>
      </c>
      <c r="G9">
        <v>2.1392632187834354E-2</v>
      </c>
    </row>
    <row r="12" spans="1:7">
      <c r="A12" t="s">
        <v>107</v>
      </c>
      <c r="B12">
        <v>12.085621097862454</v>
      </c>
      <c r="D12">
        <v>13.420871054357765</v>
      </c>
      <c r="F12">
        <v>13.490689431969638</v>
      </c>
    </row>
    <row r="14" spans="1:7">
      <c r="A14" t="s">
        <v>78</v>
      </c>
      <c r="B14">
        <v>83350.603382894726</v>
      </c>
      <c r="D14">
        <v>83252.470001560592</v>
      </c>
      <c r="F14">
        <v>83249.175081585345</v>
      </c>
    </row>
    <row r="15" spans="1:7">
      <c r="A15" t="s">
        <v>79</v>
      </c>
      <c r="B15">
        <f>B14-$F$14</f>
        <v>101.42830130938091</v>
      </c>
      <c r="D15">
        <f>D14-$F$14</f>
        <v>3.2949199752474669</v>
      </c>
      <c r="F15">
        <f>F14-$F$14</f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workbookViewId="0"/>
  </sheetViews>
  <sheetFormatPr defaultRowHeight="15"/>
  <cols>
    <col min="1" max="1" width="23" customWidth="1"/>
    <col min="2" max="2" width="12.7109375" customWidth="1"/>
    <col min="3" max="3" width="16.5703125" customWidth="1"/>
    <col min="4" max="4" width="12.7109375" customWidth="1"/>
    <col min="5" max="5" width="16.5703125" customWidth="1"/>
    <col min="6" max="6" width="12.7109375" customWidth="1"/>
    <col min="7" max="7" width="16.5703125" customWidth="1"/>
    <col min="8" max="8" width="14.42578125" customWidth="1"/>
    <col min="9" max="9" width="16.5703125" customWidth="1"/>
    <col min="10" max="10" width="14.42578125" customWidth="1"/>
    <col min="11" max="11" width="16.5703125" customWidth="1"/>
    <col min="12" max="12" width="13.42578125" customWidth="1"/>
    <col min="13" max="13" width="16.5703125" customWidth="1"/>
    <col min="14" max="14" width="14.42578125" customWidth="1"/>
    <col min="15" max="15" width="15.5703125" customWidth="1"/>
  </cols>
  <sheetData>
    <row r="1" spans="1:7">
      <c r="A1" t="s">
        <v>108</v>
      </c>
    </row>
    <row r="3" spans="1:7">
      <c r="B3" t="s">
        <v>97</v>
      </c>
      <c r="D3" t="s">
        <v>98</v>
      </c>
      <c r="F3" t="s">
        <v>99</v>
      </c>
    </row>
    <row r="4" spans="1:7">
      <c r="A4" t="s">
        <v>100</v>
      </c>
      <c r="B4" t="s">
        <v>101</v>
      </c>
      <c r="C4" t="s">
        <v>102</v>
      </c>
      <c r="D4" t="s">
        <v>103</v>
      </c>
      <c r="E4" t="s">
        <v>104</v>
      </c>
      <c r="F4" t="s">
        <v>105</v>
      </c>
      <c r="G4" t="s">
        <v>106</v>
      </c>
    </row>
    <row r="5" spans="1:7">
      <c r="A5" t="s">
        <v>90</v>
      </c>
      <c r="B5">
        <v>252.50869567504716</v>
      </c>
      <c r="C5">
        <v>3.2443366930797647E-88</v>
      </c>
      <c r="D5">
        <v>171.26020416801447</v>
      </c>
      <c r="E5">
        <v>5.1558489462843855E-32</v>
      </c>
      <c r="F5">
        <v>186.59140387429602</v>
      </c>
      <c r="G5">
        <v>2.8535846388597151E-34</v>
      </c>
    </row>
    <row r="6" spans="1:7">
      <c r="A6" t="s">
        <v>91</v>
      </c>
      <c r="B6">
        <v>3.4854269300803269</v>
      </c>
      <c r="C6">
        <v>1.5293835057030622E-130</v>
      </c>
      <c r="D6">
        <v>3.7623833067224997</v>
      </c>
      <c r="E6">
        <v>2.0857540990671245E-148</v>
      </c>
      <c r="F6">
        <v>3.7869597777119388</v>
      </c>
      <c r="G6">
        <v>4.6931054891129538E-150</v>
      </c>
    </row>
    <row r="7" spans="1:7">
      <c r="A7" t="s">
        <v>92</v>
      </c>
      <c r="B7">
        <v>-46.467047471828188</v>
      </c>
      <c r="C7">
        <v>4.0528789215895431E-47</v>
      </c>
      <c r="D7">
        <v>-33.371118595102033</v>
      </c>
      <c r="E7">
        <v>1.2077353180489869E-22</v>
      </c>
      <c r="F7">
        <v>-68.694976197168941</v>
      </c>
      <c r="G7">
        <v>1.0442940785868946E-9</v>
      </c>
    </row>
    <row r="8" spans="1:7">
      <c r="A8" t="s">
        <v>93</v>
      </c>
      <c r="D8">
        <v>109.07415745914496</v>
      </c>
      <c r="E8">
        <v>2.6996745594573932E-27</v>
      </c>
      <c r="F8">
        <v>82.028717201046533</v>
      </c>
      <c r="G8">
        <v>2.6066960400641256E-10</v>
      </c>
    </row>
    <row r="9" spans="1:7">
      <c r="A9" t="s">
        <v>94</v>
      </c>
      <c r="F9">
        <v>65.283759075894011</v>
      </c>
      <c r="G9">
        <v>9.8606797555692797E-4</v>
      </c>
    </row>
    <row r="12" spans="1:7">
      <c r="A12" t="s">
        <v>107</v>
      </c>
      <c r="B12">
        <v>13.346561443662885</v>
      </c>
      <c r="D12">
        <v>14.697133666801276</v>
      </c>
      <c r="F12">
        <v>14.821653905963716</v>
      </c>
    </row>
    <row r="14" spans="1:7">
      <c r="A14" t="s">
        <v>95</v>
      </c>
      <c r="B14">
        <v>94644.455821241587</v>
      </c>
      <c r="D14">
        <v>94529.325799805069</v>
      </c>
      <c r="F14">
        <v>94520.471599459095</v>
      </c>
    </row>
    <row r="15" spans="1:7">
      <c r="A15" t="s">
        <v>96</v>
      </c>
      <c r="B15">
        <f>B14-$F$14</f>
        <v>123.98422178249166</v>
      </c>
      <c r="D15">
        <f>D14-$F$14</f>
        <v>8.8542003459733678</v>
      </c>
      <c r="F15">
        <f>F14-$F$14</f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tabSelected="1" workbookViewId="0">
      <selection activeCell="G21" sqref="G21"/>
    </sheetView>
  </sheetViews>
  <sheetFormatPr defaultRowHeight="15"/>
  <cols>
    <col min="1" max="1" width="23" customWidth="1"/>
    <col min="2" max="2" width="14.42578125" customWidth="1"/>
    <col min="3" max="3" width="15.5703125" customWidth="1"/>
    <col min="4" max="4" width="14.42578125" customWidth="1"/>
    <col min="5" max="5" width="15.5703125" customWidth="1"/>
    <col min="6" max="6" width="14.42578125" customWidth="1"/>
    <col min="7" max="7" width="16.5703125" customWidth="1"/>
  </cols>
  <sheetData>
    <row r="1" spans="1:7">
      <c r="A1" t="s">
        <v>110</v>
      </c>
    </row>
    <row r="3" spans="1:7">
      <c r="B3" t="s">
        <v>9</v>
      </c>
      <c r="D3" t="s">
        <v>10</v>
      </c>
      <c r="F3" t="s">
        <v>11</v>
      </c>
    </row>
    <row r="4" spans="1:7">
      <c r="A4" t="s">
        <v>12</v>
      </c>
      <c r="B4" t="s">
        <v>13</v>
      </c>
      <c r="C4" t="s">
        <v>14</v>
      </c>
      <c r="D4" t="s">
        <v>15</v>
      </c>
      <c r="E4" t="s">
        <v>16</v>
      </c>
      <c r="F4" t="s">
        <v>17</v>
      </c>
      <c r="G4" t="s">
        <v>18</v>
      </c>
    </row>
    <row r="5" spans="1:7">
      <c r="A5" t="s">
        <v>0</v>
      </c>
      <c r="B5">
        <v>104.80832988618177</v>
      </c>
      <c r="C5">
        <v>5.0645006405836765E-42</v>
      </c>
      <c r="D5">
        <v>187.96763236586727</v>
      </c>
      <c r="E5">
        <v>1.0684755983242722E-27</v>
      </c>
      <c r="F5">
        <v>124.56850493022395</v>
      </c>
      <c r="G5">
        <v>1.5029544126161386E-220</v>
      </c>
    </row>
    <row r="6" spans="1:7">
      <c r="A6" t="s">
        <v>1</v>
      </c>
      <c r="B6">
        <v>23.932582470350681</v>
      </c>
      <c r="C6">
        <v>7.5572041085791341E-3</v>
      </c>
      <c r="D6">
        <v>38.292229424978359</v>
      </c>
      <c r="E6">
        <v>4.4608169633385054E-5</v>
      </c>
      <c r="F6">
        <v>6.3957447285677815E-2</v>
      </c>
      <c r="G6">
        <v>0.21067668057132927</v>
      </c>
    </row>
    <row r="7" spans="1:7">
      <c r="A7" t="s">
        <v>2</v>
      </c>
      <c r="B7">
        <v>-5.2558233362340598E-2</v>
      </c>
      <c r="C7">
        <v>7.7395596708086222E-43</v>
      </c>
      <c r="D7">
        <v>-9.3941559102530103E-2</v>
      </c>
      <c r="E7">
        <v>4.8369283786252977E-28</v>
      </c>
      <c r="F7">
        <v>-6.2472589514659088E-2</v>
      </c>
      <c r="G7">
        <v>7.1433152407515478E-225</v>
      </c>
    </row>
    <row r="8" spans="1:7">
      <c r="A8" t="s">
        <v>3</v>
      </c>
      <c r="B8">
        <v>-1.1845310787873665E-2</v>
      </c>
      <c r="C8">
        <v>7.7436407058894454E-3</v>
      </c>
      <c r="D8">
        <v>-1.8992165274919013E-2</v>
      </c>
      <c r="E8">
        <v>4.5384928917732636E-5</v>
      </c>
    </row>
    <row r="9" spans="1:7">
      <c r="A9" t="s">
        <v>4</v>
      </c>
      <c r="D9">
        <v>-141.64930494361019</v>
      </c>
      <c r="E9">
        <v>1.5596955271983724E-7</v>
      </c>
      <c r="F9">
        <v>0.37000306223087187</v>
      </c>
      <c r="G9">
        <v>1.6646887110291484E-7</v>
      </c>
    </row>
    <row r="10" spans="1:7">
      <c r="A10" t="s">
        <v>5</v>
      </c>
      <c r="D10">
        <v>7.0494488208574083E-2</v>
      </c>
      <c r="E10">
        <v>1.4573027628640891E-7</v>
      </c>
    </row>
    <row r="11" spans="1:7">
      <c r="A11" t="s">
        <v>6</v>
      </c>
      <c r="F11">
        <v>-4.3513000161519891E-2</v>
      </c>
      <c r="G11">
        <v>0.5994555017967903</v>
      </c>
    </row>
    <row r="14" spans="1:7">
      <c r="A14" t="s">
        <v>7</v>
      </c>
      <c r="B14">
        <v>5593.1220472846853</v>
      </c>
      <c r="D14">
        <v>5485.6422277250058</v>
      </c>
      <c r="F14">
        <v>5517.9935974129248</v>
      </c>
    </row>
    <row r="15" spans="1:7">
      <c r="A15" t="s">
        <v>8</v>
      </c>
      <c r="B15">
        <f>B14-D14</f>
        <v>107.47981955967953</v>
      </c>
      <c r="D15">
        <f>D14-D14</f>
        <v>0</v>
      </c>
      <c r="F15">
        <f>F14-D14</f>
        <v>32.351369687919032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workbookViewId="0">
      <selection activeCell="A2" sqref="A2"/>
    </sheetView>
  </sheetViews>
  <sheetFormatPr defaultRowHeight="15"/>
  <cols>
    <col min="1" max="1" width="27.42578125" customWidth="1"/>
    <col min="2" max="2" width="13.42578125" customWidth="1"/>
    <col min="3" max="3" width="15.7109375" customWidth="1"/>
    <col min="4" max="4" width="13.7109375" customWidth="1"/>
    <col min="5" max="5" width="16.5703125" customWidth="1"/>
    <col min="6" max="6" width="13.7109375" customWidth="1"/>
    <col min="7" max="7" width="15.7109375" customWidth="1"/>
    <col min="8" max="8" width="13.7109375" customWidth="1"/>
    <col min="9" max="9" width="16.5703125" customWidth="1"/>
  </cols>
  <sheetData>
    <row r="1" spans="1:9">
      <c r="A1" t="s">
        <v>111</v>
      </c>
    </row>
    <row r="3" spans="1:9">
      <c r="B3" t="s">
        <v>27</v>
      </c>
      <c r="D3" t="s">
        <v>28</v>
      </c>
      <c r="F3" t="s">
        <v>29</v>
      </c>
      <c r="H3" t="s">
        <v>30</v>
      </c>
    </row>
    <row r="4" spans="1:9">
      <c r="A4" t="s">
        <v>31</v>
      </c>
      <c r="B4" t="s">
        <v>32</v>
      </c>
      <c r="C4" t="s">
        <v>33</v>
      </c>
      <c r="D4" t="s">
        <v>34</v>
      </c>
      <c r="E4" t="s">
        <v>35</v>
      </c>
      <c r="F4" t="s">
        <v>36</v>
      </c>
      <c r="G4" t="s">
        <v>37</v>
      </c>
      <c r="H4" t="s">
        <v>38</v>
      </c>
      <c r="I4" t="s">
        <v>39</v>
      </c>
    </row>
    <row r="5" spans="1:9">
      <c r="A5" t="s">
        <v>19</v>
      </c>
      <c r="B5">
        <v>-1.6946755669975946</v>
      </c>
      <c r="C5">
        <v>0</v>
      </c>
      <c r="D5">
        <v>-2.0278376348583609</v>
      </c>
      <c r="E5">
        <v>1.3296094665578257E-119</v>
      </c>
      <c r="F5">
        <v>-2.0198664023148067</v>
      </c>
      <c r="G5">
        <v>1.3562309900080804E-98</v>
      </c>
      <c r="H5">
        <v>-2.0166840890858109</v>
      </c>
      <c r="I5">
        <v>2.8134765314253227E-116</v>
      </c>
    </row>
    <row r="6" spans="1:9">
      <c r="A6" t="s">
        <v>20</v>
      </c>
      <c r="B6">
        <v>0.13801414468253409</v>
      </c>
      <c r="C6">
        <v>2.8146022164260198E-4</v>
      </c>
      <c r="D6">
        <v>8.9209974194345093E-2</v>
      </c>
      <c r="E6">
        <v>2.4769768181135611E-2</v>
      </c>
      <c r="F6">
        <v>8.9186553373954508E-2</v>
      </c>
      <c r="G6">
        <v>2.4811345433973737E-2</v>
      </c>
      <c r="H6">
        <v>7.1717216956586352E-2</v>
      </c>
      <c r="I6">
        <v>0.10192784867844795</v>
      </c>
    </row>
    <row r="7" spans="1:9">
      <c r="A7" t="s">
        <v>21</v>
      </c>
      <c r="B7">
        <v>-0.30609092884701239</v>
      </c>
      <c r="C7">
        <v>4.0873608253412925E-12</v>
      </c>
      <c r="D7">
        <v>-0.31440888103931441</v>
      </c>
      <c r="E7">
        <v>1.1333342963684358E-12</v>
      </c>
      <c r="F7">
        <v>-0.35955514152930296</v>
      </c>
      <c r="G7">
        <v>0.11851816806146859</v>
      </c>
      <c r="H7">
        <v>-0.3781699296532206</v>
      </c>
      <c r="I7">
        <v>3.5855309929819653E-6</v>
      </c>
    </row>
    <row r="8" spans="1:9">
      <c r="A8" t="s">
        <v>22</v>
      </c>
      <c r="D8">
        <v>0.55425951872282664</v>
      </c>
      <c r="E8">
        <v>3.3932307055083575E-5</v>
      </c>
      <c r="F8">
        <v>0.5422734941717039</v>
      </c>
      <c r="G8">
        <v>2.1417686875404638E-4</v>
      </c>
      <c r="H8">
        <v>0.5551669167358505</v>
      </c>
      <c r="I8">
        <v>3.3049216643031986E-5</v>
      </c>
    </row>
    <row r="9" spans="1:9">
      <c r="A9" t="s">
        <v>23</v>
      </c>
      <c r="F9">
        <v>6.6538560337657204E-2</v>
      </c>
      <c r="G9">
        <v>0.84163576515100413</v>
      </c>
    </row>
    <row r="10" spans="1:9">
      <c r="A10" t="s">
        <v>24</v>
      </c>
      <c r="H10">
        <v>9.0787427925091646E-2</v>
      </c>
      <c r="I10">
        <v>0.34948597104593349</v>
      </c>
    </row>
    <row r="13" spans="1:9">
      <c r="A13" t="s">
        <v>25</v>
      </c>
      <c r="B13">
        <v>149.79209627743055</v>
      </c>
      <c r="D13">
        <v>134.38077266508307</v>
      </c>
      <c r="F13">
        <v>136.34078881260007</v>
      </c>
      <c r="H13">
        <v>135.49993654536971</v>
      </c>
    </row>
    <row r="14" spans="1:9">
      <c r="A14" t="s">
        <v>26</v>
      </c>
      <c r="B14">
        <v>15.411323612347473</v>
      </c>
      <c r="D14">
        <v>0</v>
      </c>
      <c r="F14">
        <v>1.9600161475169955</v>
      </c>
      <c r="H14">
        <v>1.119163880286635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workbookViewId="0">
      <selection activeCell="E19" sqref="E19"/>
    </sheetView>
  </sheetViews>
  <sheetFormatPr defaultRowHeight="15"/>
  <cols>
    <col min="1" max="1" width="18.85546875" customWidth="1"/>
    <col min="2" max="2" width="12.7109375" customWidth="1"/>
    <col min="3" max="3" width="15.5703125" customWidth="1"/>
    <col min="4" max="4" width="13.7109375" customWidth="1"/>
    <col min="5" max="5" width="15.5703125" customWidth="1"/>
    <col min="6" max="6" width="13.42578125" customWidth="1"/>
    <col min="7" max="7" width="15.5703125" customWidth="1"/>
  </cols>
  <sheetData>
    <row r="1" spans="1:7">
      <c r="A1" t="s">
        <v>109</v>
      </c>
    </row>
    <row r="3" spans="1:7">
      <c r="B3" t="s">
        <v>46</v>
      </c>
      <c r="D3" t="s">
        <v>47</v>
      </c>
      <c r="F3" t="s">
        <v>48</v>
      </c>
    </row>
    <row r="4" spans="1:7">
      <c r="A4" t="s">
        <v>49</v>
      </c>
      <c r="B4" t="s">
        <v>50</v>
      </c>
      <c r="C4" t="s">
        <v>51</v>
      </c>
      <c r="D4" t="s">
        <v>52</v>
      </c>
      <c r="E4" t="s">
        <v>53</v>
      </c>
      <c r="F4" t="s">
        <v>54</v>
      </c>
      <c r="G4" t="s">
        <v>55</v>
      </c>
    </row>
    <row r="5" spans="1:7">
      <c r="A5" t="s">
        <v>40</v>
      </c>
      <c r="B5">
        <v>-1.1227543045922928</v>
      </c>
      <c r="C5">
        <v>1.4403484166046101E-19</v>
      </c>
      <c r="D5">
        <v>-1.7291765165062751</v>
      </c>
      <c r="E5">
        <v>1.2082406666937778E-36</v>
      </c>
      <c r="F5">
        <v>-1.6350465221318047</v>
      </c>
      <c r="G5">
        <v>2.2302731971237412E-30</v>
      </c>
    </row>
    <row r="6" spans="1:7">
      <c r="A6" t="s">
        <v>41</v>
      </c>
      <c r="B6">
        <v>0.1099584626339165</v>
      </c>
      <c r="C6">
        <v>1.2812162084591336E-15</v>
      </c>
      <c r="D6">
        <v>7.4813556230247991E-2</v>
      </c>
      <c r="E6">
        <v>3.8912800274141871E-8</v>
      </c>
      <c r="F6">
        <v>-6.9660341603206929E-2</v>
      </c>
      <c r="G6">
        <v>0.32796403104848182</v>
      </c>
    </row>
    <row r="7" spans="1:7">
      <c r="A7" t="s">
        <v>42</v>
      </c>
      <c r="D7">
        <v>1.0599698468485985</v>
      </c>
      <c r="E7">
        <v>3.9778974222682504E-40</v>
      </c>
      <c r="F7">
        <v>0.89509618175384686</v>
      </c>
      <c r="G7">
        <v>8.5894264590026564E-16</v>
      </c>
    </row>
    <row r="8" spans="1:7">
      <c r="A8" t="s">
        <v>43</v>
      </c>
      <c r="F8">
        <v>0.24473493550520584</v>
      </c>
      <c r="G8">
        <v>3.943560746646739E-2</v>
      </c>
    </row>
    <row r="11" spans="1:7">
      <c r="A11" t="s">
        <v>44</v>
      </c>
      <c r="B11">
        <v>2802.1659700537416</v>
      </c>
      <c r="D11">
        <v>2609.4364849615704</v>
      </c>
      <c r="F11">
        <v>2606.0639755127759</v>
      </c>
    </row>
    <row r="12" spans="1:7">
      <c r="A12" t="s">
        <v>45</v>
      </c>
      <c r="B12">
        <v>196.10199454096573</v>
      </c>
      <c r="D12">
        <v>3.3725094487945171</v>
      </c>
      <c r="F12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PBRF 2006</vt:lpstr>
      <vt:lpstr>PBRF 2012</vt:lpstr>
      <vt:lpstr>PBRF 2018</vt:lpstr>
      <vt:lpstr>ARC</vt:lpstr>
      <vt:lpstr>CIHR</vt:lpstr>
      <vt:lpstr>EIGE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Alex James</cp:lastModifiedBy>
  <dcterms:modified xsi:type="dcterms:W3CDTF">2024-03-05T22:22:36Z</dcterms:modified>
</cp:coreProperties>
</file>