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ojects at XMU\Dnt1 in chr. segregation-3【MAPK磷酸化Slp1】\eLIfe投稿文件\eLife Revision\投稿文件\"/>
    </mc:Choice>
  </mc:AlternateContent>
  <bookViews>
    <workbookView xWindow="0" yWindow="0" windowWidth="25200" windowHeight="11430" activeTab="1"/>
  </bookViews>
  <sheets>
    <sheet name="Fig. 3D" sheetId="10" r:id="rId1"/>
    <sheet name="Fig. 3E" sheetId="9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9" l="1"/>
  <c r="H71" i="9" l="1"/>
  <c r="G71" i="9"/>
  <c r="F71" i="9"/>
  <c r="E71" i="9"/>
  <c r="D71" i="9"/>
  <c r="C71" i="9"/>
  <c r="H61" i="9"/>
  <c r="G61" i="9"/>
  <c r="F61" i="9"/>
  <c r="E61" i="9"/>
  <c r="D61" i="9"/>
  <c r="H51" i="9"/>
  <c r="G51" i="9"/>
  <c r="F51" i="9"/>
  <c r="E51" i="9"/>
  <c r="D51" i="9"/>
  <c r="C51" i="9"/>
  <c r="H39" i="9"/>
  <c r="G39" i="9"/>
  <c r="F39" i="9"/>
  <c r="E39" i="9"/>
  <c r="D39" i="9"/>
  <c r="C39" i="9"/>
  <c r="H29" i="9"/>
  <c r="G29" i="9"/>
  <c r="F29" i="9"/>
  <c r="E29" i="9"/>
  <c r="D29" i="9"/>
  <c r="C29" i="9"/>
  <c r="H19" i="9"/>
  <c r="G19" i="9"/>
  <c r="F19" i="9"/>
  <c r="E19" i="9"/>
  <c r="D19" i="9"/>
  <c r="C19" i="9"/>
  <c r="H9" i="9"/>
  <c r="G9" i="9"/>
  <c r="F9" i="9"/>
  <c r="E9" i="9"/>
  <c r="D9" i="9"/>
  <c r="C9" i="9"/>
  <c r="I18" i="10"/>
  <c r="H18" i="10"/>
  <c r="G18" i="10"/>
  <c r="I17" i="10"/>
  <c r="H17" i="10"/>
  <c r="G17" i="10"/>
  <c r="I16" i="10"/>
  <c r="H16" i="10"/>
  <c r="G16" i="10"/>
  <c r="I15" i="10"/>
  <c r="H15" i="10"/>
  <c r="G15" i="10"/>
  <c r="J14" i="10"/>
  <c r="I8" i="10"/>
  <c r="H8" i="10"/>
  <c r="G8" i="10"/>
  <c r="I7" i="10"/>
  <c r="H7" i="10"/>
  <c r="G7" i="10"/>
  <c r="I6" i="10"/>
  <c r="H6" i="10"/>
  <c r="G6" i="10"/>
  <c r="J5" i="10"/>
  <c r="J6" i="10" l="1"/>
  <c r="J16" i="10"/>
  <c r="J8" i="10"/>
  <c r="J15" i="10"/>
  <c r="J7" i="10"/>
  <c r="J18" i="10"/>
  <c r="J17" i="10"/>
</calcChain>
</file>

<file path=xl/sharedStrings.xml><?xml version="1.0" encoding="utf-8"?>
<sst xmlns="http://schemas.openxmlformats.org/spreadsheetml/2006/main" count="109" uniqueCount="35">
  <si>
    <t>Cells with Cdc13-GFP on SPBs (%)</t>
  </si>
  <si>
    <t>Strain</t>
  </si>
  <si>
    <t>timepoint (min)</t>
  </si>
  <si>
    <t>Repeat #1</t>
  </si>
  <si>
    <t>Repeat #2</t>
  </si>
  <si>
    <t>Repeat #3</t>
  </si>
  <si>
    <t>Mean value</t>
  </si>
  <si>
    <t>Standard deviation (SD)</t>
  </si>
  <si>
    <t>nda3-KM311 pmk1Δ</t>
  </si>
  <si>
    <t>nda3-KM311</t>
  </si>
  <si>
    <t>Mean</t>
  </si>
  <si>
    <t>SD</t>
  </si>
  <si>
    <r>
      <rPr>
        <b/>
        <i/>
        <sz val="11"/>
        <color theme="1"/>
        <rFont val="Arial"/>
        <family val="2"/>
      </rPr>
      <t>p</t>
    </r>
    <r>
      <rPr>
        <b/>
        <sz val="11"/>
        <color theme="1"/>
        <rFont val="Arial"/>
        <family val="2"/>
      </rPr>
      <t xml:space="preserve"> values (vs WT)</t>
    </r>
  </si>
  <si>
    <t>Raw measurement ratio (Slp1/Cdc2)</t>
  </si>
  <si>
    <t>Normalized ratio (Slp1/Cdc2)</t>
  </si>
  <si>
    <t>ns</t>
  </si>
  <si>
    <t>***</t>
  </si>
  <si>
    <t>****</t>
  </si>
  <si>
    <t>*</t>
  </si>
  <si>
    <r>
      <rPr>
        <b/>
        <i/>
        <sz val="11"/>
        <color theme="1"/>
        <rFont val="Arial"/>
        <family val="2"/>
      </rPr>
      <t>nda3-KM311 lys1Δ::P</t>
    </r>
    <r>
      <rPr>
        <b/>
        <i/>
        <vertAlign val="subscript"/>
        <sz val="11"/>
        <color theme="1"/>
        <rFont val="Arial"/>
        <family val="2"/>
      </rPr>
      <t>slp1</t>
    </r>
    <r>
      <rPr>
        <b/>
        <i/>
        <sz val="11"/>
        <color theme="1"/>
        <rFont val="Arial"/>
        <family val="2"/>
      </rPr>
      <t>-slp1(K19E,K20E,R21E,K47E,R48E)</t>
    </r>
  </si>
  <si>
    <t>**</t>
  </si>
  <si>
    <r>
      <rPr>
        <b/>
        <i/>
        <sz val="11"/>
        <color theme="1"/>
        <rFont val="Arial"/>
        <family val="2"/>
      </rPr>
      <t>nda3-KM311  lys1Δ::P</t>
    </r>
    <r>
      <rPr>
        <b/>
        <i/>
        <vertAlign val="subscript"/>
        <sz val="11"/>
        <color theme="1"/>
        <rFont val="Arial"/>
        <family val="2"/>
      </rPr>
      <t>slp1</t>
    </r>
    <r>
      <rPr>
        <b/>
        <i/>
        <sz val="11"/>
        <color theme="1"/>
        <rFont val="Arial"/>
        <family val="2"/>
      </rPr>
      <t>-slp1(PDSP-K19E,K20E,R21E,K47E,R48E)</t>
    </r>
  </si>
  <si>
    <r>
      <rPr>
        <b/>
        <i/>
        <sz val="11"/>
        <color theme="1"/>
        <rFont val="Arial"/>
        <family val="2"/>
      </rPr>
      <t>p</t>
    </r>
    <r>
      <rPr>
        <b/>
        <sz val="11"/>
        <color theme="1"/>
        <rFont val="Arial"/>
        <family val="2"/>
      </rPr>
      <t xml:space="preserve"> values (vs pek1DD)</t>
    </r>
  </si>
  <si>
    <r>
      <rPr>
        <b/>
        <i/>
        <sz val="11"/>
        <color theme="1"/>
        <rFont val="Arial"/>
        <family val="2"/>
      </rPr>
      <t>nda3-KM311  lys1Δ::P</t>
    </r>
    <r>
      <rPr>
        <b/>
        <i/>
        <vertAlign val="subscript"/>
        <sz val="11"/>
        <color theme="1"/>
        <rFont val="Arial"/>
        <family val="2"/>
      </rPr>
      <t>adh11</t>
    </r>
    <r>
      <rPr>
        <b/>
        <i/>
        <sz val="11"/>
        <color theme="1"/>
        <rFont val="Arial"/>
        <family val="2"/>
      </rPr>
      <t>-pek1-DD</t>
    </r>
  </si>
  <si>
    <r>
      <rPr>
        <b/>
        <i/>
        <sz val="11"/>
        <color theme="1"/>
        <rFont val="Arial"/>
        <family val="2"/>
      </rPr>
      <t>nda3-KM311 lys1Δ::P</t>
    </r>
    <r>
      <rPr>
        <b/>
        <i/>
        <vertAlign val="subscript"/>
        <sz val="11"/>
        <color theme="1"/>
        <rFont val="Arial"/>
        <family val="2"/>
      </rPr>
      <t>slp1</t>
    </r>
    <r>
      <rPr>
        <b/>
        <i/>
        <sz val="11"/>
        <color theme="1"/>
        <rFont val="Arial"/>
        <family val="2"/>
      </rPr>
      <t>-slp1(K19E,K20E,R21E,K47E,R48E) Z::P</t>
    </r>
    <r>
      <rPr>
        <b/>
        <i/>
        <vertAlign val="subscript"/>
        <sz val="11"/>
        <color theme="1"/>
        <rFont val="Arial"/>
        <family val="2"/>
      </rPr>
      <t>adh11</t>
    </r>
    <r>
      <rPr>
        <b/>
        <i/>
        <sz val="11"/>
        <color theme="1"/>
        <rFont val="Arial"/>
        <family val="2"/>
      </rPr>
      <t>-pek1-DD</t>
    </r>
  </si>
  <si>
    <r>
      <rPr>
        <b/>
        <i/>
        <sz val="11"/>
        <color theme="1"/>
        <rFont val="Arial"/>
        <family val="2"/>
      </rPr>
      <t>nda3-KM311 pmk1Δ  Z::P</t>
    </r>
    <r>
      <rPr>
        <b/>
        <i/>
        <vertAlign val="subscript"/>
        <sz val="11"/>
        <color theme="1"/>
        <rFont val="Arial"/>
        <family val="2"/>
      </rPr>
      <t>adh11</t>
    </r>
    <r>
      <rPr>
        <b/>
        <i/>
        <sz val="11"/>
        <color theme="1"/>
        <rFont val="Arial"/>
        <family val="2"/>
      </rPr>
      <t>-pek1-DD</t>
    </r>
  </si>
  <si>
    <r>
      <rPr>
        <sz val="11"/>
        <color theme="1"/>
        <rFont val="等线"/>
        <family val="3"/>
        <charset val="134"/>
      </rPr>
      <t>﹤</t>
    </r>
    <r>
      <rPr>
        <sz val="11"/>
        <color theme="1"/>
        <rFont val="Arial"/>
        <family val="2"/>
      </rPr>
      <t>0.0001</t>
    </r>
  </si>
  <si>
    <r>
      <rPr>
        <b/>
        <i/>
        <sz val="11"/>
        <color theme="1"/>
        <rFont val="Arial"/>
        <family val="2"/>
      </rPr>
      <t>nda3-KM311 slp1Δ lys1Δ::P</t>
    </r>
    <r>
      <rPr>
        <b/>
        <i/>
        <vertAlign val="subscript"/>
        <sz val="11"/>
        <color theme="1"/>
        <rFont val="Arial"/>
        <family val="2"/>
      </rPr>
      <t>slp1</t>
    </r>
    <r>
      <rPr>
        <b/>
        <i/>
        <sz val="11"/>
        <color theme="1"/>
        <rFont val="Arial"/>
        <family val="2"/>
      </rPr>
      <t>-slp1(WT)</t>
    </r>
  </si>
  <si>
    <r>
      <rPr>
        <b/>
        <i/>
        <sz val="11"/>
        <color theme="1"/>
        <rFont val="Arial"/>
        <family val="2"/>
      </rPr>
      <t>nda3-KM311 slp1Δ lys1Δ::P</t>
    </r>
    <r>
      <rPr>
        <b/>
        <i/>
        <vertAlign val="subscript"/>
        <sz val="11"/>
        <color theme="1"/>
        <rFont val="Arial"/>
        <family val="2"/>
      </rPr>
      <t>slp1</t>
    </r>
    <r>
      <rPr>
        <b/>
        <i/>
        <sz val="11"/>
        <color theme="1"/>
        <rFont val="Arial"/>
        <family val="2"/>
      </rPr>
      <t xml:space="preserve">-slp1(PDSP-K19A,K20A,R21A,K47A,R48A)  </t>
    </r>
  </si>
  <si>
    <r>
      <rPr>
        <b/>
        <i/>
        <sz val="11"/>
        <color theme="1"/>
        <rFont val="Arial"/>
        <family val="2"/>
      </rPr>
      <t>nda3-KM311 slp1Δ  lys1Δ::P</t>
    </r>
    <r>
      <rPr>
        <b/>
        <i/>
        <vertAlign val="subscript"/>
        <sz val="11"/>
        <color theme="1"/>
        <rFont val="Arial"/>
        <family val="2"/>
      </rPr>
      <t>slp1</t>
    </r>
    <r>
      <rPr>
        <b/>
        <i/>
        <sz val="11"/>
        <color theme="1"/>
        <rFont val="Arial"/>
        <family val="2"/>
      </rPr>
      <t>-slp1(PDSP-K19A,K20A,R21A,K47A,R48A)  pmk1Δ</t>
    </r>
  </si>
  <si>
    <r>
      <rPr>
        <b/>
        <i/>
        <sz val="11"/>
        <rFont val="Arial"/>
        <family val="2"/>
      </rPr>
      <t>nda3-KM311 slp1Δ lys1Δ::P</t>
    </r>
    <r>
      <rPr>
        <b/>
        <i/>
        <vertAlign val="subscript"/>
        <sz val="11"/>
        <rFont val="Arial"/>
        <family val="2"/>
      </rPr>
      <t>slp1</t>
    </r>
    <r>
      <rPr>
        <b/>
        <i/>
        <sz val="11"/>
        <rFont val="Arial"/>
        <family val="2"/>
      </rPr>
      <t>-slp1(WT) Z::P</t>
    </r>
    <r>
      <rPr>
        <b/>
        <i/>
        <vertAlign val="subscript"/>
        <sz val="11"/>
        <rFont val="Arial"/>
        <family val="2"/>
      </rPr>
      <t>adh11</t>
    </r>
    <r>
      <rPr>
        <b/>
        <i/>
        <sz val="11"/>
        <rFont val="Arial"/>
        <family val="2"/>
      </rPr>
      <t xml:space="preserve">-pek1(DD)  </t>
    </r>
  </si>
  <si>
    <r>
      <rPr>
        <b/>
        <i/>
        <sz val="11"/>
        <color theme="1"/>
        <rFont val="Arial"/>
        <family val="2"/>
      </rPr>
      <t>nda3-KM311 slp1Δ lys1Δ::P</t>
    </r>
    <r>
      <rPr>
        <b/>
        <i/>
        <vertAlign val="subscript"/>
        <sz val="11"/>
        <color theme="1"/>
        <rFont val="Arial"/>
        <family val="2"/>
      </rPr>
      <t>slp1</t>
    </r>
    <r>
      <rPr>
        <b/>
        <i/>
        <sz val="11"/>
        <color theme="1"/>
        <rFont val="Arial"/>
        <family val="2"/>
      </rPr>
      <t>-slp1(K19A,K20A,R21A,K47A,R48A) Z::P</t>
    </r>
    <r>
      <rPr>
        <b/>
        <i/>
        <vertAlign val="subscript"/>
        <sz val="11"/>
        <color theme="1"/>
        <rFont val="Arial"/>
        <family val="2"/>
      </rPr>
      <t>adh11</t>
    </r>
    <r>
      <rPr>
        <b/>
        <i/>
        <sz val="11"/>
        <color theme="1"/>
        <rFont val="Arial"/>
        <family val="2"/>
      </rPr>
      <t xml:space="preserve">-pek1(DD)  </t>
    </r>
  </si>
  <si>
    <r>
      <rPr>
        <b/>
        <i/>
        <sz val="11"/>
        <color theme="1"/>
        <rFont val="Arial"/>
        <family val="2"/>
      </rPr>
      <t>nda3-KM311 slp1Δ  lys1Δ::P</t>
    </r>
    <r>
      <rPr>
        <b/>
        <i/>
        <vertAlign val="subscript"/>
        <sz val="11"/>
        <color theme="1"/>
        <rFont val="Arial"/>
        <family val="2"/>
      </rPr>
      <t>slp1</t>
    </r>
    <r>
      <rPr>
        <b/>
        <i/>
        <sz val="11"/>
        <color theme="1"/>
        <rFont val="Arial"/>
        <family val="2"/>
      </rPr>
      <t>-slp1(WT) Z::P</t>
    </r>
    <r>
      <rPr>
        <b/>
        <i/>
        <vertAlign val="subscript"/>
        <sz val="11"/>
        <color theme="1"/>
        <rFont val="Arial"/>
        <family val="2"/>
      </rPr>
      <t>adh11</t>
    </r>
    <r>
      <rPr>
        <b/>
        <i/>
        <sz val="11"/>
        <color theme="1"/>
        <rFont val="Arial"/>
        <family val="2"/>
      </rPr>
      <t xml:space="preserve">-pek1(DD) pmk1Δ   </t>
    </r>
  </si>
  <si>
    <r>
      <t>﹤</t>
    </r>
    <r>
      <rPr>
        <sz val="11"/>
        <rFont val="Arial"/>
        <family val="2"/>
      </rPr>
      <t>0.0001</t>
    </r>
  </si>
  <si>
    <r>
      <t>nda3-KM311 slp1Δ lys1Δ::P</t>
    </r>
    <r>
      <rPr>
        <b/>
        <i/>
        <vertAlign val="subscript"/>
        <sz val="11"/>
        <color theme="1"/>
        <rFont val="Arial"/>
        <family val="2"/>
      </rPr>
      <t>slp1</t>
    </r>
    <r>
      <rPr>
        <b/>
        <i/>
        <sz val="11"/>
        <color theme="1"/>
        <rFont val="Arial"/>
        <family val="2"/>
      </rPr>
      <t xml:space="preserve">-slp1(K19A,K20A,R21A,K47A,R48A)   </t>
    </r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</si>
</sst>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等线"/>
      <charset val="134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FF"/>
      <name val="Arial"/>
      <family val="2"/>
    </font>
    <font>
      <sz val="11"/>
      <color rgb="FFFF0000"/>
      <name val="等线"/>
      <family val="3"/>
      <charset val="134"/>
      <scheme val="minor"/>
    </font>
    <font>
      <b/>
      <sz val="11"/>
      <color rgb="FF030504"/>
      <name val="Arial"/>
      <family val="2"/>
    </font>
    <font>
      <sz val="11"/>
      <color rgb="FF0000FF"/>
      <name val="等线"/>
      <family val="3"/>
      <charset val="134"/>
      <scheme val="minor"/>
    </font>
    <font>
      <b/>
      <sz val="14"/>
      <color rgb="FFFF00FF"/>
      <name val="等线"/>
      <family val="3"/>
      <charset val="134"/>
      <scheme val="minor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等线"/>
      <family val="3"/>
      <charset val="134"/>
      <scheme val="minor"/>
    </font>
    <font>
      <b/>
      <i/>
      <sz val="11"/>
      <name val="Arial"/>
      <family val="2"/>
    </font>
    <font>
      <sz val="11"/>
      <color rgb="FFFF0000"/>
      <name val="宋体"/>
      <family val="3"/>
      <charset val="134"/>
    </font>
    <font>
      <sz val="11"/>
      <name val="等线"/>
      <family val="3"/>
      <charset val="134"/>
      <scheme val="minor"/>
    </font>
    <font>
      <b/>
      <i/>
      <vertAlign val="subscript"/>
      <sz val="11"/>
      <color theme="1"/>
      <name val="Arial"/>
      <family val="2"/>
    </font>
    <font>
      <sz val="11"/>
      <color theme="1"/>
      <name val="等线"/>
      <family val="3"/>
      <charset val="134"/>
    </font>
    <font>
      <b/>
      <i/>
      <vertAlign val="subscript"/>
      <sz val="11"/>
      <name val="Arial"/>
      <family val="2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1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4" xfId="0" applyFont="1" applyBorder="1" applyAlignment="1">
      <alignment horizontal="left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0" fontId="3" fillId="0" borderId="5" xfId="0" applyFont="1" applyBorder="1">
      <alignment vertical="center"/>
    </xf>
    <xf numFmtId="0" fontId="1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5" fillId="0" borderId="0" xfId="0" applyFont="1">
      <alignment vertical="center"/>
    </xf>
    <xf numFmtId="0" fontId="1" fillId="0" borderId="9" xfId="0" applyFont="1" applyBorder="1">
      <alignment vertical="center"/>
    </xf>
    <xf numFmtId="0" fontId="3" fillId="0" borderId="12" xfId="0" applyFont="1" applyBorder="1">
      <alignment vertical="center"/>
    </xf>
    <xf numFmtId="2" fontId="3" fillId="0" borderId="0" xfId="0" applyNumberFormat="1" applyFont="1">
      <alignment vertical="center"/>
    </xf>
    <xf numFmtId="2" fontId="3" fillId="0" borderId="5" xfId="0" applyNumberFormat="1" applyFont="1" applyBorder="1">
      <alignment vertical="center"/>
    </xf>
    <xf numFmtId="0" fontId="1" fillId="0" borderId="13" xfId="0" applyFont="1" applyBorder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/>
    <xf numFmtId="0" fontId="8" fillId="0" borderId="0" xfId="0" applyFont="1">
      <alignment vertical="center"/>
    </xf>
    <xf numFmtId="0" fontId="10" fillId="0" borderId="9" xfId="0" applyFont="1" applyBorder="1">
      <alignment vertical="center"/>
    </xf>
    <xf numFmtId="0" fontId="1" fillId="0" borderId="12" xfId="0" applyFont="1" applyBorder="1">
      <alignment vertical="center"/>
    </xf>
    <xf numFmtId="0" fontId="2" fillId="0" borderId="12" xfId="0" applyFont="1" applyBorder="1" applyAlignment="1"/>
    <xf numFmtId="0" fontId="12" fillId="0" borderId="0" xfId="0" applyFont="1" applyAlignment="1"/>
    <xf numFmtId="0" fontId="2" fillId="0" borderId="13" xfId="0" applyFont="1" applyBorder="1" applyAlignment="1"/>
    <xf numFmtId="0" fontId="13" fillId="0" borderId="9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0" fontId="12" fillId="0" borderId="5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8" xfId="0" applyFont="1" applyBorder="1">
      <alignment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13" fillId="0" borderId="5" xfId="0" applyFont="1" applyBorder="1">
      <alignment vertical="center"/>
    </xf>
    <xf numFmtId="0" fontId="13" fillId="0" borderId="1" xfId="0" applyFont="1" applyBorder="1">
      <alignment vertical="center"/>
    </xf>
    <xf numFmtId="0" fontId="13" fillId="0" borderId="10" xfId="0" applyFont="1" applyBorder="1">
      <alignment vertical="center"/>
    </xf>
    <xf numFmtId="0" fontId="1" fillId="0" borderId="15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2" fillId="0" borderId="15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12" fillId="0" borderId="17" xfId="0" applyFont="1" applyBorder="1">
      <alignment vertical="center"/>
    </xf>
    <xf numFmtId="0" fontId="12" fillId="0" borderId="18" xfId="0" applyFont="1" applyBorder="1">
      <alignment vertical="center"/>
    </xf>
    <xf numFmtId="0" fontId="12" fillId="0" borderId="20" xfId="0" applyFont="1" applyBorder="1">
      <alignment vertical="center"/>
    </xf>
    <xf numFmtId="0" fontId="12" fillId="0" borderId="5" xfId="0" applyFont="1" applyBorder="1" applyAlignment="1"/>
    <xf numFmtId="2" fontId="12" fillId="0" borderId="0" xfId="0" applyNumberFormat="1" applyFont="1" applyAlignment="1"/>
    <xf numFmtId="2" fontId="12" fillId="0" borderId="5" xfId="0" applyNumberFormat="1" applyFont="1" applyBorder="1" applyAlignment="1"/>
    <xf numFmtId="0" fontId="17" fillId="0" borderId="0" xfId="0" applyFont="1">
      <alignment vertical="center"/>
    </xf>
    <xf numFmtId="0" fontId="16" fillId="0" borderId="0" xfId="0" applyFont="1" applyAlignment="1"/>
    <xf numFmtId="0" fontId="3" fillId="0" borderId="20" xfId="0" applyFont="1" applyBorder="1">
      <alignment vertical="center"/>
    </xf>
    <xf numFmtId="0" fontId="15" fillId="0" borderId="4" xfId="0" applyFont="1" applyBorder="1" applyAlignment="1">
      <alignment horizontal="left"/>
    </xf>
    <xf numFmtId="0" fontId="7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2" fillId="0" borderId="12" xfId="0" applyFont="1" applyBorder="1">
      <alignment vertical="center"/>
    </xf>
    <xf numFmtId="0" fontId="13" fillId="0" borderId="12" xfId="0" applyFont="1" applyBorder="1">
      <alignment vertical="center"/>
    </xf>
    <xf numFmtId="0" fontId="13" fillId="0" borderId="13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19" xfId="0" applyFont="1" applyBorder="1" applyAlignment="1">
      <alignment horizontal="right" vertical="center"/>
    </xf>
    <xf numFmtId="0" fontId="23" fillId="0" borderId="19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0000FF"/>
      <color rgb="FFFF00FF"/>
      <color rgb="FFFF66FF"/>
      <color rgb="FF0066FF"/>
      <color rgb="FFCC33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9"/>
  <sheetViews>
    <sheetView workbookViewId="0">
      <selection activeCell="D26" sqref="D26"/>
    </sheetView>
  </sheetViews>
  <sheetFormatPr defaultColWidth="9" defaultRowHeight="14.25"/>
  <cols>
    <col min="2" max="2" width="71.375" customWidth="1"/>
    <col min="3" max="3" width="14.625" customWidth="1"/>
    <col min="4" max="4" width="13.875" customWidth="1"/>
    <col min="5" max="5" width="14.5" customWidth="1"/>
    <col min="6" max="6" width="68.5" customWidth="1"/>
    <col min="7" max="7" width="13.375" customWidth="1"/>
    <col min="8" max="8" width="13.625" customWidth="1"/>
    <col min="9" max="9" width="13.875" customWidth="1"/>
    <col min="10" max="10" width="15.625" customWidth="1"/>
    <col min="11" max="11" width="13.875" customWidth="1"/>
    <col min="12" max="12" width="21.375" customWidth="1"/>
    <col min="14" max="14" width="19.875" customWidth="1"/>
  </cols>
  <sheetData>
    <row r="2" spans="2:15" ht="28.5" customHeight="1">
      <c r="B2" s="19"/>
    </row>
    <row r="3" spans="2:15" ht="30.75" customHeight="1">
      <c r="B3" s="11"/>
      <c r="C3" s="68" t="s">
        <v>13</v>
      </c>
      <c r="D3" s="68"/>
      <c r="E3" s="69"/>
      <c r="F3" s="20"/>
      <c r="G3" s="70" t="s">
        <v>14</v>
      </c>
      <c r="H3" s="70"/>
      <c r="I3" s="71"/>
      <c r="J3" s="25" t="s">
        <v>10</v>
      </c>
      <c r="K3" s="39" t="s">
        <v>11</v>
      </c>
      <c r="L3" s="40" t="s">
        <v>12</v>
      </c>
      <c r="M3" s="41"/>
    </row>
    <row r="4" spans="2:15" ht="22.5" customHeight="1">
      <c r="B4" s="21"/>
      <c r="C4" s="17" t="s">
        <v>3</v>
      </c>
      <c r="D4" s="17" t="s">
        <v>4</v>
      </c>
      <c r="E4" s="17" t="s">
        <v>5</v>
      </c>
      <c r="F4" s="21"/>
      <c r="G4" s="58" t="s">
        <v>3</v>
      </c>
      <c r="H4" s="58" t="s">
        <v>4</v>
      </c>
      <c r="I4" s="59" t="s">
        <v>5</v>
      </c>
      <c r="J4" s="60"/>
      <c r="K4" s="28"/>
      <c r="L4" s="43"/>
      <c r="M4" s="44"/>
    </row>
    <row r="5" spans="2:15" ht="15">
      <c r="B5" s="22" t="s">
        <v>9</v>
      </c>
      <c r="C5" s="18">
        <v>0.42410423452768697</v>
      </c>
      <c r="D5" s="18">
        <v>0.76211950394588501</v>
      </c>
      <c r="E5" s="18">
        <v>0.71537726838586402</v>
      </c>
      <c r="F5" s="22" t="s">
        <v>9</v>
      </c>
      <c r="G5" s="23">
        <v>1</v>
      </c>
      <c r="H5" s="23">
        <v>1</v>
      </c>
      <c r="I5" s="32">
        <v>1</v>
      </c>
      <c r="J5" s="61">
        <f>(G5+H5+I5)/3</f>
        <v>1</v>
      </c>
      <c r="K5" s="28">
        <v>0</v>
      </c>
      <c r="L5" s="43"/>
      <c r="M5" s="44"/>
    </row>
    <row r="6" spans="2:15" ht="15">
      <c r="B6" s="22" t="s">
        <v>8</v>
      </c>
      <c r="C6" s="18">
        <v>0.66320474777448102</v>
      </c>
      <c r="D6" s="18">
        <v>0.99671052631578905</v>
      </c>
      <c r="E6" s="18">
        <v>0.83349012229538999</v>
      </c>
      <c r="F6" s="22" t="s">
        <v>8</v>
      </c>
      <c r="G6" s="23">
        <f>C6/C5</f>
        <v>1.5637777078860662</v>
      </c>
      <c r="H6" s="23">
        <f>D6/D5</f>
        <v>1.3078139598255989</v>
      </c>
      <c r="I6" s="32">
        <f>E6/E5</f>
        <v>1.1651056849709931</v>
      </c>
      <c r="J6" s="61">
        <f>(G6+H6+I6)/3</f>
        <v>1.3455657842275528</v>
      </c>
      <c r="K6" s="28">
        <v>0.20200000000000001</v>
      </c>
      <c r="L6" s="45">
        <v>4.1399999999999999E-2</v>
      </c>
      <c r="M6" s="46" t="s">
        <v>18</v>
      </c>
    </row>
    <row r="7" spans="2:15" ht="17.25">
      <c r="B7" s="22" t="s">
        <v>19</v>
      </c>
      <c r="C7" s="23">
        <v>0.63001852999999997</v>
      </c>
      <c r="D7" s="18">
        <v>1.2144873000940699</v>
      </c>
      <c r="E7" s="18">
        <v>0.94407894736842102</v>
      </c>
      <c r="F7" s="22" t="s">
        <v>19</v>
      </c>
      <c r="G7" s="23">
        <f>C7/C5</f>
        <v>1.4855275630568368</v>
      </c>
      <c r="H7" s="23">
        <f>D7/D5</f>
        <v>1.5935654366618934</v>
      </c>
      <c r="I7" s="32">
        <f>E7/E5</f>
        <v>1.3196938022626665</v>
      </c>
      <c r="J7" s="61">
        <f>(G7+H7+I7)/3</f>
        <v>1.4662622673271322</v>
      </c>
      <c r="K7" s="28">
        <v>0.13789999999999999</v>
      </c>
      <c r="L7" s="47">
        <v>4.1999999999999997E-3</v>
      </c>
      <c r="M7" s="46" t="s">
        <v>20</v>
      </c>
    </row>
    <row r="8" spans="2:15" ht="17.25">
      <c r="B8" s="24" t="s">
        <v>21</v>
      </c>
      <c r="C8" s="8">
        <v>0.46959896507115101</v>
      </c>
      <c r="D8" s="8">
        <v>0.77459407831900695</v>
      </c>
      <c r="E8" s="8">
        <v>0.78917700112739597</v>
      </c>
      <c r="F8" s="24" t="s">
        <v>21</v>
      </c>
      <c r="G8" s="33">
        <f>C8/C5</f>
        <v>1.1072725213275227</v>
      </c>
      <c r="H8" s="33">
        <f>D8/D5</f>
        <v>1.016368265486626</v>
      </c>
      <c r="I8" s="34">
        <f>E8/E5</f>
        <v>1.1031619762087903</v>
      </c>
      <c r="J8" s="62">
        <f>(G8+H8+I8)/3</f>
        <v>1.0756009210076465</v>
      </c>
      <c r="K8" s="33">
        <v>5.1339999999999997E-2</v>
      </c>
      <c r="L8" s="63">
        <v>6.3299999999999995E-2</v>
      </c>
      <c r="M8" s="55" t="s">
        <v>15</v>
      </c>
    </row>
    <row r="9" spans="2:15">
      <c r="G9" s="53"/>
      <c r="H9" s="53"/>
      <c r="I9" s="53"/>
      <c r="J9" s="53"/>
      <c r="K9" s="53"/>
    </row>
    <row r="10" spans="2:15">
      <c r="G10" s="53"/>
      <c r="H10" s="53"/>
      <c r="I10" s="53"/>
      <c r="J10" s="53"/>
      <c r="K10" s="53"/>
    </row>
    <row r="11" spans="2:15">
      <c r="E11" s="18"/>
      <c r="G11" s="53"/>
      <c r="H11" s="53"/>
      <c r="I11" s="53"/>
      <c r="J11" s="53"/>
      <c r="K11" s="53"/>
    </row>
    <row r="12" spans="2:15" ht="31.5" customHeight="1">
      <c r="B12" s="11"/>
      <c r="C12" s="68" t="s">
        <v>13</v>
      </c>
      <c r="D12" s="68"/>
      <c r="E12" s="69"/>
      <c r="F12" s="20"/>
      <c r="G12" s="70" t="s">
        <v>14</v>
      </c>
      <c r="H12" s="70"/>
      <c r="I12" s="71"/>
      <c r="J12" s="25" t="s">
        <v>10</v>
      </c>
      <c r="K12" s="39" t="s">
        <v>11</v>
      </c>
      <c r="L12" s="40" t="s">
        <v>12</v>
      </c>
      <c r="M12" s="41"/>
      <c r="N12" s="42" t="s">
        <v>22</v>
      </c>
      <c r="O12" s="41"/>
    </row>
    <row r="13" spans="2:15" ht="22.5" customHeight="1">
      <c r="B13" s="21"/>
      <c r="C13" s="17" t="s">
        <v>3</v>
      </c>
      <c r="D13" s="17" t="s">
        <v>4</v>
      </c>
      <c r="E13" s="17" t="s">
        <v>5</v>
      </c>
      <c r="F13" s="21"/>
      <c r="G13" s="17" t="s">
        <v>3</v>
      </c>
      <c r="H13" s="17" t="s">
        <v>4</v>
      </c>
      <c r="I13" s="26" t="s">
        <v>5</v>
      </c>
      <c r="J13" s="12"/>
      <c r="K13" s="4"/>
      <c r="L13" s="43"/>
      <c r="M13" s="44"/>
      <c r="N13" s="43"/>
      <c r="O13" s="44"/>
    </row>
    <row r="14" spans="2:15" ht="15">
      <c r="B14" s="22" t="s">
        <v>9</v>
      </c>
      <c r="C14" s="18">
        <v>0.44078361531611798</v>
      </c>
      <c r="D14" s="18">
        <v>0.56756756756756699</v>
      </c>
      <c r="E14" s="18">
        <v>0.36936936936936898</v>
      </c>
      <c r="F14" s="22" t="s">
        <v>9</v>
      </c>
      <c r="G14" s="18">
        <v>1</v>
      </c>
      <c r="H14" s="18">
        <v>1</v>
      </c>
      <c r="I14" s="5">
        <v>1</v>
      </c>
      <c r="J14" s="21">
        <f>(G14+H14+I14)/3</f>
        <v>1</v>
      </c>
      <c r="K14" s="4">
        <v>0</v>
      </c>
      <c r="L14" s="43"/>
      <c r="M14" s="44"/>
      <c r="N14" s="43"/>
      <c r="O14" s="44"/>
    </row>
    <row r="15" spans="2:15" ht="17.25">
      <c r="B15" s="22" t="s">
        <v>23</v>
      </c>
      <c r="C15" s="18">
        <v>0.330788804071247</v>
      </c>
      <c r="D15" s="18">
        <v>0.38898026315789502</v>
      </c>
      <c r="E15" s="18">
        <v>0.25246710526315802</v>
      </c>
      <c r="F15" s="22" t="s">
        <v>23</v>
      </c>
      <c r="G15" s="18">
        <f>C15/C14</f>
        <v>0.75045621610507074</v>
      </c>
      <c r="H15" s="18">
        <f>D15/D14</f>
        <v>0.68534617794486341</v>
      </c>
      <c r="I15" s="5">
        <f>E15/E14</f>
        <v>0.68350850449294076</v>
      </c>
      <c r="J15" s="21">
        <f>(G15+H15+I15)/3</f>
        <v>0.70643696618095841</v>
      </c>
      <c r="K15" s="4">
        <v>3.8129999999999997E-2</v>
      </c>
      <c r="L15" s="45">
        <v>2.0000000000000001E-4</v>
      </c>
      <c r="M15" s="46" t="s">
        <v>16</v>
      </c>
      <c r="N15" s="45"/>
      <c r="O15" s="46"/>
    </row>
    <row r="16" spans="2:15" ht="17.25">
      <c r="B16" s="22" t="s">
        <v>19</v>
      </c>
      <c r="C16" s="23">
        <v>0.68492624999999996</v>
      </c>
      <c r="D16" s="18">
        <v>0.80234505862646599</v>
      </c>
      <c r="E16" s="18">
        <v>0.53015075376884402</v>
      </c>
      <c r="F16" s="22" t="s">
        <v>19</v>
      </c>
      <c r="G16" s="18">
        <f>C16/C14</f>
        <v>1.5538831893939378</v>
      </c>
      <c r="H16" s="18">
        <f>D16/D14</f>
        <v>1.4136555794847272</v>
      </c>
      <c r="I16" s="5">
        <f>E16/E14</f>
        <v>1.4352861870327256</v>
      </c>
      <c r="J16" s="21">
        <f>(G16+H16+I16)/3</f>
        <v>1.4676083186371303</v>
      </c>
      <c r="K16" s="4">
        <v>7.5490000000000002E-2</v>
      </c>
      <c r="L16" s="47">
        <v>4.0000000000000002E-4</v>
      </c>
      <c r="M16" s="48" t="s">
        <v>16</v>
      </c>
      <c r="N16" s="45"/>
      <c r="O16" s="46"/>
    </row>
    <row r="17" spans="2:15" ht="17.25">
      <c r="B17" s="22" t="s">
        <v>24</v>
      </c>
      <c r="C17" s="18">
        <v>0.57025472473295002</v>
      </c>
      <c r="D17" s="18">
        <v>0.66001662510390702</v>
      </c>
      <c r="E17" s="18">
        <v>0.472984206151288</v>
      </c>
      <c r="F17" s="22" t="s">
        <v>24</v>
      </c>
      <c r="G17" s="18">
        <f>C17/C14</f>
        <v>1.2937294058082873</v>
      </c>
      <c r="H17" s="18">
        <f>D17/D14</f>
        <v>1.162886434706885</v>
      </c>
      <c r="I17" s="5">
        <f>E17/E14</f>
        <v>1.2805182166534883</v>
      </c>
      <c r="J17" s="21">
        <f>(G17+H17+I17)/3</f>
        <v>1.2457113523895536</v>
      </c>
      <c r="K17" s="4">
        <v>7.2029999999999997E-2</v>
      </c>
      <c r="L17" s="47">
        <v>4.1000000000000003E-3</v>
      </c>
      <c r="M17" s="48" t="s">
        <v>20</v>
      </c>
      <c r="N17" s="45">
        <v>2.9999999999999997E-4</v>
      </c>
      <c r="O17" s="46" t="s">
        <v>16</v>
      </c>
    </row>
    <row r="18" spans="2:15" ht="17.25">
      <c r="B18" s="24" t="s">
        <v>25</v>
      </c>
      <c r="C18" s="8">
        <v>0.57191489361702097</v>
      </c>
      <c r="D18" s="8">
        <v>0.717235188509874</v>
      </c>
      <c r="E18" s="8">
        <v>0.48743267504488302</v>
      </c>
      <c r="F18" s="24" t="s">
        <v>25</v>
      </c>
      <c r="G18" s="8">
        <f>C18/C14</f>
        <v>1.2974958091553817</v>
      </c>
      <c r="H18" s="8">
        <f>D18/D14</f>
        <v>1.2637000940412078</v>
      </c>
      <c r="I18" s="34">
        <f>E18/E14</f>
        <v>1.3196348031702945</v>
      </c>
      <c r="J18" s="15">
        <f>(G18+H18+I18)/3</f>
        <v>1.2936102354556278</v>
      </c>
      <c r="K18" s="8">
        <v>2.8170000000000001E-2</v>
      </c>
      <c r="L18" s="64" t="s">
        <v>26</v>
      </c>
      <c r="M18" s="55" t="s">
        <v>17</v>
      </c>
      <c r="N18" s="65" t="s">
        <v>33</v>
      </c>
      <c r="O18" s="49" t="s">
        <v>17</v>
      </c>
    </row>
    <row r="19" spans="2:15">
      <c r="B19" s="10"/>
    </row>
  </sheetData>
  <mergeCells count="4">
    <mergeCell ref="C3:E3"/>
    <mergeCell ref="G3:I3"/>
    <mergeCell ref="C12:E12"/>
    <mergeCell ref="G12:I12"/>
  </mergeCells>
  <phoneticPr fontId="2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80"/>
  <sheetViews>
    <sheetView tabSelected="1" zoomScale="106" zoomScaleNormal="106" workbookViewId="0">
      <selection activeCell="J18" sqref="J18"/>
    </sheetView>
  </sheetViews>
  <sheetFormatPr defaultColWidth="9" defaultRowHeight="14.25"/>
  <cols>
    <col min="2" max="2" width="81.375" customWidth="1"/>
    <col min="3" max="3" width="12.5" customWidth="1"/>
    <col min="4" max="4" width="12.375" customWidth="1"/>
    <col min="5" max="5" width="12.5" customWidth="1"/>
    <col min="6" max="6" width="11.875" customWidth="1"/>
    <col min="7" max="8" width="11.625" customWidth="1"/>
  </cols>
  <sheetData>
    <row r="3" spans="2:9" ht="30" customHeight="1" thickBot="1">
      <c r="B3" s="73" t="s">
        <v>0</v>
      </c>
      <c r="C3" s="73"/>
      <c r="D3" s="73"/>
      <c r="E3" s="73"/>
      <c r="F3" s="73"/>
      <c r="G3" s="73"/>
      <c r="H3" s="73"/>
    </row>
    <row r="4" spans="2:9" ht="24.75" customHeight="1">
      <c r="B4" s="1" t="s">
        <v>1</v>
      </c>
      <c r="C4" s="72" t="s">
        <v>2</v>
      </c>
      <c r="D4" s="66"/>
      <c r="E4" s="66"/>
      <c r="F4" s="66"/>
      <c r="G4" s="66"/>
      <c r="H4" s="67"/>
    </row>
    <row r="5" spans="2:9" ht="17.25">
      <c r="B5" s="2" t="s">
        <v>27</v>
      </c>
      <c r="C5" s="29">
        <v>0</v>
      </c>
      <c r="D5" s="29">
        <v>10</v>
      </c>
      <c r="E5" s="29">
        <v>20</v>
      </c>
      <c r="F5" s="29">
        <v>30</v>
      </c>
      <c r="G5" s="29">
        <v>40</v>
      </c>
      <c r="H5" s="30">
        <v>50</v>
      </c>
    </row>
    <row r="6" spans="2:9">
      <c r="B6" s="3" t="s">
        <v>3</v>
      </c>
      <c r="C6" s="23">
        <v>84.5</v>
      </c>
      <c r="D6" s="23">
        <v>79.8</v>
      </c>
      <c r="E6" s="23">
        <v>65.11</v>
      </c>
      <c r="F6" s="23">
        <v>38.61</v>
      </c>
      <c r="G6" s="23">
        <v>24.8</v>
      </c>
      <c r="H6" s="50">
        <v>18.309999999999999</v>
      </c>
    </row>
    <row r="7" spans="2:9">
      <c r="B7" s="3" t="s">
        <v>4</v>
      </c>
      <c r="C7" s="23">
        <v>86.38</v>
      </c>
      <c r="D7" s="23">
        <v>81.11</v>
      </c>
      <c r="E7" s="23">
        <v>71.22</v>
      </c>
      <c r="F7" s="23">
        <v>36.75</v>
      </c>
      <c r="G7" s="23">
        <v>23.04</v>
      </c>
      <c r="H7" s="50">
        <v>16.3</v>
      </c>
    </row>
    <row r="8" spans="2:9">
      <c r="B8" s="3" t="s">
        <v>5</v>
      </c>
      <c r="C8" s="23">
        <v>89.5</v>
      </c>
      <c r="D8" s="23">
        <v>75.36</v>
      </c>
      <c r="E8" s="23">
        <v>65.8</v>
      </c>
      <c r="F8" s="23">
        <v>39</v>
      </c>
      <c r="G8" s="23">
        <v>31.03</v>
      </c>
      <c r="H8" s="50">
        <v>16.59</v>
      </c>
    </row>
    <row r="9" spans="2:9" ht="15">
      <c r="B9" s="6" t="s">
        <v>6</v>
      </c>
      <c r="C9" s="13">
        <f t="shared" ref="C9:H9" si="0">AVERAGE(C6:C8)</f>
        <v>86.793333333333337</v>
      </c>
      <c r="D9" s="13">
        <f t="shared" si="0"/>
        <v>78.756666666666661</v>
      </c>
      <c r="E9" s="13">
        <f t="shared" si="0"/>
        <v>67.376666666666665</v>
      </c>
      <c r="F9" s="13">
        <f t="shared" si="0"/>
        <v>38.119999999999997</v>
      </c>
      <c r="G9" s="13">
        <f t="shared" si="0"/>
        <v>26.290000000000003</v>
      </c>
      <c r="H9" s="14">
        <f t="shared" si="0"/>
        <v>17.066666666666666</v>
      </c>
    </row>
    <row r="10" spans="2:9" ht="15" thickBot="1">
      <c r="B10" s="7" t="s">
        <v>7</v>
      </c>
      <c r="C10" s="8">
        <v>2.5249999999999999</v>
      </c>
      <c r="D10" s="8">
        <v>3.0139999999999998</v>
      </c>
      <c r="E10" s="8">
        <v>3.3460000000000001</v>
      </c>
      <c r="F10" s="8">
        <v>1.202</v>
      </c>
      <c r="G10" s="8">
        <v>4.1980000000000004</v>
      </c>
      <c r="H10" s="9">
        <v>1.0860000000000001</v>
      </c>
    </row>
    <row r="14" spans="2:9" ht="23.25" customHeight="1">
      <c r="B14" s="38" t="s">
        <v>1</v>
      </c>
      <c r="C14" s="66" t="s">
        <v>2</v>
      </c>
      <c r="D14" s="66"/>
      <c r="E14" s="66"/>
      <c r="F14" s="66"/>
      <c r="G14" s="66"/>
      <c r="H14" s="67"/>
    </row>
    <row r="15" spans="2:9" ht="17.25">
      <c r="B15" s="2" t="s">
        <v>34</v>
      </c>
      <c r="C15" s="29">
        <v>0</v>
      </c>
      <c r="D15" s="29">
        <v>10</v>
      </c>
      <c r="E15" s="29">
        <v>20</v>
      </c>
      <c r="F15" s="29">
        <v>30</v>
      </c>
      <c r="G15" s="29">
        <v>40</v>
      </c>
      <c r="H15" s="30">
        <v>50</v>
      </c>
      <c r="I15" s="23"/>
    </row>
    <row r="16" spans="2:9">
      <c r="B16" s="3" t="s">
        <v>3</v>
      </c>
      <c r="C16" s="23">
        <v>75.88</v>
      </c>
      <c r="D16" s="23">
        <v>59.65</v>
      </c>
      <c r="E16" s="23">
        <v>45.28</v>
      </c>
      <c r="F16" s="23">
        <v>40.04</v>
      </c>
      <c r="G16" s="23">
        <v>28.02</v>
      </c>
      <c r="H16" s="50">
        <v>24.13</v>
      </c>
      <c r="I16" s="54"/>
    </row>
    <row r="17" spans="2:9">
      <c r="B17" s="3" t="s">
        <v>4</v>
      </c>
      <c r="C17" s="51">
        <v>62</v>
      </c>
      <c r="D17" s="51">
        <v>55.56</v>
      </c>
      <c r="E17" s="51">
        <v>38.24</v>
      </c>
      <c r="F17" s="51">
        <v>32.159999999999997</v>
      </c>
      <c r="G17" s="51">
        <v>29.48</v>
      </c>
      <c r="H17" s="52">
        <v>19.63</v>
      </c>
      <c r="I17" s="23"/>
    </row>
    <row r="18" spans="2:9">
      <c r="B18" s="3" t="s">
        <v>5</v>
      </c>
      <c r="C18" s="51">
        <v>68.8</v>
      </c>
      <c r="D18" s="51">
        <v>60.58</v>
      </c>
      <c r="E18" s="51">
        <v>48.31</v>
      </c>
      <c r="F18" s="51">
        <v>38.07</v>
      </c>
      <c r="G18" s="51">
        <v>27.78</v>
      </c>
      <c r="H18" s="52">
        <v>14.29</v>
      </c>
      <c r="I18" s="23"/>
    </row>
    <row r="19" spans="2:9" ht="15">
      <c r="B19" s="6" t="s">
        <v>6</v>
      </c>
      <c r="C19" s="13">
        <f t="shared" ref="C19:H19" si="1">AVERAGE(C16:C18)</f>
        <v>68.893333333333331</v>
      </c>
      <c r="D19" s="13">
        <f t="shared" si="1"/>
        <v>58.596666666666671</v>
      </c>
      <c r="E19" s="13">
        <f t="shared" si="1"/>
        <v>43.943333333333335</v>
      </c>
      <c r="F19" s="13">
        <f t="shared" si="1"/>
        <v>36.756666666666661</v>
      </c>
      <c r="G19" s="13">
        <f t="shared" si="1"/>
        <v>28.426666666666666</v>
      </c>
      <c r="H19" s="14">
        <f t="shared" si="1"/>
        <v>19.349999999999998</v>
      </c>
      <c r="I19" s="23"/>
    </row>
    <row r="20" spans="2:9" ht="15" thickBot="1">
      <c r="B20" s="7" t="s">
        <v>7</v>
      </c>
      <c r="C20" s="8">
        <v>6.94</v>
      </c>
      <c r="D20" s="8">
        <v>2.6709999999999998</v>
      </c>
      <c r="E20" s="8">
        <v>5.1660000000000004</v>
      </c>
      <c r="F20" s="8">
        <v>4.101</v>
      </c>
      <c r="G20" s="8">
        <v>0.92010000000000003</v>
      </c>
      <c r="H20" s="9">
        <v>4.9260000000000002</v>
      </c>
      <c r="I20" s="23"/>
    </row>
    <row r="24" spans="2:9" ht="22.5" customHeight="1">
      <c r="B24" s="38" t="s">
        <v>1</v>
      </c>
      <c r="C24" s="66" t="s">
        <v>2</v>
      </c>
      <c r="D24" s="66"/>
      <c r="E24" s="66"/>
      <c r="F24" s="66"/>
      <c r="G24" s="66"/>
      <c r="H24" s="67"/>
    </row>
    <row r="25" spans="2:9" ht="17.25">
      <c r="B25" s="2" t="s">
        <v>28</v>
      </c>
      <c r="C25" s="29">
        <v>0</v>
      </c>
      <c r="D25" s="29">
        <v>10</v>
      </c>
      <c r="E25" s="29">
        <v>20</v>
      </c>
      <c r="F25" s="29">
        <v>30</v>
      </c>
      <c r="G25" s="29">
        <v>40</v>
      </c>
      <c r="H25" s="30">
        <v>50</v>
      </c>
      <c r="I25" s="23"/>
    </row>
    <row r="26" spans="2:9">
      <c r="B26" s="3" t="s">
        <v>3</v>
      </c>
      <c r="C26" s="23">
        <v>83.58</v>
      </c>
      <c r="D26" s="23">
        <v>71.75</v>
      </c>
      <c r="E26" s="23">
        <v>42.41</v>
      </c>
      <c r="F26" s="23">
        <v>37.33</v>
      </c>
      <c r="G26" s="23">
        <v>27.23</v>
      </c>
      <c r="H26" s="50">
        <v>14.93</v>
      </c>
      <c r="I26" s="54"/>
    </row>
    <row r="27" spans="2:9">
      <c r="B27" s="3" t="s">
        <v>4</v>
      </c>
      <c r="C27" s="23">
        <v>79.55</v>
      </c>
      <c r="D27" s="23">
        <v>67.08</v>
      </c>
      <c r="E27" s="23">
        <v>65.239999999999995</v>
      </c>
      <c r="F27" s="23">
        <v>47.97</v>
      </c>
      <c r="G27" s="23">
        <v>39.729999999999997</v>
      </c>
      <c r="H27" s="50">
        <v>27.53</v>
      </c>
      <c r="I27" s="23"/>
    </row>
    <row r="28" spans="2:9">
      <c r="B28" s="3" t="s">
        <v>5</v>
      </c>
      <c r="C28" s="23">
        <v>74.88</v>
      </c>
      <c r="D28" s="23">
        <v>59</v>
      </c>
      <c r="E28" s="23">
        <v>45.62</v>
      </c>
      <c r="F28" s="23">
        <v>42.68</v>
      </c>
      <c r="G28" s="23">
        <v>30.35</v>
      </c>
      <c r="H28" s="50">
        <v>22.99</v>
      </c>
      <c r="I28" s="23"/>
    </row>
    <row r="29" spans="2:9" ht="15">
      <c r="B29" s="6" t="s">
        <v>6</v>
      </c>
      <c r="C29" s="13">
        <f t="shared" ref="C29:H29" si="2">AVERAGE(C26:C28)</f>
        <v>79.336666666666659</v>
      </c>
      <c r="D29" s="13">
        <f t="shared" si="2"/>
        <v>65.943333333333328</v>
      </c>
      <c r="E29" s="13">
        <f t="shared" si="2"/>
        <v>51.089999999999996</v>
      </c>
      <c r="F29" s="13">
        <f t="shared" si="2"/>
        <v>42.66</v>
      </c>
      <c r="G29" s="13">
        <f t="shared" si="2"/>
        <v>32.436666666666667</v>
      </c>
      <c r="H29" s="14">
        <f t="shared" si="2"/>
        <v>21.816666666666666</v>
      </c>
      <c r="I29" s="23"/>
    </row>
    <row r="30" spans="2:9" ht="15" thickBot="1">
      <c r="B30" s="7" t="s">
        <v>7</v>
      </c>
      <c r="C30" s="8">
        <v>4.3540000000000001</v>
      </c>
      <c r="D30" s="8">
        <v>6.4509999999999996</v>
      </c>
      <c r="E30" s="8">
        <v>12.36</v>
      </c>
      <c r="F30" s="8">
        <v>5.32</v>
      </c>
      <c r="G30" s="8">
        <v>6.5060000000000002</v>
      </c>
      <c r="H30" s="9">
        <v>6.3810000000000002</v>
      </c>
      <c r="I30" s="23"/>
    </row>
    <row r="34" spans="1:8" ht="24" customHeight="1">
      <c r="B34" s="1" t="s">
        <v>1</v>
      </c>
      <c r="C34" s="66" t="s">
        <v>2</v>
      </c>
      <c r="D34" s="66"/>
      <c r="E34" s="66"/>
      <c r="F34" s="66"/>
      <c r="G34" s="66"/>
      <c r="H34" s="67"/>
    </row>
    <row r="35" spans="1:8" ht="17.25">
      <c r="B35" s="2" t="s">
        <v>29</v>
      </c>
      <c r="C35" s="29">
        <v>0</v>
      </c>
      <c r="D35" s="29">
        <v>10</v>
      </c>
      <c r="E35" s="29">
        <v>20</v>
      </c>
      <c r="F35" s="29">
        <v>30</v>
      </c>
      <c r="G35" s="29">
        <v>40</v>
      </c>
      <c r="H35" s="30">
        <v>50</v>
      </c>
    </row>
    <row r="36" spans="1:8">
      <c r="B36" s="3" t="s">
        <v>3</v>
      </c>
      <c r="C36" s="23">
        <v>56.32</v>
      </c>
      <c r="D36" s="23">
        <v>53.56</v>
      </c>
      <c r="E36" s="23">
        <v>37.75</v>
      </c>
      <c r="F36" s="23">
        <v>32.700000000000003</v>
      </c>
      <c r="G36" s="23">
        <v>27.31</v>
      </c>
      <c r="H36" s="50">
        <v>19.5</v>
      </c>
    </row>
    <row r="37" spans="1:8">
      <c r="B37" s="3" t="s">
        <v>4</v>
      </c>
      <c r="C37" s="23">
        <v>62.31</v>
      </c>
      <c r="D37" s="23">
        <v>54.73</v>
      </c>
      <c r="E37" s="23">
        <v>41.55</v>
      </c>
      <c r="F37" s="23">
        <v>41.28</v>
      </c>
      <c r="G37" s="23">
        <v>37.5</v>
      </c>
      <c r="H37" s="50">
        <v>28.29</v>
      </c>
    </row>
    <row r="38" spans="1:8">
      <c r="B38" s="3" t="s">
        <v>5</v>
      </c>
      <c r="C38" s="23">
        <v>73.72</v>
      </c>
      <c r="D38" s="23">
        <v>65.349999999999994</v>
      </c>
      <c r="E38" s="23">
        <v>42.92</v>
      </c>
      <c r="F38" s="23">
        <v>29.91</v>
      </c>
      <c r="G38" s="23">
        <v>22.61</v>
      </c>
      <c r="H38" s="50">
        <v>12.81</v>
      </c>
    </row>
    <row r="39" spans="1:8" ht="15">
      <c r="B39" s="6" t="s">
        <v>6</v>
      </c>
      <c r="C39" s="13">
        <f t="shared" ref="C39:H39" si="3">AVERAGE(C36:C38)</f>
        <v>64.11666666666666</v>
      </c>
      <c r="D39" s="13">
        <f t="shared" si="3"/>
        <v>57.879999999999995</v>
      </c>
      <c r="E39" s="13">
        <f t="shared" si="3"/>
        <v>40.74</v>
      </c>
      <c r="F39" s="13">
        <f t="shared" si="3"/>
        <v>34.630000000000003</v>
      </c>
      <c r="G39" s="13">
        <f t="shared" si="3"/>
        <v>29.14</v>
      </c>
      <c r="H39" s="14">
        <f t="shared" si="3"/>
        <v>20.2</v>
      </c>
    </row>
    <row r="40" spans="1:8" ht="15" thickBot="1">
      <c r="B40" s="7" t="s">
        <v>7</v>
      </c>
      <c r="C40" s="8">
        <v>8.84</v>
      </c>
      <c r="D40" s="8">
        <v>6.4960000000000004</v>
      </c>
      <c r="E40" s="8">
        <v>2.6779999999999999</v>
      </c>
      <c r="F40" s="8">
        <v>5.9260000000000002</v>
      </c>
      <c r="G40" s="8">
        <v>7.6120000000000001</v>
      </c>
      <c r="H40" s="9">
        <v>7.7640000000000002</v>
      </c>
    </row>
    <row r="46" spans="1:8" ht="23.25" customHeight="1">
      <c r="A46" s="35"/>
      <c r="B46" s="1" t="s">
        <v>1</v>
      </c>
      <c r="C46" s="66" t="s">
        <v>2</v>
      </c>
      <c r="D46" s="66"/>
      <c r="E46" s="66"/>
      <c r="F46" s="66"/>
      <c r="G46" s="66"/>
      <c r="H46" s="67"/>
    </row>
    <row r="47" spans="1:8" ht="17.25">
      <c r="B47" s="56" t="s">
        <v>30</v>
      </c>
      <c r="C47" s="36">
        <v>0</v>
      </c>
      <c r="D47" s="36">
        <v>10</v>
      </c>
      <c r="E47" s="36">
        <v>20</v>
      </c>
      <c r="F47" s="36">
        <v>30</v>
      </c>
      <c r="G47" s="36">
        <v>40</v>
      </c>
      <c r="H47" s="37">
        <v>50</v>
      </c>
    </row>
    <row r="48" spans="1:8">
      <c r="B48" s="3" t="s">
        <v>3</v>
      </c>
      <c r="C48" s="23">
        <v>83.95</v>
      </c>
      <c r="D48" s="23">
        <v>79.41</v>
      </c>
      <c r="E48" s="23">
        <v>58.88</v>
      </c>
      <c r="F48" s="23">
        <v>49.81</v>
      </c>
      <c r="G48" s="23">
        <v>42.75</v>
      </c>
      <c r="H48" s="50">
        <v>39.090000000000003</v>
      </c>
    </row>
    <row r="49" spans="2:8">
      <c r="B49" s="3" t="s">
        <v>4</v>
      </c>
      <c r="C49" s="28">
        <v>88.85</v>
      </c>
      <c r="D49" s="28">
        <v>85.47</v>
      </c>
      <c r="E49" s="28">
        <v>66.819999999999993</v>
      </c>
      <c r="F49" s="28">
        <v>62.2</v>
      </c>
      <c r="G49" s="28">
        <v>45.85</v>
      </c>
      <c r="H49" s="32">
        <v>30.78</v>
      </c>
    </row>
    <row r="50" spans="2:8">
      <c r="B50" s="3" t="s">
        <v>5</v>
      </c>
      <c r="C50" s="28">
        <v>80.98</v>
      </c>
      <c r="D50" s="28">
        <v>78.349999999999994</v>
      </c>
      <c r="E50" s="28">
        <v>67.55</v>
      </c>
      <c r="F50" s="28">
        <v>53.35</v>
      </c>
      <c r="G50" s="28">
        <v>45.164999999999999</v>
      </c>
      <c r="H50" s="32">
        <v>42.41</v>
      </c>
    </row>
    <row r="51" spans="2:8" ht="15">
      <c r="B51" s="6" t="s">
        <v>6</v>
      </c>
      <c r="C51" s="27">
        <f>(C48+C49+C50)/3</f>
        <v>84.593333333333348</v>
      </c>
      <c r="D51" s="27">
        <f t="shared" ref="D51:H51" si="4">(D48+D49+D50)/3</f>
        <v>81.076666666666668</v>
      </c>
      <c r="E51" s="27">
        <f t="shared" si="4"/>
        <v>64.416666666666671</v>
      </c>
      <c r="F51" s="27">
        <f t="shared" si="4"/>
        <v>55.120000000000005</v>
      </c>
      <c r="G51" s="27">
        <f t="shared" si="4"/>
        <v>44.588333333333331</v>
      </c>
      <c r="H51" s="31">
        <f t="shared" si="4"/>
        <v>37.426666666666669</v>
      </c>
    </row>
    <row r="52" spans="2:8" ht="15" thickBot="1">
      <c r="B52" s="7" t="s">
        <v>7</v>
      </c>
      <c r="C52" s="8">
        <v>3.9740000000000002</v>
      </c>
      <c r="D52" s="8">
        <v>3.8410000000000002</v>
      </c>
      <c r="E52" s="8">
        <v>4.8090000000000002</v>
      </c>
      <c r="F52" s="8">
        <v>6.3819999999999997</v>
      </c>
      <c r="G52" s="8">
        <v>1.6279999999999999</v>
      </c>
      <c r="H52" s="9">
        <v>5.9909999999999997</v>
      </c>
    </row>
    <row r="53" spans="2:8">
      <c r="C53" s="27"/>
      <c r="D53" s="27"/>
      <c r="E53" s="27"/>
      <c r="F53" s="27"/>
      <c r="G53" s="27"/>
      <c r="H53" s="27"/>
    </row>
    <row r="56" spans="2:8" ht="22.5" customHeight="1">
      <c r="B56" s="38" t="s">
        <v>1</v>
      </c>
      <c r="C56" s="72" t="s">
        <v>2</v>
      </c>
      <c r="D56" s="66"/>
      <c r="E56" s="66"/>
      <c r="F56" s="66"/>
      <c r="G56" s="66"/>
      <c r="H56" s="67"/>
    </row>
    <row r="57" spans="2:8" ht="17.25">
      <c r="B57" s="2" t="s">
        <v>31</v>
      </c>
      <c r="C57" s="29">
        <v>0</v>
      </c>
      <c r="D57" s="29">
        <v>10</v>
      </c>
      <c r="E57" s="29">
        <v>20</v>
      </c>
      <c r="F57" s="29">
        <v>30</v>
      </c>
      <c r="G57" s="29">
        <v>40</v>
      </c>
      <c r="H57" s="30">
        <v>50</v>
      </c>
    </row>
    <row r="58" spans="2:8">
      <c r="B58" s="3" t="s">
        <v>3</v>
      </c>
      <c r="C58" s="51">
        <v>70.099999999999994</v>
      </c>
      <c r="D58" s="51">
        <v>60.74</v>
      </c>
      <c r="E58" s="51">
        <v>42.95</v>
      </c>
      <c r="F58" s="51">
        <v>36.979999999999997</v>
      </c>
      <c r="G58" s="51">
        <v>35.33</v>
      </c>
      <c r="H58" s="52">
        <v>22.4</v>
      </c>
    </row>
    <row r="59" spans="2:8">
      <c r="B59" s="3" t="s">
        <v>4</v>
      </c>
      <c r="C59" s="23">
        <v>75.73</v>
      </c>
      <c r="D59" s="23">
        <v>68.489999999999995</v>
      </c>
      <c r="E59" s="23">
        <v>57.11</v>
      </c>
      <c r="F59" s="23">
        <v>45.07</v>
      </c>
      <c r="G59" s="23">
        <v>42.15</v>
      </c>
      <c r="H59" s="50">
        <v>27.25</v>
      </c>
    </row>
    <row r="60" spans="2:8">
      <c r="B60" s="3" t="s">
        <v>5</v>
      </c>
      <c r="C60" s="13">
        <v>65.25</v>
      </c>
      <c r="D60" s="13">
        <v>58.33</v>
      </c>
      <c r="E60" s="13">
        <v>43.85</v>
      </c>
      <c r="F60" s="13">
        <v>34.47</v>
      </c>
      <c r="G60" s="13">
        <v>26.95</v>
      </c>
      <c r="H60" s="14">
        <v>16.350000000000001</v>
      </c>
    </row>
    <row r="61" spans="2:8" ht="15">
      <c r="B61" s="6" t="s">
        <v>6</v>
      </c>
      <c r="C61" s="13">
        <f>AVERAGE(C58:C60)</f>
        <v>70.36</v>
      </c>
      <c r="D61" s="13">
        <f t="shared" ref="D61:H61" si="5">AVERAGE(D58:D60)</f>
        <v>62.52</v>
      </c>
      <c r="E61" s="13">
        <f t="shared" si="5"/>
        <v>47.97</v>
      </c>
      <c r="F61" s="13">
        <f t="shared" si="5"/>
        <v>38.839999999999996</v>
      </c>
      <c r="G61" s="13">
        <f t="shared" si="5"/>
        <v>34.809999999999995</v>
      </c>
      <c r="H61" s="14">
        <f t="shared" si="5"/>
        <v>22</v>
      </c>
    </row>
    <row r="62" spans="2:8" ht="15" thickBot="1">
      <c r="B62" s="7" t="s">
        <v>7</v>
      </c>
      <c r="C62" s="8">
        <v>5.2450000000000001</v>
      </c>
      <c r="D62" s="8">
        <v>5.3090000000000002</v>
      </c>
      <c r="E62" s="8">
        <v>7.9279999999999999</v>
      </c>
      <c r="F62" s="8">
        <v>5.5389999999999997</v>
      </c>
      <c r="G62" s="8">
        <v>7.6130000000000004</v>
      </c>
      <c r="H62" s="9">
        <v>5.4610000000000003</v>
      </c>
    </row>
    <row r="66" spans="2:9" ht="22.5" customHeight="1">
      <c r="B66" s="38" t="s">
        <v>1</v>
      </c>
      <c r="C66" s="66" t="s">
        <v>2</v>
      </c>
      <c r="D66" s="66"/>
      <c r="E66" s="66"/>
      <c r="F66" s="66"/>
      <c r="G66" s="66"/>
      <c r="H66" s="67"/>
    </row>
    <row r="67" spans="2:9" ht="17.25">
      <c r="B67" s="2" t="s">
        <v>32</v>
      </c>
      <c r="C67" s="29">
        <v>0</v>
      </c>
      <c r="D67" s="29">
        <v>10</v>
      </c>
      <c r="E67" s="29">
        <v>20</v>
      </c>
      <c r="F67" s="29">
        <v>30</v>
      </c>
      <c r="G67" s="29">
        <v>40</v>
      </c>
      <c r="H67" s="30">
        <v>50</v>
      </c>
    </row>
    <row r="68" spans="2:9">
      <c r="B68" s="3" t="s">
        <v>3</v>
      </c>
      <c r="C68" s="23">
        <v>56.09</v>
      </c>
      <c r="D68" s="23">
        <v>51.92</v>
      </c>
      <c r="E68" s="23">
        <v>38.43</v>
      </c>
      <c r="F68" s="23">
        <v>32.229999999999997</v>
      </c>
      <c r="G68" s="23">
        <v>31.34</v>
      </c>
      <c r="H68" s="50">
        <v>23.1</v>
      </c>
    </row>
    <row r="69" spans="2:9">
      <c r="B69" s="3" t="s">
        <v>4</v>
      </c>
      <c r="C69" s="13">
        <v>75.25</v>
      </c>
      <c r="D69" s="13">
        <v>70.400000000000006</v>
      </c>
      <c r="E69" s="13">
        <v>56.25</v>
      </c>
      <c r="F69" s="13">
        <v>38.15</v>
      </c>
      <c r="G69" s="13">
        <v>33.479999999999997</v>
      </c>
      <c r="H69" s="14">
        <v>21.25</v>
      </c>
    </row>
    <row r="70" spans="2:9">
      <c r="B70" s="3" t="s">
        <v>5</v>
      </c>
      <c r="C70" s="13">
        <v>68.33</v>
      </c>
      <c r="D70" s="13">
        <v>56.33</v>
      </c>
      <c r="E70" s="13">
        <v>41.22</v>
      </c>
      <c r="F70" s="13">
        <v>37.880000000000003</v>
      </c>
      <c r="G70" s="13">
        <v>32.549999999999997</v>
      </c>
      <c r="H70" s="14">
        <v>15.35</v>
      </c>
    </row>
    <row r="71" spans="2:9" ht="15">
      <c r="B71" s="6" t="s">
        <v>6</v>
      </c>
      <c r="C71" s="13">
        <f t="shared" ref="C71:H71" si="6">AVERAGE(C68:C70)</f>
        <v>66.556666666666672</v>
      </c>
      <c r="D71" s="13">
        <f t="shared" si="6"/>
        <v>59.550000000000004</v>
      </c>
      <c r="E71" s="13">
        <f t="shared" si="6"/>
        <v>45.300000000000004</v>
      </c>
      <c r="F71" s="13">
        <f t="shared" si="6"/>
        <v>36.086666666666666</v>
      </c>
      <c r="G71" s="13">
        <f t="shared" si="6"/>
        <v>32.456666666666663</v>
      </c>
      <c r="H71" s="14">
        <f t="shared" si="6"/>
        <v>19.900000000000002</v>
      </c>
    </row>
    <row r="72" spans="2:9" ht="15" thickBot="1">
      <c r="B72" s="7" t="s">
        <v>7</v>
      </c>
      <c r="C72" s="8">
        <v>9.702</v>
      </c>
      <c r="D72" s="8">
        <v>9.6519999999999992</v>
      </c>
      <c r="E72" s="8">
        <v>9.5850000000000009</v>
      </c>
      <c r="F72" s="8">
        <v>3.343</v>
      </c>
      <c r="G72" s="8">
        <v>1.073</v>
      </c>
      <c r="H72" s="9">
        <v>4.048</v>
      </c>
    </row>
    <row r="74" spans="2:9">
      <c r="C74" s="57"/>
      <c r="D74" s="57"/>
      <c r="E74" s="57"/>
      <c r="F74" s="57"/>
      <c r="G74" s="57"/>
      <c r="H74" s="57"/>
    </row>
    <row r="80" spans="2:9">
      <c r="B80" s="16"/>
      <c r="I80" s="23"/>
    </row>
  </sheetData>
  <mergeCells count="8">
    <mergeCell ref="C46:H46"/>
    <mergeCell ref="C56:H56"/>
    <mergeCell ref="C66:H66"/>
    <mergeCell ref="B3:H3"/>
    <mergeCell ref="C4:H4"/>
    <mergeCell ref="C14:H14"/>
    <mergeCell ref="C24:H24"/>
    <mergeCell ref="C34:H34"/>
  </mergeCells>
  <phoneticPr fontId="2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Fig. 3D</vt:lpstr>
      <vt:lpstr>Fig. 3E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2021-02-08T07:56:00Z</dcterms:created>
  <dcterms:modified xsi:type="dcterms:W3CDTF">2024-08-16T04:10:42Z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F5B462EFF756450ABD5504BDB6C75BDA_12</vt:lpwstr>
  </property>
  <property fmtid="{D5CDD505-2E9C-101B-9397-08002B2CF9AE}" pid="3" name="KSOProductBuildVer">
    <vt:lpwstr>2052-12.1.0.16250</vt:lpwstr>
  </property>
</Properties>
</file>