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86 paper FGF8 hypothesis figures\Review commons\Source data files\"/>
    </mc:Choice>
  </mc:AlternateContent>
  <xr:revisionPtr revIDLastSave="0" documentId="13_ncr:1_{9CFF539E-523F-4F2F-9C17-B208DDC0387F}" xr6:coauthVersionLast="47" xr6:coauthVersionMax="47" xr10:uidLastSave="{00000000-0000-0000-0000-000000000000}"/>
  <bookViews>
    <workbookView xWindow="-120" yWindow="-120" windowWidth="29040" windowHeight="15840" xr2:uid="{20BF217A-0FB7-4288-B58F-EACA603EDD9C}"/>
  </bookViews>
  <sheets>
    <sheet name="CellNumber FOXG1 and NR2F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4" i="1"/>
  <c r="K19" i="1"/>
  <c r="L19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4" i="1"/>
  <c r="S19" i="1"/>
  <c r="R19" i="1"/>
  <c r="Q19" i="1"/>
  <c r="J19" i="1"/>
  <c r="I19" i="1"/>
  <c r="H19" i="1"/>
  <c r="D19" i="1"/>
  <c r="E19" i="1"/>
  <c r="C19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4" i="1"/>
</calcChain>
</file>

<file path=xl/sharedStrings.xml><?xml version="1.0" encoding="utf-8"?>
<sst xmlns="http://schemas.openxmlformats.org/spreadsheetml/2006/main" count="80" uniqueCount="28">
  <si>
    <t>Cluster 1</t>
  </si>
  <si>
    <t>Cluster 2</t>
  </si>
  <si>
    <t>Cluster 3</t>
  </si>
  <si>
    <t>Cluster 4</t>
  </si>
  <si>
    <t>Cluster 5</t>
  </si>
  <si>
    <t>Cluster 6</t>
  </si>
  <si>
    <t>Cluster 7</t>
  </si>
  <si>
    <t>Cluster 8</t>
  </si>
  <si>
    <t>Cluster 9</t>
  </si>
  <si>
    <t>Cluster 10</t>
  </si>
  <si>
    <t>Cluster 11</t>
  </si>
  <si>
    <t>Cluster 12</t>
  </si>
  <si>
    <t>Cluster 13</t>
  </si>
  <si>
    <t>Cluster 14</t>
  </si>
  <si>
    <t>Cluster 15</t>
  </si>
  <si>
    <t>Total cells</t>
  </si>
  <si>
    <t>All</t>
  </si>
  <si>
    <t>WNTi</t>
  </si>
  <si>
    <t>FGF8</t>
  </si>
  <si>
    <t>FOXG1</t>
  </si>
  <si>
    <t>in</t>
  </si>
  <si>
    <t>Cluster X</t>
  </si>
  <si>
    <t>&gt;</t>
  </si>
  <si>
    <t>FGF8 or CTL</t>
  </si>
  <si>
    <t>NR2F1</t>
  </si>
  <si>
    <t>n° cells</t>
  </si>
  <si>
    <t>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</si>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</sst>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3" xfId="0" applyBorder="1"/>
    <xf numFmtId="0" fontId="0" fillId="0" borderId="2" xfId="0" applyBorder="1"/>
    <xf numFmtId="164" fontId="0" fillId="0" borderId="0" xfId="0" applyNumberFormat="1"/>
    <xf numFmtId="164" fontId="0" fillId="0" borderId="3" xfId="0" applyNumberFormat="1" applyBorder="1"/>
    <xf numFmtId="164" fontId="0" fillId="0" borderId="2" xfId="0" applyNumberFormat="1" applyBorder="1"/>
    <xf numFmtId="0" fontId="1" fillId="0" borderId="4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Number of cells per cluster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'CellNumber FOXG1 and NR2F1'!$D$3</c:f>
              <c:strCache>
                <c:ptCount val="1"/>
                <c:pt idx="0">
                  <c:v>WNTi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'CellNumber FOXG1 and NR2F1'!$B$4:$B$18</c:f>
              <c:strCache>
                <c:ptCount val="15"/>
                <c:pt idx="0">
                  <c:v>Cluster 1</c:v>
                </c:pt>
                <c:pt idx="1">
                  <c:v>Cluster 2</c:v>
                </c:pt>
                <c:pt idx="2">
                  <c:v>Cluster 3</c:v>
                </c:pt>
                <c:pt idx="3">
                  <c:v>Cluster 4</c:v>
                </c:pt>
                <c:pt idx="4">
                  <c:v>Cluster 5</c:v>
                </c:pt>
                <c:pt idx="5">
                  <c:v>Cluster 6</c:v>
                </c:pt>
                <c:pt idx="6">
                  <c:v>Cluster 7</c:v>
                </c:pt>
                <c:pt idx="7">
                  <c:v>Cluster 8</c:v>
                </c:pt>
                <c:pt idx="8">
                  <c:v>Cluster 9</c:v>
                </c:pt>
                <c:pt idx="9">
                  <c:v>Cluster 10</c:v>
                </c:pt>
                <c:pt idx="10">
                  <c:v>Cluster 11</c:v>
                </c:pt>
                <c:pt idx="11">
                  <c:v>Cluster 12</c:v>
                </c:pt>
                <c:pt idx="12">
                  <c:v>Cluster 13</c:v>
                </c:pt>
                <c:pt idx="13">
                  <c:v>Cluster 14</c:v>
                </c:pt>
                <c:pt idx="14">
                  <c:v>Cluster 15</c:v>
                </c:pt>
              </c:strCache>
            </c:strRef>
          </c:cat>
          <c:val>
            <c:numRef>
              <c:f>'CellNumber FOXG1 and NR2F1'!$D$4:$D$18</c:f>
              <c:numCache>
                <c:formatCode>General</c:formatCode>
                <c:ptCount val="15"/>
                <c:pt idx="0">
                  <c:v>1997</c:v>
                </c:pt>
                <c:pt idx="1">
                  <c:v>1112</c:v>
                </c:pt>
                <c:pt idx="2">
                  <c:v>1106</c:v>
                </c:pt>
                <c:pt idx="3">
                  <c:v>1022</c:v>
                </c:pt>
                <c:pt idx="4">
                  <c:v>737</c:v>
                </c:pt>
                <c:pt idx="5">
                  <c:v>545</c:v>
                </c:pt>
                <c:pt idx="6">
                  <c:v>296</c:v>
                </c:pt>
                <c:pt idx="7">
                  <c:v>31</c:v>
                </c:pt>
                <c:pt idx="8">
                  <c:v>21</c:v>
                </c:pt>
                <c:pt idx="9">
                  <c:v>275</c:v>
                </c:pt>
                <c:pt idx="10">
                  <c:v>603</c:v>
                </c:pt>
                <c:pt idx="11">
                  <c:v>648</c:v>
                </c:pt>
                <c:pt idx="12">
                  <c:v>561</c:v>
                </c:pt>
                <c:pt idx="13">
                  <c:v>568</c:v>
                </c:pt>
                <c:pt idx="14">
                  <c:v>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D3-4386-A087-B7F36EAFBC0C}"/>
            </c:ext>
          </c:extLst>
        </c:ser>
        <c:ser>
          <c:idx val="2"/>
          <c:order val="1"/>
          <c:tx>
            <c:strRef>
              <c:f>'CellNumber FOXG1 and NR2F1'!$E$3</c:f>
              <c:strCache>
                <c:ptCount val="1"/>
                <c:pt idx="0">
                  <c:v>FGF8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'CellNumber FOXG1 and NR2F1'!$B$4:$B$18</c:f>
              <c:strCache>
                <c:ptCount val="15"/>
                <c:pt idx="0">
                  <c:v>Cluster 1</c:v>
                </c:pt>
                <c:pt idx="1">
                  <c:v>Cluster 2</c:v>
                </c:pt>
                <c:pt idx="2">
                  <c:v>Cluster 3</c:v>
                </c:pt>
                <c:pt idx="3">
                  <c:v>Cluster 4</c:v>
                </c:pt>
                <c:pt idx="4">
                  <c:v>Cluster 5</c:v>
                </c:pt>
                <c:pt idx="5">
                  <c:v>Cluster 6</c:v>
                </c:pt>
                <c:pt idx="6">
                  <c:v>Cluster 7</c:v>
                </c:pt>
                <c:pt idx="7">
                  <c:v>Cluster 8</c:v>
                </c:pt>
                <c:pt idx="8">
                  <c:v>Cluster 9</c:v>
                </c:pt>
                <c:pt idx="9">
                  <c:v>Cluster 10</c:v>
                </c:pt>
                <c:pt idx="10">
                  <c:v>Cluster 11</c:v>
                </c:pt>
                <c:pt idx="11">
                  <c:v>Cluster 12</c:v>
                </c:pt>
                <c:pt idx="12">
                  <c:v>Cluster 13</c:v>
                </c:pt>
                <c:pt idx="13">
                  <c:v>Cluster 14</c:v>
                </c:pt>
                <c:pt idx="14">
                  <c:v>Cluster 15</c:v>
                </c:pt>
              </c:strCache>
            </c:strRef>
          </c:cat>
          <c:val>
            <c:numRef>
              <c:f>'CellNumber FOXG1 and NR2F1'!$E$4:$E$18</c:f>
              <c:numCache>
                <c:formatCode>General</c:formatCode>
                <c:ptCount val="15"/>
                <c:pt idx="0">
                  <c:v>151</c:v>
                </c:pt>
                <c:pt idx="1">
                  <c:v>364</c:v>
                </c:pt>
                <c:pt idx="2">
                  <c:v>328</c:v>
                </c:pt>
                <c:pt idx="3">
                  <c:v>317</c:v>
                </c:pt>
                <c:pt idx="4">
                  <c:v>591</c:v>
                </c:pt>
                <c:pt idx="5">
                  <c:v>776</c:v>
                </c:pt>
                <c:pt idx="6">
                  <c:v>993</c:v>
                </c:pt>
                <c:pt idx="7">
                  <c:v>1231</c:v>
                </c:pt>
                <c:pt idx="8">
                  <c:v>1230</c:v>
                </c:pt>
                <c:pt idx="9">
                  <c:v>888</c:v>
                </c:pt>
                <c:pt idx="10">
                  <c:v>417</c:v>
                </c:pt>
                <c:pt idx="11">
                  <c:v>296</c:v>
                </c:pt>
                <c:pt idx="12">
                  <c:v>378</c:v>
                </c:pt>
                <c:pt idx="13">
                  <c:v>293</c:v>
                </c:pt>
                <c:pt idx="14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D3-4386-A087-B7F36EAFBC0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544801936"/>
        <c:axId val="544800336"/>
      </c:barChart>
      <c:catAx>
        <c:axId val="54480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800336"/>
        <c:crosses val="autoZero"/>
        <c:auto val="1"/>
        <c:lblAlgn val="ctr"/>
        <c:lblOffset val="100"/>
        <c:noMultiLvlLbl val="0"/>
      </c:catAx>
      <c:valAx>
        <c:axId val="54480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80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Number of cells per cluster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'CellNumber FOXG1 and NR2F1'!$C$3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'CellNumber FOXG1 and NR2F1'!$B$4:$B$18</c:f>
              <c:strCache>
                <c:ptCount val="15"/>
                <c:pt idx="0">
                  <c:v>Cluster 1</c:v>
                </c:pt>
                <c:pt idx="1">
                  <c:v>Cluster 2</c:v>
                </c:pt>
                <c:pt idx="2">
                  <c:v>Cluster 3</c:v>
                </c:pt>
                <c:pt idx="3">
                  <c:v>Cluster 4</c:v>
                </c:pt>
                <c:pt idx="4">
                  <c:v>Cluster 5</c:v>
                </c:pt>
                <c:pt idx="5">
                  <c:v>Cluster 6</c:v>
                </c:pt>
                <c:pt idx="6">
                  <c:v>Cluster 7</c:v>
                </c:pt>
                <c:pt idx="7">
                  <c:v>Cluster 8</c:v>
                </c:pt>
                <c:pt idx="8">
                  <c:v>Cluster 9</c:v>
                </c:pt>
                <c:pt idx="9">
                  <c:v>Cluster 10</c:v>
                </c:pt>
                <c:pt idx="10">
                  <c:v>Cluster 11</c:v>
                </c:pt>
                <c:pt idx="11">
                  <c:v>Cluster 12</c:v>
                </c:pt>
                <c:pt idx="12">
                  <c:v>Cluster 13</c:v>
                </c:pt>
                <c:pt idx="13">
                  <c:v>Cluster 14</c:v>
                </c:pt>
                <c:pt idx="14">
                  <c:v>Cluster 15</c:v>
                </c:pt>
              </c:strCache>
            </c:strRef>
          </c:cat>
          <c:val>
            <c:numRef>
              <c:f>'CellNumber FOXG1 and NR2F1'!$C$4:$C$18</c:f>
              <c:numCache>
                <c:formatCode>General</c:formatCode>
                <c:ptCount val="15"/>
                <c:pt idx="0">
                  <c:v>2148</c:v>
                </c:pt>
                <c:pt idx="1">
                  <c:v>1476</c:v>
                </c:pt>
                <c:pt idx="2">
                  <c:v>1434</c:v>
                </c:pt>
                <c:pt idx="3">
                  <c:v>1339</c:v>
                </c:pt>
                <c:pt idx="4">
                  <c:v>1328</c:v>
                </c:pt>
                <c:pt idx="5">
                  <c:v>1321</c:v>
                </c:pt>
                <c:pt idx="6">
                  <c:v>1289</c:v>
                </c:pt>
                <c:pt idx="7">
                  <c:v>1262</c:v>
                </c:pt>
                <c:pt idx="8">
                  <c:v>1251</c:v>
                </c:pt>
                <c:pt idx="9">
                  <c:v>1163</c:v>
                </c:pt>
                <c:pt idx="10">
                  <c:v>1020</c:v>
                </c:pt>
                <c:pt idx="11">
                  <c:v>944</c:v>
                </c:pt>
                <c:pt idx="12">
                  <c:v>939</c:v>
                </c:pt>
                <c:pt idx="13">
                  <c:v>861</c:v>
                </c:pt>
                <c:pt idx="14">
                  <c:v>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C-43C8-BBDD-3F2C5CE6E6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544801936"/>
        <c:axId val="544800336"/>
      </c:barChart>
      <c:catAx>
        <c:axId val="54480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800336"/>
        <c:crosses val="autoZero"/>
        <c:auto val="1"/>
        <c:lblAlgn val="ctr"/>
        <c:lblOffset val="100"/>
        <c:noMultiLvlLbl val="0"/>
      </c:catAx>
      <c:valAx>
        <c:axId val="54480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80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97847</xdr:colOff>
      <xdr:row>25</xdr:row>
      <xdr:rowOff>16018</xdr:rowOff>
    </xdr:from>
    <xdr:to>
      <xdr:col>23</xdr:col>
      <xdr:colOff>571499</xdr:colOff>
      <xdr:row>51</xdr:row>
      <xdr:rowOff>173181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C6DECE-08DD-1773-4C13-206E20519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31</xdr:col>
      <xdr:colOff>225137</xdr:colOff>
      <xdr:row>17</xdr:row>
      <xdr:rowOff>76200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32C7644-D886-48DF-8081-2617690A1B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E0CAE-DB59-4675-86B7-DD3E9824D6CA}">
  <dimension ref="B2:U22"/>
  <sheetViews>
    <sheetView tabSelected="1" zoomScale="55" zoomScaleNormal="55" workbookViewId="0">
      <selection activeCell="AF39" sqref="AF39"/>
    </sheetView>
  </sheetViews>
  <sheetFormatPr defaultRowHeight="15" x14ac:dyDescent="0.25"/>
  <cols>
    <col min="2" max="3" width="9.140625" customWidth="1"/>
    <col min="7" max="7" width="9.140625" customWidth="1"/>
    <col min="12" max="12" width="9.140625" customWidth="1"/>
  </cols>
  <sheetData>
    <row r="2" spans="2:21" x14ac:dyDescent="0.25">
      <c r="C2" s="1" t="s">
        <v>15</v>
      </c>
      <c r="H2" s="1" t="s">
        <v>15</v>
      </c>
      <c r="K2" t="s">
        <v>26</v>
      </c>
      <c r="Q2" s="1" t="s">
        <v>15</v>
      </c>
      <c r="T2" t="s">
        <v>26</v>
      </c>
    </row>
    <row r="3" spans="2:21" x14ac:dyDescent="0.25">
      <c r="B3" s="2" t="s">
        <v>25</v>
      </c>
      <c r="C3" s="1" t="s">
        <v>16</v>
      </c>
      <c r="D3" s="1" t="s">
        <v>17</v>
      </c>
      <c r="E3" s="1" t="s">
        <v>18</v>
      </c>
      <c r="G3" s="2" t="s">
        <v>19</v>
      </c>
      <c r="H3" s="1" t="s">
        <v>16</v>
      </c>
      <c r="I3" s="1" t="s">
        <v>17</v>
      </c>
      <c r="J3" s="1" t="s">
        <v>18</v>
      </c>
      <c r="K3" s="1" t="s">
        <v>17</v>
      </c>
      <c r="L3" s="1" t="s">
        <v>18</v>
      </c>
      <c r="P3" s="2" t="s">
        <v>24</v>
      </c>
      <c r="Q3" s="1" t="s">
        <v>16</v>
      </c>
      <c r="R3" s="1" t="s">
        <v>17</v>
      </c>
      <c r="S3" s="1" t="s">
        <v>18</v>
      </c>
      <c r="T3" s="1" t="s">
        <v>17</v>
      </c>
      <c r="U3" s="1" t="s">
        <v>18</v>
      </c>
    </row>
    <row r="4" spans="2:21" x14ac:dyDescent="0.25">
      <c r="B4" s="1" t="s">
        <v>0</v>
      </c>
      <c r="C4">
        <f>D4+E4</f>
        <v>2148</v>
      </c>
      <c r="D4">
        <v>1997</v>
      </c>
      <c r="E4">
        <v>151</v>
      </c>
      <c r="G4" s="1" t="s">
        <v>0</v>
      </c>
      <c r="I4">
        <v>1865</v>
      </c>
      <c r="J4">
        <v>109</v>
      </c>
      <c r="K4" s="5">
        <f>I4/D4*100</f>
        <v>93.390085127691535</v>
      </c>
      <c r="L4" s="5">
        <f>J4/E4*100</f>
        <v>72.185430463576168</v>
      </c>
      <c r="P4" s="1" t="s">
        <v>0</v>
      </c>
      <c r="R4">
        <v>1435</v>
      </c>
      <c r="S4">
        <v>19</v>
      </c>
      <c r="T4" s="5">
        <f>R4/D4*100</f>
        <v>71.857786680020027</v>
      </c>
      <c r="U4" s="5">
        <f>S4/E4*100</f>
        <v>12.582781456953644</v>
      </c>
    </row>
    <row r="5" spans="2:21" x14ac:dyDescent="0.25">
      <c r="B5" s="1" t="s">
        <v>1</v>
      </c>
      <c r="C5">
        <f t="shared" ref="C5:C18" si="0">D5+E5</f>
        <v>1476</v>
      </c>
      <c r="D5">
        <v>1112</v>
      </c>
      <c r="E5">
        <v>364</v>
      </c>
      <c r="G5" s="1" t="s">
        <v>1</v>
      </c>
      <c r="I5">
        <v>958</v>
      </c>
      <c r="J5">
        <v>293</v>
      </c>
      <c r="K5" s="5">
        <f t="shared" ref="K5:L18" si="1">I5/D5*100</f>
        <v>86.15107913669064</v>
      </c>
      <c r="L5" s="5">
        <f t="shared" si="1"/>
        <v>80.494505494505503</v>
      </c>
      <c r="P5" s="1" t="s">
        <v>1</v>
      </c>
      <c r="R5">
        <v>1006</v>
      </c>
      <c r="S5">
        <v>63</v>
      </c>
      <c r="T5" s="5">
        <f t="shared" ref="T5:U19" si="2">R5/D5*100</f>
        <v>90.467625899280577</v>
      </c>
      <c r="U5" s="5">
        <f t="shared" si="2"/>
        <v>17.307692307692307</v>
      </c>
    </row>
    <row r="6" spans="2:21" x14ac:dyDescent="0.25">
      <c r="B6" s="1" t="s">
        <v>2</v>
      </c>
      <c r="C6">
        <f t="shared" si="0"/>
        <v>1434</v>
      </c>
      <c r="D6">
        <v>1106</v>
      </c>
      <c r="E6">
        <v>328</v>
      </c>
      <c r="G6" s="1" t="s">
        <v>2</v>
      </c>
      <c r="I6">
        <v>890</v>
      </c>
      <c r="J6">
        <v>210</v>
      </c>
      <c r="K6" s="5">
        <f t="shared" si="1"/>
        <v>80.470162748643759</v>
      </c>
      <c r="L6" s="5">
        <f t="shared" si="1"/>
        <v>64.024390243902445</v>
      </c>
      <c r="P6" s="1" t="s">
        <v>2</v>
      </c>
      <c r="R6">
        <v>847</v>
      </c>
      <c r="S6">
        <v>57</v>
      </c>
      <c r="T6" s="5">
        <f t="shared" si="2"/>
        <v>76.582278481012651</v>
      </c>
      <c r="U6" s="5">
        <f t="shared" si="2"/>
        <v>17.378048780487802</v>
      </c>
    </row>
    <row r="7" spans="2:21" x14ac:dyDescent="0.25">
      <c r="B7" s="1" t="s">
        <v>3</v>
      </c>
      <c r="C7">
        <f t="shared" si="0"/>
        <v>1339</v>
      </c>
      <c r="D7">
        <v>1022</v>
      </c>
      <c r="E7">
        <v>317</v>
      </c>
      <c r="G7" s="1" t="s">
        <v>3</v>
      </c>
      <c r="I7">
        <v>952</v>
      </c>
      <c r="J7">
        <v>234</v>
      </c>
      <c r="K7" s="5">
        <f t="shared" si="1"/>
        <v>93.150684931506845</v>
      </c>
      <c r="L7" s="5">
        <f t="shared" si="1"/>
        <v>73.81703470031546</v>
      </c>
      <c r="P7" s="1" t="s">
        <v>3</v>
      </c>
      <c r="R7">
        <v>865</v>
      </c>
      <c r="S7">
        <v>48</v>
      </c>
      <c r="T7" s="5">
        <f t="shared" si="2"/>
        <v>84.637964774951087</v>
      </c>
      <c r="U7" s="5">
        <f t="shared" si="2"/>
        <v>15.141955835962145</v>
      </c>
    </row>
    <row r="8" spans="2:21" x14ac:dyDescent="0.25">
      <c r="B8" s="1" t="s">
        <v>4</v>
      </c>
      <c r="C8">
        <f t="shared" si="0"/>
        <v>1328</v>
      </c>
      <c r="D8">
        <v>737</v>
      </c>
      <c r="E8">
        <v>591</v>
      </c>
      <c r="G8" s="1" t="s">
        <v>4</v>
      </c>
      <c r="I8">
        <v>583</v>
      </c>
      <c r="J8">
        <v>455</v>
      </c>
      <c r="K8" s="5">
        <f t="shared" si="1"/>
        <v>79.104477611940297</v>
      </c>
      <c r="L8" s="5">
        <f t="shared" si="1"/>
        <v>76.988155668358715</v>
      </c>
      <c r="P8" s="1" t="s">
        <v>4</v>
      </c>
      <c r="R8">
        <v>599</v>
      </c>
      <c r="S8">
        <v>92</v>
      </c>
      <c r="T8" s="5">
        <f t="shared" si="2"/>
        <v>81.27544097693351</v>
      </c>
      <c r="U8" s="5">
        <f t="shared" si="2"/>
        <v>15.5668358714044</v>
      </c>
    </row>
    <row r="9" spans="2:21" x14ac:dyDescent="0.25">
      <c r="B9" s="1" t="s">
        <v>5</v>
      </c>
      <c r="C9">
        <f t="shared" si="0"/>
        <v>1321</v>
      </c>
      <c r="D9">
        <v>545</v>
      </c>
      <c r="E9">
        <v>776</v>
      </c>
      <c r="G9" s="1" t="s">
        <v>5</v>
      </c>
      <c r="I9">
        <v>357</v>
      </c>
      <c r="J9">
        <v>572</v>
      </c>
      <c r="K9" s="5">
        <f t="shared" si="1"/>
        <v>65.504587155963307</v>
      </c>
      <c r="L9" s="5">
        <f t="shared" si="1"/>
        <v>73.711340206185568</v>
      </c>
      <c r="P9" s="1" t="s">
        <v>5</v>
      </c>
      <c r="R9">
        <v>421</v>
      </c>
      <c r="S9">
        <v>77</v>
      </c>
      <c r="T9" s="5">
        <f t="shared" si="2"/>
        <v>77.247706422018354</v>
      </c>
      <c r="U9" s="5">
        <f t="shared" si="2"/>
        <v>9.9226804123711343</v>
      </c>
    </row>
    <row r="10" spans="2:21" x14ac:dyDescent="0.25">
      <c r="B10" s="1" t="s">
        <v>6</v>
      </c>
      <c r="C10">
        <f t="shared" si="0"/>
        <v>1289</v>
      </c>
      <c r="D10">
        <v>296</v>
      </c>
      <c r="E10">
        <v>993</v>
      </c>
      <c r="G10" s="1" t="s">
        <v>6</v>
      </c>
      <c r="I10">
        <v>189</v>
      </c>
      <c r="J10">
        <v>624</v>
      </c>
      <c r="K10" s="5">
        <f t="shared" si="1"/>
        <v>63.851351351351347</v>
      </c>
      <c r="L10" s="5">
        <f t="shared" si="1"/>
        <v>62.839879154078545</v>
      </c>
      <c r="P10" s="1" t="s">
        <v>6</v>
      </c>
      <c r="R10">
        <v>254</v>
      </c>
      <c r="S10">
        <v>199</v>
      </c>
      <c r="T10" s="5">
        <f t="shared" si="2"/>
        <v>85.810810810810807</v>
      </c>
      <c r="U10" s="5">
        <f t="shared" si="2"/>
        <v>20.040281973816718</v>
      </c>
    </row>
    <row r="11" spans="2:21" x14ac:dyDescent="0.25">
      <c r="B11" s="1" t="s">
        <v>7</v>
      </c>
      <c r="C11">
        <f t="shared" si="0"/>
        <v>1262</v>
      </c>
      <c r="D11">
        <v>31</v>
      </c>
      <c r="E11">
        <v>1231</v>
      </c>
      <c r="G11" s="1" t="s">
        <v>7</v>
      </c>
      <c r="I11">
        <v>11</v>
      </c>
      <c r="J11">
        <v>562</v>
      </c>
      <c r="K11" s="5">
        <f t="shared" si="1"/>
        <v>35.483870967741936</v>
      </c>
      <c r="L11" s="5">
        <f t="shared" si="1"/>
        <v>45.653939886271324</v>
      </c>
      <c r="P11" s="1" t="s">
        <v>7</v>
      </c>
      <c r="R11">
        <v>29</v>
      </c>
      <c r="S11">
        <v>820</v>
      </c>
      <c r="T11" s="5">
        <f t="shared" si="2"/>
        <v>93.548387096774192</v>
      </c>
      <c r="U11" s="5">
        <f t="shared" si="2"/>
        <v>66.612510154346054</v>
      </c>
    </row>
    <row r="12" spans="2:21" x14ac:dyDescent="0.25">
      <c r="B12" s="1" t="s">
        <v>8</v>
      </c>
      <c r="C12">
        <f t="shared" si="0"/>
        <v>1251</v>
      </c>
      <c r="D12">
        <v>21</v>
      </c>
      <c r="E12">
        <v>1230</v>
      </c>
      <c r="G12" s="1" t="s">
        <v>8</v>
      </c>
      <c r="I12">
        <v>9</v>
      </c>
      <c r="J12">
        <v>660</v>
      </c>
      <c r="K12" s="5">
        <f t="shared" si="1"/>
        <v>42.857142857142854</v>
      </c>
      <c r="L12" s="5">
        <f t="shared" si="1"/>
        <v>53.658536585365859</v>
      </c>
      <c r="P12" s="1" t="s">
        <v>8</v>
      </c>
      <c r="R12">
        <v>21</v>
      </c>
      <c r="S12">
        <v>843</v>
      </c>
      <c r="T12" s="5">
        <f t="shared" si="2"/>
        <v>100</v>
      </c>
      <c r="U12" s="5">
        <f t="shared" si="2"/>
        <v>68.536585365853668</v>
      </c>
    </row>
    <row r="13" spans="2:21" x14ac:dyDescent="0.25">
      <c r="B13" s="1" t="s">
        <v>9</v>
      </c>
      <c r="C13">
        <f t="shared" si="0"/>
        <v>1163</v>
      </c>
      <c r="D13">
        <v>275</v>
      </c>
      <c r="E13">
        <v>888</v>
      </c>
      <c r="G13" s="1" t="s">
        <v>9</v>
      </c>
      <c r="I13">
        <v>79</v>
      </c>
      <c r="J13">
        <v>184</v>
      </c>
      <c r="K13" s="5">
        <f t="shared" si="1"/>
        <v>28.72727272727273</v>
      </c>
      <c r="L13" s="5">
        <f t="shared" si="1"/>
        <v>20.72072072072072</v>
      </c>
      <c r="P13" s="1" t="s">
        <v>9</v>
      </c>
      <c r="R13">
        <v>93</v>
      </c>
      <c r="S13">
        <v>62</v>
      </c>
      <c r="T13" s="5">
        <f t="shared" si="2"/>
        <v>33.81818181818182</v>
      </c>
      <c r="U13" s="5">
        <f t="shared" si="2"/>
        <v>6.9819819819819813</v>
      </c>
    </row>
    <row r="14" spans="2:21" x14ac:dyDescent="0.25">
      <c r="B14" s="1" t="s">
        <v>10</v>
      </c>
      <c r="C14">
        <f t="shared" si="0"/>
        <v>1020</v>
      </c>
      <c r="D14">
        <v>603</v>
      </c>
      <c r="E14">
        <v>417</v>
      </c>
      <c r="G14" s="1" t="s">
        <v>10</v>
      </c>
      <c r="I14">
        <v>323</v>
      </c>
      <c r="J14">
        <v>148</v>
      </c>
      <c r="K14" s="5">
        <f t="shared" si="1"/>
        <v>53.565505804311776</v>
      </c>
      <c r="L14" s="5">
        <f t="shared" si="1"/>
        <v>35.491606714628297</v>
      </c>
      <c r="P14" s="1" t="s">
        <v>10</v>
      </c>
      <c r="R14">
        <v>358</v>
      </c>
      <c r="S14">
        <v>42</v>
      </c>
      <c r="T14" s="5">
        <f t="shared" si="2"/>
        <v>59.369817578772796</v>
      </c>
      <c r="U14" s="5">
        <f t="shared" si="2"/>
        <v>10.071942446043165</v>
      </c>
    </row>
    <row r="15" spans="2:21" x14ac:dyDescent="0.25">
      <c r="B15" s="1" t="s">
        <v>11</v>
      </c>
      <c r="C15">
        <f t="shared" si="0"/>
        <v>944</v>
      </c>
      <c r="D15">
        <v>648</v>
      </c>
      <c r="E15">
        <v>296</v>
      </c>
      <c r="G15" s="1" t="s">
        <v>11</v>
      </c>
      <c r="I15">
        <v>556</v>
      </c>
      <c r="J15">
        <v>236</v>
      </c>
      <c r="K15" s="5">
        <f t="shared" si="1"/>
        <v>85.802469135802468</v>
      </c>
      <c r="L15" s="5">
        <f t="shared" si="1"/>
        <v>79.729729729729726</v>
      </c>
      <c r="P15" s="1" t="s">
        <v>11</v>
      </c>
      <c r="R15">
        <v>612</v>
      </c>
      <c r="S15">
        <v>29</v>
      </c>
      <c r="T15" s="5">
        <f t="shared" si="2"/>
        <v>94.444444444444443</v>
      </c>
      <c r="U15" s="5">
        <f t="shared" si="2"/>
        <v>9.7972972972972965</v>
      </c>
    </row>
    <row r="16" spans="2:21" x14ac:dyDescent="0.25">
      <c r="B16" s="1" t="s">
        <v>12</v>
      </c>
      <c r="C16">
        <f t="shared" si="0"/>
        <v>939</v>
      </c>
      <c r="D16">
        <v>561</v>
      </c>
      <c r="E16">
        <v>378</v>
      </c>
      <c r="G16" s="1" t="s">
        <v>12</v>
      </c>
      <c r="I16">
        <v>275</v>
      </c>
      <c r="J16">
        <v>174</v>
      </c>
      <c r="K16" s="5">
        <f t="shared" si="1"/>
        <v>49.019607843137251</v>
      </c>
      <c r="L16" s="5">
        <f t="shared" si="1"/>
        <v>46.031746031746032</v>
      </c>
      <c r="P16" s="1" t="s">
        <v>12</v>
      </c>
      <c r="R16">
        <v>357</v>
      </c>
      <c r="S16">
        <v>108</v>
      </c>
      <c r="T16" s="5">
        <f t="shared" si="2"/>
        <v>63.636363636363633</v>
      </c>
      <c r="U16" s="5">
        <f t="shared" si="2"/>
        <v>28.571428571428569</v>
      </c>
    </row>
    <row r="17" spans="2:21" x14ac:dyDescent="0.25">
      <c r="B17" s="1" t="s">
        <v>13</v>
      </c>
      <c r="C17">
        <f t="shared" si="0"/>
        <v>861</v>
      </c>
      <c r="D17">
        <v>568</v>
      </c>
      <c r="E17">
        <v>293</v>
      </c>
      <c r="G17" s="1" t="s">
        <v>13</v>
      </c>
      <c r="I17">
        <v>501</v>
      </c>
      <c r="J17">
        <v>236</v>
      </c>
      <c r="K17" s="5">
        <f t="shared" si="1"/>
        <v>88.204225352112672</v>
      </c>
      <c r="L17" s="5">
        <f t="shared" si="1"/>
        <v>80.546075085324233</v>
      </c>
      <c r="P17" s="1" t="s">
        <v>13</v>
      </c>
      <c r="R17">
        <v>535</v>
      </c>
      <c r="S17">
        <v>37</v>
      </c>
      <c r="T17" s="5">
        <f t="shared" si="2"/>
        <v>94.190140845070431</v>
      </c>
      <c r="U17" s="5">
        <f t="shared" si="2"/>
        <v>12.627986348122866</v>
      </c>
    </row>
    <row r="18" spans="2:21" ht="15.75" thickBot="1" x14ac:dyDescent="0.3">
      <c r="B18" s="1" t="s">
        <v>14</v>
      </c>
      <c r="C18">
        <f t="shared" si="0"/>
        <v>812</v>
      </c>
      <c r="D18">
        <v>495</v>
      </c>
      <c r="E18">
        <v>317</v>
      </c>
      <c r="G18" s="1" t="s">
        <v>14</v>
      </c>
      <c r="I18">
        <v>417</v>
      </c>
      <c r="J18">
        <v>251</v>
      </c>
      <c r="K18" s="5">
        <f t="shared" si="1"/>
        <v>84.242424242424235</v>
      </c>
      <c r="L18" s="5">
        <f t="shared" si="1"/>
        <v>79.179810725552045</v>
      </c>
      <c r="P18" s="1" t="s">
        <v>14</v>
      </c>
      <c r="R18">
        <v>462</v>
      </c>
      <c r="S18">
        <v>63</v>
      </c>
      <c r="T18" s="5">
        <f t="shared" si="2"/>
        <v>93.333333333333329</v>
      </c>
      <c r="U18" s="5">
        <f t="shared" si="2"/>
        <v>19.873817034700316</v>
      </c>
    </row>
    <row r="19" spans="2:21" ht="15.75" thickBot="1" x14ac:dyDescent="0.3">
      <c r="C19" s="3">
        <f>SUM(C4:C18)</f>
        <v>18587</v>
      </c>
      <c r="D19" s="3">
        <f t="shared" ref="D19:E19" si="3">SUM(D4:D18)</f>
        <v>10017</v>
      </c>
      <c r="E19" s="4">
        <f t="shared" si="3"/>
        <v>8570</v>
      </c>
      <c r="G19" s="8" t="s">
        <v>27</v>
      </c>
      <c r="H19" s="3">
        <f>SUM(H4:H18)</f>
        <v>0</v>
      </c>
      <c r="I19" s="3">
        <f t="shared" ref="I19" si="4">SUM(I4:I18)</f>
        <v>7965</v>
      </c>
      <c r="J19" s="4">
        <f t="shared" ref="J19" si="5">SUM(J4:J18)</f>
        <v>4948</v>
      </c>
      <c r="K19" s="6">
        <f t="shared" ref="K19" si="6">I19/D19*100</f>
        <v>79.514824797843659</v>
      </c>
      <c r="L19" s="7">
        <f t="shared" ref="L19" si="7">J19/E19*100</f>
        <v>57.736289381563601</v>
      </c>
      <c r="P19" s="8" t="s">
        <v>27</v>
      </c>
      <c r="Q19" s="3">
        <f>SUM(Q4:Q18)</f>
        <v>0</v>
      </c>
      <c r="R19" s="3">
        <f t="shared" ref="R19" si="8">SUM(R4:R18)</f>
        <v>7894</v>
      </c>
      <c r="S19" s="4">
        <f t="shared" ref="S19" si="9">SUM(S4:S18)</f>
        <v>2559</v>
      </c>
      <c r="T19" s="6">
        <f t="shared" si="2"/>
        <v>78.806029749425974</v>
      </c>
      <c r="U19" s="7">
        <f t="shared" si="2"/>
        <v>29.859976662777125</v>
      </c>
    </row>
    <row r="20" spans="2:21" x14ac:dyDescent="0.25">
      <c r="G20" s="2" t="s">
        <v>20</v>
      </c>
      <c r="H20" s="2" t="s">
        <v>21</v>
      </c>
      <c r="I20" s="2"/>
      <c r="P20" s="2" t="s">
        <v>20</v>
      </c>
      <c r="Q20" s="2" t="s">
        <v>21</v>
      </c>
      <c r="R20" s="2"/>
    </row>
    <row r="21" spans="2:21" x14ac:dyDescent="0.25">
      <c r="G21" s="2" t="s">
        <v>19</v>
      </c>
      <c r="H21" s="2" t="s">
        <v>22</v>
      </c>
      <c r="I21" s="2">
        <v>0</v>
      </c>
      <c r="P21" s="2" t="s">
        <v>24</v>
      </c>
      <c r="Q21" s="2" t="s">
        <v>22</v>
      </c>
      <c r="R21" s="2">
        <v>0</v>
      </c>
    </row>
    <row r="22" spans="2:21" x14ac:dyDescent="0.25">
      <c r="G22" s="2" t="s">
        <v>20</v>
      </c>
      <c r="H22" s="2" t="s">
        <v>23</v>
      </c>
      <c r="I22" s="2"/>
      <c r="P22" s="2" t="s">
        <v>20</v>
      </c>
      <c r="Q22" s="2" t="s">
        <v>23</v>
      </c>
      <c r="R22" s="2"/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CellNumber FOXG1 and NR2F1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Bertacchi</dc:creator>
  <cp:lastModifiedBy>Michele Bertacchi</cp:lastModifiedBy>
  <dcterms:created xsi:type="dcterms:W3CDTF">2023-01-24T13:44:02Z</dcterms:created>
  <dcterms:modified xsi:type="dcterms:W3CDTF">2024-09-11T10:20:09Z</dcterms:modified>
</cp:coreProperties>
</file>