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AF4E5B0E-541B-41B0-954E-E297EA7460E8}" xr6:coauthVersionLast="47" xr6:coauthVersionMax="47" xr10:uidLastSave="{00000000-0000-0000-0000-000000000000}"/>
  <bookViews>
    <workbookView xWindow="-120" yWindow="-120" windowWidth="29040" windowHeight="15840" xr2:uid="{20BF217A-0FB7-4288-B58F-EACA603EDD9C}"/>
  </bookViews>
  <sheets>
    <sheet name="CellNumber FOXG1 and NR2F1 bar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6" l="1"/>
  <c r="AX19" i="6"/>
  <c r="AW19" i="6"/>
  <c r="AX18" i="6"/>
  <c r="AW18" i="6"/>
  <c r="AX17" i="6"/>
  <c r="AW17" i="6"/>
  <c r="AX16" i="6"/>
  <c r="AW16" i="6"/>
  <c r="AX15" i="6"/>
  <c r="AW15" i="6"/>
  <c r="AX14" i="6"/>
  <c r="AW14" i="6"/>
  <c r="AX13" i="6"/>
  <c r="AW13" i="6"/>
  <c r="AX12" i="6"/>
  <c r="AW12" i="6"/>
  <c r="AX11" i="6"/>
  <c r="AW11" i="6"/>
  <c r="AX10" i="6"/>
  <c r="AW10" i="6"/>
  <c r="AX9" i="6"/>
  <c r="AW9" i="6"/>
  <c r="AX8" i="6"/>
  <c r="AW8" i="6"/>
  <c r="AX7" i="6"/>
  <c r="AW7" i="6"/>
  <c r="AX6" i="6"/>
  <c r="AW6" i="6"/>
  <c r="AX5" i="6"/>
  <c r="AW5" i="6"/>
  <c r="AX4" i="6"/>
  <c r="AO19" i="6"/>
  <c r="AN19" i="6"/>
  <c r="AH19" i="6"/>
  <c r="AG19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4" i="6"/>
  <c r="Y4" i="6"/>
  <c r="AJ4" i="6"/>
  <c r="AQ4" i="6"/>
  <c r="AP4" i="6"/>
  <c r="AI4" i="6"/>
  <c r="AP5" i="6"/>
  <c r="AQ5" i="6"/>
  <c r="AP6" i="6"/>
  <c r="AQ6" i="6"/>
  <c r="AP7" i="6"/>
  <c r="AQ7" i="6"/>
  <c r="AP8" i="6"/>
  <c r="AQ8" i="6"/>
  <c r="AP9" i="6"/>
  <c r="AQ9" i="6"/>
  <c r="AP10" i="6"/>
  <c r="AQ10" i="6"/>
  <c r="AP11" i="6"/>
  <c r="AQ11" i="6"/>
  <c r="AP12" i="6"/>
  <c r="AQ12" i="6"/>
  <c r="AP13" i="6"/>
  <c r="AQ13" i="6"/>
  <c r="AP14" i="6"/>
  <c r="AQ14" i="6"/>
  <c r="AP15" i="6"/>
  <c r="AQ15" i="6"/>
  <c r="AP16" i="6"/>
  <c r="AQ16" i="6"/>
  <c r="AP17" i="6"/>
  <c r="AQ17" i="6"/>
  <c r="AP18" i="6"/>
  <c r="AQ18" i="6"/>
  <c r="AP19" i="6"/>
  <c r="AQ19" i="6"/>
  <c r="S19" i="6"/>
  <c r="R19" i="6"/>
  <c r="T19" i="6" s="1"/>
  <c r="G19" i="6"/>
  <c r="F19" i="6"/>
  <c r="M19" i="6"/>
  <c r="N19" i="6"/>
  <c r="K19" i="6"/>
  <c r="U19" i="6"/>
  <c r="Z19" i="6"/>
  <c r="T5" i="6"/>
  <c r="U5" i="6"/>
  <c r="T6" i="6"/>
  <c r="U6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U4" i="6"/>
  <c r="T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4" i="6"/>
  <c r="AA4" i="6"/>
  <c r="Y5" i="6"/>
  <c r="Z5" i="6"/>
  <c r="Y6" i="6"/>
  <c r="Z6" i="6"/>
  <c r="Y7" i="6"/>
  <c r="Z7" i="6"/>
  <c r="Y8" i="6"/>
  <c r="Z8" i="6"/>
  <c r="Y9" i="6"/>
  <c r="Z9" i="6"/>
  <c r="Y10" i="6"/>
  <c r="Z10" i="6"/>
  <c r="Y11" i="6"/>
  <c r="Z11" i="6"/>
  <c r="Y12" i="6"/>
  <c r="Z12" i="6"/>
  <c r="Y13" i="6"/>
  <c r="Z13" i="6"/>
  <c r="Y14" i="6"/>
  <c r="Z14" i="6"/>
  <c r="Y15" i="6"/>
  <c r="Z15" i="6"/>
  <c r="Y16" i="6"/>
  <c r="Z16" i="6"/>
  <c r="Y17" i="6"/>
  <c r="Z17" i="6"/>
  <c r="Y18" i="6"/>
  <c r="Z18" i="6"/>
  <c r="Z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4" i="6"/>
  <c r="AT19" i="6"/>
  <c r="X19" i="6"/>
  <c r="Q19" i="6"/>
  <c r="AM19" i="6"/>
  <c r="AF19" i="6"/>
  <c r="L19" i="6"/>
  <c r="J19" i="6"/>
  <c r="E19" i="6"/>
  <c r="D19" i="6"/>
  <c r="AJ18" i="6"/>
  <c r="AI18" i="6"/>
  <c r="AA18" i="6"/>
  <c r="AJ17" i="6"/>
  <c r="AI17" i="6"/>
  <c r="AJ16" i="6"/>
  <c r="AI16" i="6"/>
  <c r="AB16" i="6"/>
  <c r="AJ15" i="6"/>
  <c r="AI15" i="6"/>
  <c r="AA15" i="6"/>
  <c r="AJ14" i="6"/>
  <c r="AI14" i="6"/>
  <c r="AB14" i="6"/>
  <c r="AA14" i="6"/>
  <c r="AJ13" i="6"/>
  <c r="AI13" i="6"/>
  <c r="AJ12" i="6"/>
  <c r="AI12" i="6"/>
  <c r="AB12" i="6"/>
  <c r="AJ11" i="6"/>
  <c r="AI11" i="6"/>
  <c r="AJ10" i="6"/>
  <c r="AI10" i="6"/>
  <c r="AA10" i="6"/>
  <c r="AJ9" i="6"/>
  <c r="AI9" i="6"/>
  <c r="AJ8" i="6"/>
  <c r="AI8" i="6"/>
  <c r="AB8" i="6"/>
  <c r="AJ7" i="6"/>
  <c r="AI7" i="6"/>
  <c r="AA7" i="6"/>
  <c r="AJ6" i="6"/>
  <c r="AI6" i="6"/>
  <c r="AB6" i="6"/>
  <c r="AA6" i="6"/>
  <c r="AJ5" i="6"/>
  <c r="AI5" i="6"/>
  <c r="AB4" i="6"/>
  <c r="Y19" i="6" l="1"/>
  <c r="AB19" i="6"/>
  <c r="AB10" i="6"/>
  <c r="AB18" i="6"/>
  <c r="AA11" i="6"/>
  <c r="C19" i="6"/>
  <c r="AA12" i="6"/>
  <c r="AB15" i="6"/>
  <c r="AB17" i="6"/>
  <c r="AA16" i="6"/>
  <c r="AB7" i="6"/>
  <c r="AA8" i="6"/>
  <c r="AB9" i="6"/>
  <c r="AB11" i="6"/>
  <c r="AA5" i="6"/>
  <c r="AA9" i="6"/>
  <c r="AA13" i="6"/>
  <c r="AA17" i="6"/>
  <c r="AB5" i="6"/>
  <c r="AI19" i="6"/>
  <c r="AB13" i="6"/>
  <c r="AJ19" i="6"/>
  <c r="AA19" i="6" l="1"/>
</calcChain>
</file>

<file path=xl/sharedStrings.xml><?xml version="1.0" encoding="utf-8"?>
<sst xmlns="http://schemas.openxmlformats.org/spreadsheetml/2006/main" count="198" uniqueCount="35">
  <si>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</si>
  <si>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</si>
  <si>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</si>
  <si>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</si>
  <si>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</si>
  <si>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</si>
  <si>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</si>
  <si>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</si>
  <si>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</si>
  <si>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</si>
  <si>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</si>
  <si>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</si>
  <si>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</si>
  <si>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</si>
  <si>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</si>
  <si>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Total cells</t>
  </si>
  <si>
    <t>All</t>
  </si>
  <si>
    <t>WNTi</t>
  </si>
  <si>
    <t>FGF8</t>
  </si>
  <si>
    <t>FOXG1</t>
  </si>
  <si>
    <t>in</t>
  </si>
  <si>
    <t>Cluster X</t>
  </si>
  <si>
    <t>&gt;</t>
  </si>
  <si>
    <t>FGF8 or CTL</t>
  </si>
  <si>
    <t>NR2F1</t>
  </si>
  <si>
    <t>n° cells</t>
  </si>
  <si>
    <t>%</t>
  </si>
  <si>
    <t>TOTAL</t>
  </si>
  <si>
    <t>FGF8a</t>
  </si>
  <si>
    <t>FGF8b</t>
  </si>
  <si>
    <t>WNTia</t>
  </si>
  <si>
    <t>WNTib</t>
  </si>
  <si>
    <t>A</t>
  </si>
  <si>
    <t>B</t>
  </si>
  <si>
    <t>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</si>
</sst>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  <xf numFmtId="0" fontId="0" fillId="3" borderId="0" xfId="0" applyFill="1"/>
    <xf numFmtId="164" fontId="0" fillId="0" borderId="5" xfId="0" applyNumberFormat="1" applyBorder="1"/>
    <xf numFmtId="164" fontId="0" fillId="0" borderId="6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of NR2F1+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'CellNumber FOXG1 and NR2F1 bars'!$AU$3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'CellNumber FOXG1 and NR2F1 bars'!$AW$4:$AW$19</c:f>
                <c:numCache>
                  <c:formatCode>General</c:formatCode>
                  <c:ptCount val="16"/>
                  <c:pt idx="0">
                    <c:v>4.4821796611873523</c:v>
                  </c:pt>
                  <c:pt idx="1">
                    <c:v>0.74565037282518887</c:v>
                  </c:pt>
                  <c:pt idx="2">
                    <c:v>3.796901893287433</c:v>
                  </c:pt>
                  <c:pt idx="3">
                    <c:v>0.80549932523616263</c:v>
                  </c:pt>
                  <c:pt idx="4">
                    <c:v>0.26332847188461983</c:v>
                  </c:pt>
                  <c:pt idx="5">
                    <c:v>2.3944269275338925</c:v>
                  </c:pt>
                  <c:pt idx="6">
                    <c:v>9.5877277085335763E-2</c:v>
                  </c:pt>
                  <c:pt idx="7">
                    <c:v>17.916666666666664</c:v>
                  </c:pt>
                  <c:pt idx="8">
                    <c:v>0</c:v>
                  </c:pt>
                  <c:pt idx="9">
                    <c:v>6.1347863803946954</c:v>
                  </c:pt>
                  <c:pt idx="10">
                    <c:v>4.7913957640006188</c:v>
                  </c:pt>
                  <c:pt idx="11">
                    <c:v>0.12016594344571273</c:v>
                  </c:pt>
                  <c:pt idx="12">
                    <c:v>4.4212136664966799</c:v>
                  </c:pt>
                  <c:pt idx="13">
                    <c:v>0.67177788529532023</c:v>
                  </c:pt>
                  <c:pt idx="14">
                    <c:v>0.55192555192555659</c:v>
                  </c:pt>
                  <c:pt idx="15">
                    <c:v>2.1530168292216487</c:v>
                  </c:pt>
                </c:numCache>
              </c:numRef>
            </c:plus>
            <c:minus>
              <c:numRef>
                <c:f>'CellNumber FOXG1 and NR2F1 bars'!$AW$4:$AW$19</c:f>
                <c:numCache>
                  <c:formatCode>General</c:formatCode>
                  <c:ptCount val="16"/>
                  <c:pt idx="0">
                    <c:v>4.4821796611873523</c:v>
                  </c:pt>
                  <c:pt idx="1">
                    <c:v>0.74565037282518887</c:v>
                  </c:pt>
                  <c:pt idx="2">
                    <c:v>3.796901893287433</c:v>
                  </c:pt>
                  <c:pt idx="3">
                    <c:v>0.80549932523616263</c:v>
                  </c:pt>
                  <c:pt idx="4">
                    <c:v>0.26332847188461983</c:v>
                  </c:pt>
                  <c:pt idx="5">
                    <c:v>2.3944269275338925</c:v>
                  </c:pt>
                  <c:pt idx="6">
                    <c:v>9.5877277085335763E-2</c:v>
                  </c:pt>
                  <c:pt idx="7">
                    <c:v>17.916666666666664</c:v>
                  </c:pt>
                  <c:pt idx="8">
                    <c:v>0</c:v>
                  </c:pt>
                  <c:pt idx="9">
                    <c:v>6.1347863803946954</c:v>
                  </c:pt>
                  <c:pt idx="10">
                    <c:v>4.7913957640006188</c:v>
                  </c:pt>
                  <c:pt idx="11">
                    <c:v>0.12016594344571273</c:v>
                  </c:pt>
                  <c:pt idx="12">
                    <c:v>4.4212136664966799</c:v>
                  </c:pt>
                  <c:pt idx="13">
                    <c:v>0.67177788529532023</c:v>
                  </c:pt>
                  <c:pt idx="14">
                    <c:v>0.55192555192555659</c:v>
                  </c:pt>
                  <c:pt idx="15">
                    <c:v>2.1530168292216487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'CellNumber FOXG1 and NR2F1 bars'!$I$4:$I$19</c:f>
              <c:strCache>
                <c:ptCount val="16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  <c:pt idx="15">
                  <c:v>TOTAL</c:v>
                </c:pt>
              </c:strCache>
            </c:strRef>
          </c:cat>
          <c:val>
            <c:numRef>
              <c:f>'CellNumber FOXG1 and NR2F1 bars'!$AU$4:$AU$19</c:f>
              <c:numCache>
                <c:formatCode>0.0</c:formatCode>
                <c:ptCount val="16"/>
                <c:pt idx="0">
                  <c:v>71.857786680020027</c:v>
                </c:pt>
                <c:pt idx="1">
                  <c:v>90.467625899280577</c:v>
                </c:pt>
                <c:pt idx="2">
                  <c:v>76.582278481012651</c:v>
                </c:pt>
                <c:pt idx="3">
                  <c:v>84.637964774951087</c:v>
                </c:pt>
                <c:pt idx="4">
                  <c:v>81.27544097693351</c:v>
                </c:pt>
                <c:pt idx="5">
                  <c:v>77.247706422018354</c:v>
                </c:pt>
                <c:pt idx="6">
                  <c:v>85.810810810810807</c:v>
                </c:pt>
                <c:pt idx="7">
                  <c:v>85.294117647058826</c:v>
                </c:pt>
                <c:pt idx="8">
                  <c:v>100</c:v>
                </c:pt>
                <c:pt idx="9">
                  <c:v>33.81818181818182</c:v>
                </c:pt>
                <c:pt idx="10">
                  <c:v>59.369817578772796</c:v>
                </c:pt>
                <c:pt idx="11">
                  <c:v>94.444444444444443</c:v>
                </c:pt>
                <c:pt idx="12">
                  <c:v>63.636363636363633</c:v>
                </c:pt>
                <c:pt idx="13">
                  <c:v>94.190140845070431</c:v>
                </c:pt>
                <c:pt idx="14">
                  <c:v>93.535353535353536</c:v>
                </c:pt>
                <c:pt idx="15">
                  <c:v>78.792415169660686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B-4EE8-89E2-99EDC8DE20A8}"/>
            </c:ext>
          </c:extLst>
        </c:ser>
        <c:ser>
          <c:idx val="4"/>
          <c:order val="1"/>
          <c:tx>
            <c:strRef>
              <c:f>'CellNumber FOXG1 and NR2F1 bars'!$AV$3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'CellNumber FOXG1 and NR2F1 bars'!$AX$4:$AX$19</c:f>
                <c:numCache>
                  <c:formatCode>General</c:formatCode>
                  <c:ptCount val="16"/>
                  <c:pt idx="0">
                    <c:v>3.8235294117647074</c:v>
                  </c:pt>
                  <c:pt idx="1">
                    <c:v>1.5027192061826167</c:v>
                  </c:pt>
                  <c:pt idx="2">
                    <c:v>5.8866909595696635</c:v>
                  </c:pt>
                  <c:pt idx="3">
                    <c:v>3.4814754631134299</c:v>
                  </c:pt>
                  <c:pt idx="4">
                    <c:v>5.0804828973843081</c:v>
                  </c:pt>
                  <c:pt idx="5">
                    <c:v>3.1135042543034421</c:v>
                  </c:pt>
                  <c:pt idx="6">
                    <c:v>3.0579220712769031</c:v>
                  </c:pt>
                  <c:pt idx="7">
                    <c:v>0.37905184246648105</c:v>
                  </c:pt>
                  <c:pt idx="8">
                    <c:v>0.49399457574583749</c:v>
                  </c:pt>
                  <c:pt idx="9">
                    <c:v>5.6326604181686779E-2</c:v>
                  </c:pt>
                  <c:pt idx="10">
                    <c:v>0.50656660412758026</c:v>
                  </c:pt>
                  <c:pt idx="11">
                    <c:v>0.2483405282458335</c:v>
                  </c:pt>
                  <c:pt idx="12">
                    <c:v>0.24456521739130285</c:v>
                  </c:pt>
                  <c:pt idx="13">
                    <c:v>7.5622609831172491</c:v>
                  </c:pt>
                  <c:pt idx="14">
                    <c:v>3.8181012250161088</c:v>
                  </c:pt>
                  <c:pt idx="15">
                    <c:v>5.3519623411876953</c:v>
                  </c:pt>
                </c:numCache>
              </c:numRef>
            </c:plus>
            <c:minus>
              <c:numRef>
                <c:f>'CellNumber FOXG1 and NR2F1 bars'!$AX$4:$AX$19</c:f>
                <c:numCache>
                  <c:formatCode>General</c:formatCode>
                  <c:ptCount val="16"/>
                  <c:pt idx="0">
                    <c:v>3.8235294117647074</c:v>
                  </c:pt>
                  <c:pt idx="1">
                    <c:v>1.5027192061826167</c:v>
                  </c:pt>
                  <c:pt idx="2">
                    <c:v>5.8866909595696635</c:v>
                  </c:pt>
                  <c:pt idx="3">
                    <c:v>3.4814754631134299</c:v>
                  </c:pt>
                  <c:pt idx="4">
                    <c:v>5.0804828973843081</c:v>
                  </c:pt>
                  <c:pt idx="5">
                    <c:v>3.1135042543034421</c:v>
                  </c:pt>
                  <c:pt idx="6">
                    <c:v>3.0579220712769031</c:v>
                  </c:pt>
                  <c:pt idx="7">
                    <c:v>0.37905184246648105</c:v>
                  </c:pt>
                  <c:pt idx="8">
                    <c:v>0.49399457574583749</c:v>
                  </c:pt>
                  <c:pt idx="9">
                    <c:v>5.6326604181686779E-2</c:v>
                  </c:pt>
                  <c:pt idx="10">
                    <c:v>0.50656660412758026</c:v>
                  </c:pt>
                  <c:pt idx="11">
                    <c:v>0.2483405282458335</c:v>
                  </c:pt>
                  <c:pt idx="12">
                    <c:v>0.24456521739130285</c:v>
                  </c:pt>
                  <c:pt idx="13">
                    <c:v>7.5622609831172491</c:v>
                  </c:pt>
                  <c:pt idx="14">
                    <c:v>3.8181012250161088</c:v>
                  </c:pt>
                  <c:pt idx="15">
                    <c:v>5.3519623411876953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'CellNumber FOXG1 and NR2F1 bars'!$I$4:$I$19</c:f>
              <c:strCache>
                <c:ptCount val="16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  <c:pt idx="15">
                  <c:v>TOTAL</c:v>
                </c:pt>
              </c:strCache>
            </c:strRef>
          </c:cat>
          <c:val>
            <c:numRef>
              <c:f>'CellNumber FOXG1 and NR2F1 bars'!$AV$4:$AV$19</c:f>
              <c:numCache>
                <c:formatCode>0.0</c:formatCode>
                <c:ptCount val="16"/>
                <c:pt idx="0">
                  <c:v>12.582781456953644</c:v>
                </c:pt>
                <c:pt idx="1">
                  <c:v>17.307692307692307</c:v>
                </c:pt>
                <c:pt idx="2">
                  <c:v>17.378048780487802</c:v>
                </c:pt>
                <c:pt idx="3">
                  <c:v>15.141955835962145</c:v>
                </c:pt>
                <c:pt idx="4">
                  <c:v>15.5668358714044</c:v>
                </c:pt>
                <c:pt idx="5">
                  <c:v>9.9226804123711343</c:v>
                </c:pt>
                <c:pt idx="6">
                  <c:v>20.040281973816718</c:v>
                </c:pt>
                <c:pt idx="7">
                  <c:v>66.612510154346054</c:v>
                </c:pt>
                <c:pt idx="8">
                  <c:v>68.536585365853668</c:v>
                </c:pt>
                <c:pt idx="9">
                  <c:v>6.9819819819819813</c:v>
                </c:pt>
                <c:pt idx="10">
                  <c:v>10.071942446043165</c:v>
                </c:pt>
                <c:pt idx="11">
                  <c:v>9.7972972972972965</c:v>
                </c:pt>
                <c:pt idx="12">
                  <c:v>28.571428571428569</c:v>
                </c:pt>
                <c:pt idx="13">
                  <c:v>12.627986348122866</c:v>
                </c:pt>
                <c:pt idx="14">
                  <c:v>19.873817034700316</c:v>
                </c:pt>
                <c:pt idx="15">
                  <c:v>29.859976662777125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B-4EE8-89E2-99EDC8DE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807184"/>
        <c:axId val="776802384"/>
      </c:barChart>
      <c:catAx>
        <c:axId val="7768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802384"/>
        <c:crosses val="autoZero"/>
        <c:auto val="1"/>
        <c:lblAlgn val="ctr"/>
        <c:lblOffset val="100"/>
        <c:noMultiLvlLbl val="0"/>
      </c:catAx>
      <c:valAx>
        <c:axId val="7768023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8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329046</xdr:colOff>
      <xdr:row>24</xdr:row>
      <xdr:rowOff>190499</xdr:rowOff>
    </xdr:from>
    <xdr:to>
      <xdr:col>18</xdr:col>
      <xdr:colOff>155864</xdr:colOff>
      <xdr:row>47</xdr:row>
      <xdr:rowOff>17318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BB2871-199A-4B20-94CD-09C59743A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BFA6-CE70-46C6-BCF9-BEC6DED0513B}">
  <dimension ref="B2:AX22"/>
  <sheetViews>
    <sheetView tabSelected="1" topLeftCell="A22" zoomScale="55" zoomScaleNormal="55" workbookViewId="0">
      <selection activeCell="AL73" sqref="AL73"/>
    </sheetView>
  </sheetViews>
  <sheetFormatPr defaultRowHeight="15" x14ac:dyDescent="0.25"/>
  <cols>
    <col min="2" max="2" width="11" customWidth="1"/>
    <col min="3" max="3" width="9.140625" customWidth="1"/>
    <col min="7" max="7" width="9.140625" customWidth="1"/>
    <col min="9" max="9" width="11" customWidth="1"/>
    <col min="12" max="12" width="9.140625" customWidth="1"/>
    <col min="16" max="16" width="11" customWidth="1"/>
    <col min="23" max="23" width="11" customWidth="1"/>
    <col min="31" max="31" width="11" customWidth="1"/>
    <col min="38" max="38" width="11" customWidth="1"/>
    <col min="45" max="45" width="11" customWidth="1"/>
  </cols>
  <sheetData>
    <row r="2" spans="2:50" x14ac:dyDescent="0.25">
      <c r="C2" s="1" t="s">
        <v>15</v>
      </c>
      <c r="I2" s="9" t="s">
        <v>32</v>
      </c>
      <c r="J2" s="1" t="s">
        <v>15</v>
      </c>
      <c r="M2" t="s">
        <v>26</v>
      </c>
      <c r="P2" s="9" t="s">
        <v>33</v>
      </c>
      <c r="Q2" s="1" t="s">
        <v>15</v>
      </c>
      <c r="T2" t="s">
        <v>26</v>
      </c>
      <c r="W2" s="9" t="s">
        <v>27</v>
      </c>
      <c r="X2" s="1" t="s">
        <v>19</v>
      </c>
      <c r="Y2" t="s">
        <v>26</v>
      </c>
      <c r="AA2" t="s">
        <v>34</v>
      </c>
      <c r="AE2" s="9" t="s">
        <v>32</v>
      </c>
      <c r="AF2" s="1" t="s">
        <v>15</v>
      </c>
      <c r="AI2" t="s">
        <v>26</v>
      </c>
      <c r="AL2" s="9" t="s">
        <v>33</v>
      </c>
      <c r="AM2" s="1" t="s">
        <v>15</v>
      </c>
      <c r="AP2" t="s">
        <v>26</v>
      </c>
      <c r="AS2" s="9" t="s">
        <v>27</v>
      </c>
      <c r="AT2" s="1" t="s">
        <v>24</v>
      </c>
      <c r="AU2" t="s">
        <v>26</v>
      </c>
      <c r="AW2" t="s">
        <v>34</v>
      </c>
    </row>
    <row r="3" spans="2:50" x14ac:dyDescent="0.25">
      <c r="B3" s="2" t="s">
        <v>25</v>
      </c>
      <c r="C3" s="1" t="s">
        <v>16</v>
      </c>
      <c r="D3" s="1" t="s">
        <v>30</v>
      </c>
      <c r="E3" s="1" t="s">
        <v>28</v>
      </c>
      <c r="F3" s="1" t="s">
        <v>31</v>
      </c>
      <c r="G3" s="1" t="s">
        <v>29</v>
      </c>
      <c r="I3" s="2" t="s">
        <v>19</v>
      </c>
      <c r="J3" s="1" t="s">
        <v>16</v>
      </c>
      <c r="K3" s="1" t="s">
        <v>30</v>
      </c>
      <c r="L3" s="1" t="s">
        <v>28</v>
      </c>
      <c r="M3" s="1" t="s">
        <v>17</v>
      </c>
      <c r="N3" s="1" t="s">
        <v>18</v>
      </c>
      <c r="P3" s="2" t="s">
        <v>19</v>
      </c>
      <c r="Q3" s="1" t="s">
        <v>16</v>
      </c>
      <c r="R3" s="1" t="s">
        <v>31</v>
      </c>
      <c r="S3" s="1" t="s">
        <v>29</v>
      </c>
      <c r="T3" s="1" t="s">
        <v>17</v>
      </c>
      <c r="U3" s="1" t="s">
        <v>18</v>
      </c>
      <c r="W3" s="2" t="s">
        <v>19</v>
      </c>
      <c r="X3" s="1" t="s">
        <v>16</v>
      </c>
      <c r="Y3" s="1" t="s">
        <v>17</v>
      </c>
      <c r="Z3" s="1" t="s">
        <v>18</v>
      </c>
      <c r="AA3" s="1" t="s">
        <v>17</v>
      </c>
      <c r="AB3" s="1" t="s">
        <v>18</v>
      </c>
      <c r="AE3" s="2" t="s">
        <v>24</v>
      </c>
      <c r="AF3" s="1" t="s">
        <v>16</v>
      </c>
      <c r="AG3" s="1" t="s">
        <v>30</v>
      </c>
      <c r="AH3" s="1" t="s">
        <v>28</v>
      </c>
      <c r="AI3" s="1" t="s">
        <v>17</v>
      </c>
      <c r="AJ3" s="1" t="s">
        <v>18</v>
      </c>
      <c r="AL3" s="2" t="s">
        <v>24</v>
      </c>
      <c r="AM3" s="1" t="s">
        <v>16</v>
      </c>
      <c r="AN3" s="1" t="s">
        <v>17</v>
      </c>
      <c r="AO3" s="1" t="s">
        <v>18</v>
      </c>
      <c r="AP3" s="1" t="s">
        <v>17</v>
      </c>
      <c r="AQ3" s="1" t="s">
        <v>18</v>
      </c>
      <c r="AS3" s="2" t="s">
        <v>19</v>
      </c>
      <c r="AT3" s="1" t="s">
        <v>16</v>
      </c>
      <c r="AU3" s="1" t="s">
        <v>17</v>
      </c>
      <c r="AV3" s="1" t="s">
        <v>18</v>
      </c>
      <c r="AW3" s="1" t="s">
        <v>17</v>
      </c>
      <c r="AX3" s="1" t="s">
        <v>18</v>
      </c>
    </row>
    <row r="4" spans="2:50" x14ac:dyDescent="0.25">
      <c r="B4" s="1" t="s">
        <v>0</v>
      </c>
      <c r="C4">
        <f>SUM(D4:G4)</f>
        <v>2148</v>
      </c>
      <c r="D4">
        <v>1047</v>
      </c>
      <c r="E4">
        <v>100</v>
      </c>
      <c r="F4">
        <v>950</v>
      </c>
      <c r="G4">
        <v>51</v>
      </c>
      <c r="I4" s="1" t="s">
        <v>0</v>
      </c>
      <c r="K4">
        <v>978</v>
      </c>
      <c r="L4">
        <v>70</v>
      </c>
      <c r="M4" s="5">
        <f>K4/D4*100</f>
        <v>93.409742120343836</v>
      </c>
      <c r="N4" s="5">
        <f>L4/E4*100</f>
        <v>70</v>
      </c>
      <c r="P4" s="1" t="s">
        <v>0</v>
      </c>
      <c r="R4">
        <v>887</v>
      </c>
      <c r="S4">
        <v>39</v>
      </c>
      <c r="T4" s="5">
        <f>R4/F4*100</f>
        <v>93.368421052631575</v>
      </c>
      <c r="U4" s="5">
        <f>S4/G4*100</f>
        <v>76.470588235294116</v>
      </c>
      <c r="W4" s="1" t="s">
        <v>0</v>
      </c>
      <c r="Y4" s="5">
        <f>(K4+R4)/(D4+F4)*100</f>
        <v>93.390085127691535</v>
      </c>
      <c r="Z4" s="5">
        <f>(L4+S4)/(E4+G4)*100</f>
        <v>72.185430463576168</v>
      </c>
      <c r="AA4" s="5">
        <f>STDEV(M4,T4)/SQRT(2)</f>
        <v>2.0660533856130311E-2</v>
      </c>
      <c r="AB4" s="5">
        <f>STDEV(N4,U4)/SQRT(2)</f>
        <v>3.2352941176470575</v>
      </c>
      <c r="AE4" s="1" t="s">
        <v>0</v>
      </c>
      <c r="AG4">
        <v>797</v>
      </c>
      <c r="AH4">
        <v>10</v>
      </c>
      <c r="AI4" s="5">
        <f t="shared" ref="AI4:AI19" si="0">AG4/D4*100</f>
        <v>76.122254059216814</v>
      </c>
      <c r="AJ4" s="5">
        <f t="shared" ref="AJ4:AJ19" si="1">AH4/E4*100</f>
        <v>10</v>
      </c>
      <c r="AL4" s="1" t="s">
        <v>0</v>
      </c>
      <c r="AN4">
        <v>638</v>
      </c>
      <c r="AO4">
        <v>9</v>
      </c>
      <c r="AP4" s="5">
        <f>AN4/F4*100</f>
        <v>67.15789473684211</v>
      </c>
      <c r="AQ4" s="5">
        <f>AO4/G4*100</f>
        <v>17.647058823529413</v>
      </c>
      <c r="AS4" s="1" t="s">
        <v>0</v>
      </c>
      <c r="AU4" s="5">
        <f>(AG4+AN4)/(D4+F4)*100</f>
        <v>71.857786680020027</v>
      </c>
      <c r="AV4" s="5">
        <f>(AH4+AO4)/(E4+G4)*100</f>
        <v>12.582781456953644</v>
      </c>
      <c r="AW4" s="5">
        <f>STDEV(AI4,AP4)/SQRT(2)</f>
        <v>4.4821796611873523</v>
      </c>
      <c r="AX4" s="5">
        <f>STDEV(AJ4,AQ4)/SQRT(2)</f>
        <v>3.8235294117647074</v>
      </c>
    </row>
    <row r="5" spans="2:50" x14ac:dyDescent="0.25">
      <c r="B5" s="1" t="s">
        <v>1</v>
      </c>
      <c r="C5">
        <f t="shared" ref="C5:C18" si="2">SUM(D5:G5)</f>
        <v>1476</v>
      </c>
      <c r="D5">
        <v>568</v>
      </c>
      <c r="E5">
        <v>223</v>
      </c>
      <c r="F5">
        <v>544</v>
      </c>
      <c r="G5">
        <v>141</v>
      </c>
      <c r="I5" s="1" t="s">
        <v>1</v>
      </c>
      <c r="K5">
        <v>489</v>
      </c>
      <c r="L5">
        <v>173</v>
      </c>
      <c r="M5" s="5">
        <f t="shared" ref="M5:N18" si="3">K5/D5*100</f>
        <v>86.091549295774655</v>
      </c>
      <c r="N5" s="5">
        <f t="shared" si="3"/>
        <v>77.578475336322867</v>
      </c>
      <c r="P5" s="1" t="s">
        <v>1</v>
      </c>
      <c r="R5">
        <v>469</v>
      </c>
      <c r="S5">
        <v>120</v>
      </c>
      <c r="T5" s="5">
        <f t="shared" ref="T5:T18" si="4">R5/F5*100</f>
        <v>86.213235294117652</v>
      </c>
      <c r="U5" s="5">
        <f t="shared" ref="U5:U18" si="5">S5/G5*100</f>
        <v>85.106382978723403</v>
      </c>
      <c r="W5" s="1" t="s">
        <v>1</v>
      </c>
      <c r="Y5" s="5">
        <f t="shared" ref="Y5:Y18" si="6">(K5+R5)/(D5+F5)*100</f>
        <v>86.15107913669064</v>
      </c>
      <c r="Z5" s="5">
        <f t="shared" ref="Z5:Z18" si="7">(L5+S5)/(E5+G5)*100</f>
        <v>80.494505494505503</v>
      </c>
      <c r="AA5" s="5">
        <f t="shared" ref="AA5:AB18" si="8">STDEV(M5,T5)/SQRT(2)</f>
        <v>6.0842999171498484E-2</v>
      </c>
      <c r="AB5" s="5">
        <f t="shared" si="8"/>
        <v>3.7639538212002672</v>
      </c>
      <c r="AE5" s="1" t="s">
        <v>1</v>
      </c>
      <c r="AG5">
        <v>518</v>
      </c>
      <c r="AH5">
        <v>36</v>
      </c>
      <c r="AI5" s="5">
        <f t="shared" si="0"/>
        <v>91.197183098591552</v>
      </c>
      <c r="AJ5" s="5">
        <f t="shared" si="1"/>
        <v>16.143497757847534</v>
      </c>
      <c r="AL5" s="1" t="s">
        <v>1</v>
      </c>
      <c r="AN5">
        <v>488</v>
      </c>
      <c r="AO5">
        <v>27</v>
      </c>
      <c r="AP5" s="5">
        <f t="shared" ref="AP5:AP19" si="9">AN5/F5*100</f>
        <v>89.705882352941174</v>
      </c>
      <c r="AQ5" s="5">
        <f t="shared" ref="AQ5:AQ19" si="10">AO5/G5*100</f>
        <v>19.148936170212767</v>
      </c>
      <c r="AS5" s="1" t="s">
        <v>1</v>
      </c>
      <c r="AU5" s="5">
        <f t="shared" ref="AU5:AU19" si="11">(AG5+AN5)/(D5+F5)*100</f>
        <v>90.467625899280577</v>
      </c>
      <c r="AV5" s="5">
        <f t="shared" ref="AV5:AV19" si="12">(AH5+AO5)/(E5+G5)*100</f>
        <v>17.307692307692307</v>
      </c>
      <c r="AW5" s="5">
        <f t="shared" ref="AW5:AW19" si="13">STDEV(AI5,AP5)/SQRT(2)</f>
        <v>0.74565037282518887</v>
      </c>
      <c r="AX5" s="5">
        <f t="shared" ref="AX5:AX19" si="14">STDEV(AJ5,AQ5)/SQRT(2)</f>
        <v>1.5027192061826167</v>
      </c>
    </row>
    <row r="6" spans="2:50" x14ac:dyDescent="0.25">
      <c r="B6" s="1" t="s">
        <v>2</v>
      </c>
      <c r="C6">
        <f t="shared" si="2"/>
        <v>1434</v>
      </c>
      <c r="D6">
        <v>525</v>
      </c>
      <c r="E6">
        <v>226</v>
      </c>
      <c r="F6">
        <v>581</v>
      </c>
      <c r="G6">
        <v>102</v>
      </c>
      <c r="I6" s="1" t="s">
        <v>2</v>
      </c>
      <c r="K6">
        <v>416</v>
      </c>
      <c r="L6">
        <v>139</v>
      </c>
      <c r="M6" s="5">
        <f t="shared" si="3"/>
        <v>79.238095238095241</v>
      </c>
      <c r="N6" s="5">
        <f t="shared" si="3"/>
        <v>61.504424778761056</v>
      </c>
      <c r="P6" s="1" t="s">
        <v>2</v>
      </c>
      <c r="R6">
        <v>474</v>
      </c>
      <c r="S6">
        <v>71</v>
      </c>
      <c r="T6" s="5">
        <f t="shared" si="4"/>
        <v>81.583476764199659</v>
      </c>
      <c r="U6" s="5">
        <f t="shared" si="5"/>
        <v>69.607843137254903</v>
      </c>
      <c r="W6" s="1" t="s">
        <v>2</v>
      </c>
      <c r="Y6" s="5">
        <f t="shared" si="6"/>
        <v>80.470162748643759</v>
      </c>
      <c r="Z6" s="5">
        <f t="shared" si="7"/>
        <v>64.024390243902445</v>
      </c>
      <c r="AA6" s="5">
        <f t="shared" si="8"/>
        <v>1.1726907630522092</v>
      </c>
      <c r="AB6" s="5">
        <f t="shared" si="8"/>
        <v>4.0517091792469238</v>
      </c>
      <c r="AE6" s="1" t="s">
        <v>2</v>
      </c>
      <c r="AG6">
        <v>423</v>
      </c>
      <c r="AH6">
        <v>31</v>
      </c>
      <c r="AI6" s="5">
        <f t="shared" si="0"/>
        <v>80.571428571428569</v>
      </c>
      <c r="AJ6" s="5">
        <f t="shared" si="1"/>
        <v>13.716814159292035</v>
      </c>
      <c r="AL6" s="1" t="s">
        <v>2</v>
      </c>
      <c r="AN6">
        <v>424</v>
      </c>
      <c r="AO6">
        <v>26</v>
      </c>
      <c r="AP6" s="5">
        <f t="shared" si="9"/>
        <v>72.977624784853703</v>
      </c>
      <c r="AQ6" s="5">
        <f t="shared" si="10"/>
        <v>25.490196078431371</v>
      </c>
      <c r="AS6" s="1" t="s">
        <v>2</v>
      </c>
      <c r="AU6" s="5">
        <f t="shared" si="11"/>
        <v>76.582278481012651</v>
      </c>
      <c r="AV6" s="5">
        <f t="shared" si="12"/>
        <v>17.378048780487802</v>
      </c>
      <c r="AW6" s="5">
        <f t="shared" si="13"/>
        <v>3.796901893287433</v>
      </c>
      <c r="AX6" s="5">
        <f t="shared" si="14"/>
        <v>5.8866909595696635</v>
      </c>
    </row>
    <row r="7" spans="2:50" x14ac:dyDescent="0.25">
      <c r="B7" s="1" t="s">
        <v>3</v>
      </c>
      <c r="C7">
        <f t="shared" si="2"/>
        <v>1339</v>
      </c>
      <c r="D7">
        <v>528</v>
      </c>
      <c r="E7">
        <v>181</v>
      </c>
      <c r="F7">
        <v>494</v>
      </c>
      <c r="G7">
        <v>136</v>
      </c>
      <c r="I7" s="1" t="s">
        <v>3</v>
      </c>
      <c r="K7">
        <v>489</v>
      </c>
      <c r="L7">
        <v>131</v>
      </c>
      <c r="M7" s="5">
        <f t="shared" si="3"/>
        <v>92.61363636363636</v>
      </c>
      <c r="N7" s="5">
        <f t="shared" si="3"/>
        <v>72.375690607734811</v>
      </c>
      <c r="P7" s="1" t="s">
        <v>3</v>
      </c>
      <c r="R7">
        <v>463</v>
      </c>
      <c r="S7">
        <v>103</v>
      </c>
      <c r="T7" s="5">
        <f t="shared" si="4"/>
        <v>93.724696356275302</v>
      </c>
      <c r="U7" s="5">
        <f t="shared" si="5"/>
        <v>75.735294117647058</v>
      </c>
      <c r="W7" s="1" t="s">
        <v>3</v>
      </c>
      <c r="Y7" s="5">
        <f t="shared" si="6"/>
        <v>93.150684931506845</v>
      </c>
      <c r="Z7" s="5">
        <f t="shared" si="7"/>
        <v>73.81703470031546</v>
      </c>
      <c r="AA7" s="5">
        <f t="shared" si="8"/>
        <v>0.55552999631947131</v>
      </c>
      <c r="AB7" s="5">
        <f t="shared" si="8"/>
        <v>1.6798017549561237</v>
      </c>
      <c r="AE7" s="1" t="s">
        <v>3</v>
      </c>
      <c r="AG7">
        <v>451</v>
      </c>
      <c r="AH7">
        <v>22</v>
      </c>
      <c r="AI7" s="5">
        <f t="shared" si="0"/>
        <v>85.416666666666657</v>
      </c>
      <c r="AJ7" s="5">
        <f t="shared" si="1"/>
        <v>12.154696132596685</v>
      </c>
      <c r="AL7" s="1" t="s">
        <v>3</v>
      </c>
      <c r="AN7">
        <v>414</v>
      </c>
      <c r="AO7">
        <v>26</v>
      </c>
      <c r="AP7" s="5">
        <f t="shared" si="9"/>
        <v>83.805668016194332</v>
      </c>
      <c r="AQ7" s="5">
        <f t="shared" si="10"/>
        <v>19.117647058823529</v>
      </c>
      <c r="AS7" s="1" t="s">
        <v>3</v>
      </c>
      <c r="AU7" s="5">
        <f t="shared" si="11"/>
        <v>84.637964774951087</v>
      </c>
      <c r="AV7" s="5">
        <f t="shared" si="12"/>
        <v>15.141955835962145</v>
      </c>
      <c r="AW7" s="5">
        <f t="shared" si="13"/>
        <v>0.80549932523616263</v>
      </c>
      <c r="AX7" s="5">
        <f t="shared" si="14"/>
        <v>3.4814754631134299</v>
      </c>
    </row>
    <row r="8" spans="2:50" x14ac:dyDescent="0.25">
      <c r="B8" s="1" t="s">
        <v>4</v>
      </c>
      <c r="C8">
        <f t="shared" si="2"/>
        <v>1328</v>
      </c>
      <c r="D8">
        <v>363</v>
      </c>
      <c r="E8">
        <v>378</v>
      </c>
      <c r="F8">
        <v>374</v>
      </c>
      <c r="G8">
        <v>213</v>
      </c>
      <c r="I8" s="1" t="s">
        <v>4</v>
      </c>
      <c r="K8">
        <v>277</v>
      </c>
      <c r="L8">
        <v>292</v>
      </c>
      <c r="M8" s="5">
        <f t="shared" si="3"/>
        <v>76.308539944903586</v>
      </c>
      <c r="N8" s="5">
        <f t="shared" si="3"/>
        <v>77.24867724867724</v>
      </c>
      <c r="P8" s="1" t="s">
        <v>4</v>
      </c>
      <c r="R8">
        <v>306</v>
      </c>
      <c r="S8">
        <v>163</v>
      </c>
      <c r="T8" s="5">
        <f t="shared" si="4"/>
        <v>81.818181818181827</v>
      </c>
      <c r="U8" s="5">
        <f t="shared" si="5"/>
        <v>76.525821596244143</v>
      </c>
      <c r="W8" s="1" t="s">
        <v>4</v>
      </c>
      <c r="Y8" s="5">
        <f t="shared" si="6"/>
        <v>79.104477611940297</v>
      </c>
      <c r="Z8" s="5">
        <f t="shared" si="7"/>
        <v>76.988155668358715</v>
      </c>
      <c r="AA8" s="5">
        <f t="shared" si="8"/>
        <v>2.7548209366391205</v>
      </c>
      <c r="AB8" s="5">
        <f t="shared" si="8"/>
        <v>0.3614278262165484</v>
      </c>
      <c r="AE8" s="1" t="s">
        <v>4</v>
      </c>
      <c r="AG8">
        <v>296</v>
      </c>
      <c r="AH8">
        <v>45</v>
      </c>
      <c r="AI8" s="5">
        <f t="shared" si="0"/>
        <v>81.542699724517902</v>
      </c>
      <c r="AJ8" s="5">
        <f t="shared" si="1"/>
        <v>11.904761904761903</v>
      </c>
      <c r="AL8" s="1" t="s">
        <v>4</v>
      </c>
      <c r="AN8">
        <v>303</v>
      </c>
      <c r="AO8">
        <v>47</v>
      </c>
      <c r="AP8" s="5">
        <f t="shared" si="9"/>
        <v>81.016042780748663</v>
      </c>
      <c r="AQ8" s="5">
        <f t="shared" si="10"/>
        <v>22.065727699530516</v>
      </c>
      <c r="AS8" s="1" t="s">
        <v>4</v>
      </c>
      <c r="AU8" s="5">
        <f t="shared" si="11"/>
        <v>81.27544097693351</v>
      </c>
      <c r="AV8" s="5">
        <f t="shared" si="12"/>
        <v>15.5668358714044</v>
      </c>
      <c r="AW8" s="5">
        <f t="shared" si="13"/>
        <v>0.26332847188461983</v>
      </c>
      <c r="AX8" s="5">
        <f t="shared" si="14"/>
        <v>5.0804828973843081</v>
      </c>
    </row>
    <row r="9" spans="2:50" x14ac:dyDescent="0.25">
      <c r="B9" s="1" t="s">
        <v>5</v>
      </c>
      <c r="C9">
        <f t="shared" si="2"/>
        <v>1321</v>
      </c>
      <c r="D9">
        <v>279</v>
      </c>
      <c r="E9">
        <v>478</v>
      </c>
      <c r="F9">
        <v>266</v>
      </c>
      <c r="G9">
        <v>298</v>
      </c>
      <c r="I9" s="1" t="s">
        <v>5</v>
      </c>
      <c r="K9">
        <v>180</v>
      </c>
      <c r="L9">
        <v>349</v>
      </c>
      <c r="M9" s="5">
        <f t="shared" si="3"/>
        <v>64.516129032258064</v>
      </c>
      <c r="N9" s="5">
        <f t="shared" si="3"/>
        <v>73.012552301255226</v>
      </c>
      <c r="P9" s="1" t="s">
        <v>5</v>
      </c>
      <c r="R9">
        <v>177</v>
      </c>
      <c r="S9">
        <v>223</v>
      </c>
      <c r="T9" s="5">
        <f t="shared" si="4"/>
        <v>66.541353383458642</v>
      </c>
      <c r="U9" s="5">
        <f t="shared" si="5"/>
        <v>74.832214765100673</v>
      </c>
      <c r="W9" s="1" t="s">
        <v>5</v>
      </c>
      <c r="Y9" s="5">
        <f t="shared" si="6"/>
        <v>65.504587155963307</v>
      </c>
      <c r="Z9" s="5">
        <f t="shared" si="7"/>
        <v>73.711340206185568</v>
      </c>
      <c r="AA9" s="5">
        <f t="shared" si="8"/>
        <v>1.0126121756002888</v>
      </c>
      <c r="AB9" s="5">
        <f t="shared" si="8"/>
        <v>0.9098312319227233</v>
      </c>
      <c r="AE9" s="1" t="s">
        <v>5</v>
      </c>
      <c r="AG9">
        <v>209</v>
      </c>
      <c r="AH9">
        <v>36</v>
      </c>
      <c r="AI9" s="5">
        <f t="shared" si="0"/>
        <v>74.910394265232966</v>
      </c>
      <c r="AJ9" s="5">
        <f t="shared" si="1"/>
        <v>7.5313807531380759</v>
      </c>
      <c r="AL9" s="1" t="s">
        <v>5</v>
      </c>
      <c r="AN9">
        <v>212</v>
      </c>
      <c r="AO9">
        <v>41</v>
      </c>
      <c r="AP9" s="5">
        <f t="shared" si="9"/>
        <v>79.699248120300751</v>
      </c>
      <c r="AQ9" s="5">
        <f t="shared" si="10"/>
        <v>13.758389261744966</v>
      </c>
      <c r="AS9" s="1" t="s">
        <v>5</v>
      </c>
      <c r="AU9" s="5">
        <f t="shared" si="11"/>
        <v>77.247706422018354</v>
      </c>
      <c r="AV9" s="5">
        <f t="shared" si="12"/>
        <v>9.9226804123711343</v>
      </c>
      <c r="AW9" s="5">
        <f t="shared" si="13"/>
        <v>2.3944269275338925</v>
      </c>
      <c r="AX9" s="5">
        <f t="shared" si="14"/>
        <v>3.1135042543034421</v>
      </c>
    </row>
    <row r="10" spans="2:50" x14ac:dyDescent="0.25">
      <c r="B10" s="1" t="s">
        <v>6</v>
      </c>
      <c r="C10">
        <f t="shared" si="2"/>
        <v>1289</v>
      </c>
      <c r="D10">
        <v>149</v>
      </c>
      <c r="E10">
        <v>606</v>
      </c>
      <c r="F10">
        <v>147</v>
      </c>
      <c r="G10">
        <v>387</v>
      </c>
      <c r="I10" s="1" t="s">
        <v>6</v>
      </c>
      <c r="K10">
        <v>95</v>
      </c>
      <c r="L10">
        <v>361</v>
      </c>
      <c r="M10" s="5">
        <f t="shared" si="3"/>
        <v>63.758389261744966</v>
      </c>
      <c r="N10" s="5">
        <f t="shared" si="3"/>
        <v>59.570957095709574</v>
      </c>
      <c r="P10" s="1" t="s">
        <v>6</v>
      </c>
      <c r="R10">
        <v>94</v>
      </c>
      <c r="S10">
        <v>263</v>
      </c>
      <c r="T10" s="5">
        <f t="shared" si="4"/>
        <v>63.945578231292522</v>
      </c>
      <c r="U10" s="5">
        <f t="shared" si="5"/>
        <v>67.958656330749363</v>
      </c>
      <c r="W10" s="1" t="s">
        <v>6</v>
      </c>
      <c r="Y10" s="5">
        <f t="shared" si="6"/>
        <v>63.851351351351347</v>
      </c>
      <c r="Z10" s="5">
        <f t="shared" si="7"/>
        <v>62.839879154078545</v>
      </c>
      <c r="AA10" s="5">
        <f t="shared" si="8"/>
        <v>9.3594484773777964E-2</v>
      </c>
      <c r="AB10" s="5">
        <f t="shared" si="8"/>
        <v>4.1938496175198949</v>
      </c>
      <c r="AE10" s="1" t="s">
        <v>6</v>
      </c>
      <c r="AG10">
        <v>128</v>
      </c>
      <c r="AH10">
        <v>107</v>
      </c>
      <c r="AI10" s="5">
        <f t="shared" si="0"/>
        <v>85.90604026845638</v>
      </c>
      <c r="AJ10" s="5">
        <f t="shared" si="1"/>
        <v>17.656765676567655</v>
      </c>
      <c r="AL10" s="1" t="s">
        <v>6</v>
      </c>
      <c r="AN10">
        <v>126</v>
      </c>
      <c r="AO10">
        <v>92</v>
      </c>
      <c r="AP10" s="5">
        <f t="shared" si="9"/>
        <v>85.714285714285708</v>
      </c>
      <c r="AQ10" s="5">
        <f t="shared" si="10"/>
        <v>23.772609819121445</v>
      </c>
      <c r="AS10" s="1" t="s">
        <v>6</v>
      </c>
      <c r="AU10" s="5">
        <f t="shared" si="11"/>
        <v>85.810810810810807</v>
      </c>
      <c r="AV10" s="5">
        <f t="shared" si="12"/>
        <v>20.040281973816718</v>
      </c>
      <c r="AW10" s="5">
        <f t="shared" si="13"/>
        <v>9.5877277085335763E-2</v>
      </c>
      <c r="AX10" s="5">
        <f t="shared" si="14"/>
        <v>3.0579220712769031</v>
      </c>
    </row>
    <row r="11" spans="2:50" x14ac:dyDescent="0.25">
      <c r="B11" s="1" t="s">
        <v>7</v>
      </c>
      <c r="C11">
        <f t="shared" si="2"/>
        <v>1265</v>
      </c>
      <c r="D11">
        <v>24</v>
      </c>
      <c r="E11">
        <v>615</v>
      </c>
      <c r="F11">
        <v>10</v>
      </c>
      <c r="G11">
        <v>616</v>
      </c>
      <c r="I11" s="1" t="s">
        <v>7</v>
      </c>
      <c r="K11">
        <v>9</v>
      </c>
      <c r="L11">
        <v>240</v>
      </c>
      <c r="M11" s="5">
        <f t="shared" si="3"/>
        <v>37.5</v>
      </c>
      <c r="N11" s="5">
        <f t="shared" si="3"/>
        <v>39.024390243902438</v>
      </c>
      <c r="P11" s="1" t="s">
        <v>7</v>
      </c>
      <c r="R11">
        <v>2</v>
      </c>
      <c r="S11">
        <v>322</v>
      </c>
      <c r="T11" s="5">
        <f t="shared" si="4"/>
        <v>20</v>
      </c>
      <c r="U11" s="5">
        <f t="shared" si="5"/>
        <v>52.272727272727273</v>
      </c>
      <c r="W11" s="1" t="s">
        <v>7</v>
      </c>
      <c r="Y11" s="5">
        <f t="shared" si="6"/>
        <v>32.352941176470587</v>
      </c>
      <c r="Z11" s="5">
        <f t="shared" si="7"/>
        <v>45.653939886271324</v>
      </c>
      <c r="AA11" s="5">
        <f t="shared" si="8"/>
        <v>8.75</v>
      </c>
      <c r="AB11" s="5">
        <f t="shared" si="8"/>
        <v>6.6241685144124096</v>
      </c>
      <c r="AE11" s="1" t="s">
        <v>7</v>
      </c>
      <c r="AG11">
        <v>23</v>
      </c>
      <c r="AH11">
        <v>412</v>
      </c>
      <c r="AI11" s="5">
        <f t="shared" si="0"/>
        <v>95.833333333333343</v>
      </c>
      <c r="AJ11" s="5">
        <f t="shared" si="1"/>
        <v>66.991869918699194</v>
      </c>
      <c r="AL11" s="1" t="s">
        <v>7</v>
      </c>
      <c r="AN11">
        <v>6</v>
      </c>
      <c r="AO11">
        <v>408</v>
      </c>
      <c r="AP11" s="5">
        <f t="shared" si="9"/>
        <v>60</v>
      </c>
      <c r="AQ11" s="5">
        <f t="shared" si="10"/>
        <v>66.233766233766232</v>
      </c>
      <c r="AS11" s="1" t="s">
        <v>7</v>
      </c>
      <c r="AU11" s="5">
        <f t="shared" si="11"/>
        <v>85.294117647058826</v>
      </c>
      <c r="AV11" s="5">
        <f t="shared" si="12"/>
        <v>66.612510154346054</v>
      </c>
      <c r="AW11" s="5">
        <f t="shared" si="13"/>
        <v>17.916666666666664</v>
      </c>
      <c r="AX11" s="5">
        <f t="shared" si="14"/>
        <v>0.37905184246648105</v>
      </c>
    </row>
    <row r="12" spans="2:50" x14ac:dyDescent="0.25">
      <c r="B12" s="1" t="s">
        <v>8</v>
      </c>
      <c r="C12">
        <f t="shared" si="2"/>
        <v>1251</v>
      </c>
      <c r="D12">
        <v>10</v>
      </c>
      <c r="E12">
        <v>534</v>
      </c>
      <c r="F12">
        <v>11</v>
      </c>
      <c r="G12">
        <v>696</v>
      </c>
      <c r="I12" s="1" t="s">
        <v>8</v>
      </c>
      <c r="K12">
        <v>4</v>
      </c>
      <c r="L12">
        <v>255</v>
      </c>
      <c r="M12" s="5">
        <f t="shared" si="3"/>
        <v>40</v>
      </c>
      <c r="N12" s="5">
        <f t="shared" si="3"/>
        <v>47.752808988764045</v>
      </c>
      <c r="P12" s="1" t="s">
        <v>8</v>
      </c>
      <c r="R12">
        <v>5</v>
      </c>
      <c r="S12">
        <v>405</v>
      </c>
      <c r="T12" s="5">
        <f t="shared" si="4"/>
        <v>45.454545454545453</v>
      </c>
      <c r="U12" s="5">
        <f t="shared" si="5"/>
        <v>58.189655172413794</v>
      </c>
      <c r="W12" s="1" t="s">
        <v>8</v>
      </c>
      <c r="Y12" s="5">
        <f t="shared" si="6"/>
        <v>42.857142857142854</v>
      </c>
      <c r="Z12" s="5">
        <f t="shared" si="7"/>
        <v>53.658536585365859</v>
      </c>
      <c r="AA12" s="5">
        <f t="shared" si="8"/>
        <v>2.7272727272727262</v>
      </c>
      <c r="AB12" s="5">
        <f t="shared" si="8"/>
        <v>5.2184230918248735</v>
      </c>
      <c r="AE12" s="1" t="s">
        <v>8</v>
      </c>
      <c r="AG12">
        <v>10</v>
      </c>
      <c r="AH12">
        <v>363</v>
      </c>
      <c r="AI12" s="5">
        <f t="shared" si="0"/>
        <v>100</v>
      </c>
      <c r="AJ12" s="5">
        <f t="shared" si="1"/>
        <v>67.977528089887642</v>
      </c>
      <c r="AL12" s="1" t="s">
        <v>8</v>
      </c>
      <c r="AN12">
        <v>11</v>
      </c>
      <c r="AO12">
        <v>480</v>
      </c>
      <c r="AP12" s="5">
        <f t="shared" si="9"/>
        <v>100</v>
      </c>
      <c r="AQ12" s="5">
        <f t="shared" si="10"/>
        <v>68.965517241379317</v>
      </c>
      <c r="AS12" s="1" t="s">
        <v>8</v>
      </c>
      <c r="AU12" s="5">
        <f t="shared" si="11"/>
        <v>100</v>
      </c>
      <c r="AV12" s="5">
        <f t="shared" si="12"/>
        <v>68.536585365853668</v>
      </c>
      <c r="AW12" s="5">
        <f t="shared" si="13"/>
        <v>0</v>
      </c>
      <c r="AX12" s="5">
        <f t="shared" si="14"/>
        <v>0.49399457574583749</v>
      </c>
    </row>
    <row r="13" spans="2:50" x14ac:dyDescent="0.25">
      <c r="B13" s="1" t="s">
        <v>9</v>
      </c>
      <c r="C13">
        <f t="shared" si="2"/>
        <v>1163</v>
      </c>
      <c r="D13">
        <v>116</v>
      </c>
      <c r="E13">
        <v>584</v>
      </c>
      <c r="F13">
        <v>159</v>
      </c>
      <c r="G13">
        <v>304</v>
      </c>
      <c r="I13" s="1" t="s">
        <v>9</v>
      </c>
      <c r="K13">
        <v>25</v>
      </c>
      <c r="L13">
        <v>111</v>
      </c>
      <c r="M13" s="5">
        <f t="shared" si="3"/>
        <v>21.551724137931032</v>
      </c>
      <c r="N13" s="5">
        <f t="shared" si="3"/>
        <v>19.006849315068493</v>
      </c>
      <c r="P13" s="1" t="s">
        <v>9</v>
      </c>
      <c r="R13">
        <v>54</v>
      </c>
      <c r="S13">
        <v>73</v>
      </c>
      <c r="T13" s="5">
        <f t="shared" si="4"/>
        <v>33.962264150943398</v>
      </c>
      <c r="U13" s="5">
        <f t="shared" si="5"/>
        <v>24.013157894736842</v>
      </c>
      <c r="W13" s="1" t="s">
        <v>9</v>
      </c>
      <c r="Y13" s="5">
        <f t="shared" si="6"/>
        <v>28.72727272727273</v>
      </c>
      <c r="Z13" s="5">
        <f t="shared" si="7"/>
        <v>20.72072072072072</v>
      </c>
      <c r="AA13" s="5">
        <f t="shared" si="8"/>
        <v>6.205270006506189</v>
      </c>
      <c r="AB13" s="5">
        <f t="shared" si="8"/>
        <v>2.5031542898341805</v>
      </c>
      <c r="AE13" s="1" t="s">
        <v>9</v>
      </c>
      <c r="AG13">
        <v>31</v>
      </c>
      <c r="AH13">
        <v>41</v>
      </c>
      <c r="AI13" s="5">
        <f t="shared" si="0"/>
        <v>26.72413793103448</v>
      </c>
      <c r="AJ13" s="5">
        <f t="shared" si="1"/>
        <v>7.0205479452054798</v>
      </c>
      <c r="AL13" s="1" t="s">
        <v>9</v>
      </c>
      <c r="AN13">
        <v>62</v>
      </c>
      <c r="AO13">
        <v>21</v>
      </c>
      <c r="AP13" s="5">
        <f t="shared" si="9"/>
        <v>38.9937106918239</v>
      </c>
      <c r="AQ13" s="5">
        <f t="shared" si="10"/>
        <v>6.9078947368421062</v>
      </c>
      <c r="AS13" s="1" t="s">
        <v>9</v>
      </c>
      <c r="AU13" s="5">
        <f t="shared" si="11"/>
        <v>33.81818181818182</v>
      </c>
      <c r="AV13" s="5">
        <f t="shared" si="12"/>
        <v>6.9819819819819813</v>
      </c>
      <c r="AW13" s="5">
        <f t="shared" si="13"/>
        <v>6.1347863803946954</v>
      </c>
      <c r="AX13" s="5">
        <f t="shared" si="14"/>
        <v>5.6326604181686779E-2</v>
      </c>
    </row>
    <row r="14" spans="2:50" x14ac:dyDescent="0.25">
      <c r="B14" s="1" t="s">
        <v>10</v>
      </c>
      <c r="C14">
        <f t="shared" si="2"/>
        <v>1020</v>
      </c>
      <c r="D14">
        <v>289</v>
      </c>
      <c r="E14">
        <v>287</v>
      </c>
      <c r="F14">
        <v>314</v>
      </c>
      <c r="G14">
        <v>130</v>
      </c>
      <c r="I14" s="1" t="s">
        <v>10</v>
      </c>
      <c r="K14">
        <v>145</v>
      </c>
      <c r="L14">
        <v>91</v>
      </c>
      <c r="M14" s="5">
        <f t="shared" si="3"/>
        <v>50.173010380622841</v>
      </c>
      <c r="N14" s="5">
        <f t="shared" si="3"/>
        <v>31.707317073170731</v>
      </c>
      <c r="P14" s="1" t="s">
        <v>10</v>
      </c>
      <c r="R14">
        <v>178</v>
      </c>
      <c r="S14">
        <v>57</v>
      </c>
      <c r="T14" s="5">
        <f t="shared" si="4"/>
        <v>56.687898089171973</v>
      </c>
      <c r="U14" s="5">
        <f t="shared" si="5"/>
        <v>43.846153846153847</v>
      </c>
      <c r="W14" s="1" t="s">
        <v>10</v>
      </c>
      <c r="Y14" s="5">
        <f t="shared" si="6"/>
        <v>53.565505804311776</v>
      </c>
      <c r="Z14" s="5">
        <f t="shared" si="7"/>
        <v>35.491606714628297</v>
      </c>
      <c r="AA14" s="5">
        <f t="shared" si="8"/>
        <v>3.2574438542745661</v>
      </c>
      <c r="AB14" s="5">
        <f t="shared" si="8"/>
        <v>6.0694183864915425</v>
      </c>
      <c r="AE14" s="1" t="s">
        <v>10</v>
      </c>
      <c r="AG14">
        <v>186</v>
      </c>
      <c r="AH14">
        <v>28</v>
      </c>
      <c r="AI14" s="5">
        <f t="shared" si="0"/>
        <v>64.359861591695505</v>
      </c>
      <c r="AJ14" s="5">
        <f t="shared" si="1"/>
        <v>9.7560975609756095</v>
      </c>
      <c r="AL14" s="1" t="s">
        <v>10</v>
      </c>
      <c r="AN14">
        <v>172</v>
      </c>
      <c r="AO14">
        <v>14</v>
      </c>
      <c r="AP14" s="5">
        <f t="shared" si="9"/>
        <v>54.777070063694268</v>
      </c>
      <c r="AQ14" s="5">
        <f t="shared" si="10"/>
        <v>10.76923076923077</v>
      </c>
      <c r="AS14" s="1" t="s">
        <v>10</v>
      </c>
      <c r="AU14" s="5">
        <f t="shared" si="11"/>
        <v>59.369817578772796</v>
      </c>
      <c r="AV14" s="5">
        <f t="shared" si="12"/>
        <v>10.071942446043165</v>
      </c>
      <c r="AW14" s="5">
        <f t="shared" si="13"/>
        <v>4.7913957640006188</v>
      </c>
      <c r="AX14" s="5">
        <f t="shared" si="14"/>
        <v>0.50656660412758026</v>
      </c>
    </row>
    <row r="15" spans="2:50" x14ac:dyDescent="0.25">
      <c r="B15" s="1" t="s">
        <v>11</v>
      </c>
      <c r="C15">
        <f t="shared" si="2"/>
        <v>944</v>
      </c>
      <c r="D15">
        <v>313</v>
      </c>
      <c r="E15">
        <v>167</v>
      </c>
      <c r="F15">
        <v>335</v>
      </c>
      <c r="G15">
        <v>129</v>
      </c>
      <c r="I15" s="1" t="s">
        <v>11</v>
      </c>
      <c r="K15">
        <v>268</v>
      </c>
      <c r="L15">
        <v>118</v>
      </c>
      <c r="M15" s="5">
        <f t="shared" si="3"/>
        <v>85.623003194888184</v>
      </c>
      <c r="N15" s="5">
        <f t="shared" si="3"/>
        <v>70.658682634730539</v>
      </c>
      <c r="P15" s="1" t="s">
        <v>11</v>
      </c>
      <c r="R15">
        <v>288</v>
      </c>
      <c r="S15">
        <v>118</v>
      </c>
      <c r="T15" s="5">
        <f t="shared" si="4"/>
        <v>85.970149253731336</v>
      </c>
      <c r="U15" s="5">
        <f t="shared" si="5"/>
        <v>91.472868217054256</v>
      </c>
      <c r="W15" s="1" t="s">
        <v>11</v>
      </c>
      <c r="Y15" s="5">
        <f t="shared" si="6"/>
        <v>85.802469135802468</v>
      </c>
      <c r="Z15" s="5">
        <f t="shared" si="7"/>
        <v>79.729729729729726</v>
      </c>
      <c r="AA15" s="5">
        <f t="shared" si="8"/>
        <v>0.1735730294215756</v>
      </c>
      <c r="AB15" s="5">
        <f t="shared" si="8"/>
        <v>10.407092791161853</v>
      </c>
      <c r="AE15" s="1" t="s">
        <v>11</v>
      </c>
      <c r="AG15">
        <v>296</v>
      </c>
      <c r="AH15">
        <v>16</v>
      </c>
      <c r="AI15" s="5">
        <f t="shared" si="0"/>
        <v>94.568690095846648</v>
      </c>
      <c r="AJ15" s="5">
        <f t="shared" si="1"/>
        <v>9.5808383233532943</v>
      </c>
      <c r="AL15" s="1" t="s">
        <v>11</v>
      </c>
      <c r="AN15">
        <v>316</v>
      </c>
      <c r="AO15">
        <v>13</v>
      </c>
      <c r="AP15" s="5">
        <f t="shared" si="9"/>
        <v>94.328358208955223</v>
      </c>
      <c r="AQ15" s="5">
        <f t="shared" si="10"/>
        <v>10.077519379844961</v>
      </c>
      <c r="AS15" s="1" t="s">
        <v>11</v>
      </c>
      <c r="AU15" s="5">
        <f t="shared" si="11"/>
        <v>94.444444444444443</v>
      </c>
      <c r="AV15" s="5">
        <f t="shared" si="12"/>
        <v>9.7972972972972965</v>
      </c>
      <c r="AW15" s="5">
        <f t="shared" si="13"/>
        <v>0.12016594344571273</v>
      </c>
      <c r="AX15" s="5">
        <f t="shared" si="14"/>
        <v>0.2483405282458335</v>
      </c>
    </row>
    <row r="16" spans="2:50" x14ac:dyDescent="0.25">
      <c r="B16" s="1" t="s">
        <v>12</v>
      </c>
      <c r="C16">
        <f t="shared" si="2"/>
        <v>939</v>
      </c>
      <c r="D16">
        <v>265</v>
      </c>
      <c r="E16">
        <v>240</v>
      </c>
      <c r="F16">
        <v>296</v>
      </c>
      <c r="G16">
        <v>138</v>
      </c>
      <c r="I16" s="1" t="s">
        <v>12</v>
      </c>
      <c r="K16">
        <v>117</v>
      </c>
      <c r="L16">
        <v>107</v>
      </c>
      <c r="M16" s="5">
        <f t="shared" si="3"/>
        <v>44.150943396226417</v>
      </c>
      <c r="N16" s="5">
        <f t="shared" si="3"/>
        <v>44.583333333333336</v>
      </c>
      <c r="P16" s="1" t="s">
        <v>12</v>
      </c>
      <c r="R16">
        <v>158</v>
      </c>
      <c r="S16">
        <v>67</v>
      </c>
      <c r="T16" s="5">
        <f t="shared" si="4"/>
        <v>53.378378378378379</v>
      </c>
      <c r="U16" s="5">
        <f t="shared" si="5"/>
        <v>48.550724637681157</v>
      </c>
      <c r="W16" s="1" t="s">
        <v>12</v>
      </c>
      <c r="Y16" s="5">
        <f t="shared" si="6"/>
        <v>49.019607843137251</v>
      </c>
      <c r="Z16" s="5">
        <f t="shared" si="7"/>
        <v>46.031746031746032</v>
      </c>
      <c r="AA16" s="5">
        <f t="shared" si="8"/>
        <v>4.6137174910759811</v>
      </c>
      <c r="AB16" s="5">
        <f t="shared" si="8"/>
        <v>1.9836956521739104</v>
      </c>
      <c r="AE16" s="1" t="s">
        <v>12</v>
      </c>
      <c r="AG16">
        <v>181</v>
      </c>
      <c r="AH16">
        <v>69</v>
      </c>
      <c r="AI16" s="5">
        <f t="shared" si="0"/>
        <v>68.301886792452819</v>
      </c>
      <c r="AJ16" s="5">
        <f t="shared" si="1"/>
        <v>28.749999999999996</v>
      </c>
      <c r="AL16" s="1" t="s">
        <v>12</v>
      </c>
      <c r="AN16">
        <v>176</v>
      </c>
      <c r="AO16">
        <v>39</v>
      </c>
      <c r="AP16" s="5">
        <f t="shared" si="9"/>
        <v>59.45945945945946</v>
      </c>
      <c r="AQ16" s="5">
        <f t="shared" si="10"/>
        <v>28.260869565217391</v>
      </c>
      <c r="AS16" s="1" t="s">
        <v>12</v>
      </c>
      <c r="AU16" s="5">
        <f t="shared" si="11"/>
        <v>63.636363636363633</v>
      </c>
      <c r="AV16" s="5">
        <f t="shared" si="12"/>
        <v>28.571428571428569</v>
      </c>
      <c r="AW16" s="5">
        <f t="shared" si="13"/>
        <v>4.4212136664966799</v>
      </c>
      <c r="AX16" s="5">
        <f t="shared" si="14"/>
        <v>0.24456521739130285</v>
      </c>
    </row>
    <row r="17" spans="2:50" x14ac:dyDescent="0.25">
      <c r="B17" s="1" t="s">
        <v>13</v>
      </c>
      <c r="C17">
        <f t="shared" si="2"/>
        <v>861</v>
      </c>
      <c r="D17">
        <v>291</v>
      </c>
      <c r="E17">
        <v>151</v>
      </c>
      <c r="F17">
        <v>277</v>
      </c>
      <c r="G17">
        <v>142</v>
      </c>
      <c r="I17" s="1" t="s">
        <v>13</v>
      </c>
      <c r="K17">
        <v>262</v>
      </c>
      <c r="L17">
        <v>115</v>
      </c>
      <c r="M17" s="5">
        <f t="shared" si="3"/>
        <v>90.034364261168392</v>
      </c>
      <c r="N17" s="5">
        <f t="shared" si="3"/>
        <v>76.158940397350989</v>
      </c>
      <c r="P17" s="1" t="s">
        <v>13</v>
      </c>
      <c r="R17">
        <v>239</v>
      </c>
      <c r="S17">
        <v>121</v>
      </c>
      <c r="T17" s="5">
        <f t="shared" si="4"/>
        <v>86.281588447653434</v>
      </c>
      <c r="U17" s="5">
        <f t="shared" si="5"/>
        <v>85.211267605633793</v>
      </c>
      <c r="W17" s="1" t="s">
        <v>13</v>
      </c>
      <c r="Y17" s="5">
        <f t="shared" si="6"/>
        <v>88.204225352112672</v>
      </c>
      <c r="Z17" s="5">
        <f t="shared" si="7"/>
        <v>80.546075085324233</v>
      </c>
      <c r="AA17" s="5">
        <f t="shared" si="8"/>
        <v>1.8763879067574791</v>
      </c>
      <c r="AB17" s="5">
        <f t="shared" si="8"/>
        <v>4.5261636041414022</v>
      </c>
      <c r="AE17" s="1" t="s">
        <v>13</v>
      </c>
      <c r="AG17">
        <v>276</v>
      </c>
      <c r="AH17">
        <v>8</v>
      </c>
      <c r="AI17" s="5">
        <f t="shared" si="0"/>
        <v>94.845360824742258</v>
      </c>
      <c r="AJ17" s="5">
        <f t="shared" si="1"/>
        <v>5.298013245033113</v>
      </c>
      <c r="AL17" s="1" t="s">
        <v>13</v>
      </c>
      <c r="AN17">
        <v>259</v>
      </c>
      <c r="AO17">
        <v>29</v>
      </c>
      <c r="AP17" s="5">
        <f t="shared" si="9"/>
        <v>93.501805054151617</v>
      </c>
      <c r="AQ17" s="5">
        <f t="shared" si="10"/>
        <v>20.422535211267608</v>
      </c>
      <c r="AS17" s="1" t="s">
        <v>13</v>
      </c>
      <c r="AU17" s="5">
        <f t="shared" si="11"/>
        <v>94.190140845070431</v>
      </c>
      <c r="AV17" s="5">
        <f t="shared" si="12"/>
        <v>12.627986348122866</v>
      </c>
      <c r="AW17" s="5">
        <f t="shared" si="13"/>
        <v>0.67177788529532023</v>
      </c>
      <c r="AX17" s="5">
        <f t="shared" si="14"/>
        <v>7.5622609831172491</v>
      </c>
    </row>
    <row r="18" spans="2:50" ht="15.75" thickBot="1" x14ac:dyDescent="0.3">
      <c r="B18" s="1" t="s">
        <v>14</v>
      </c>
      <c r="C18">
        <f t="shared" si="2"/>
        <v>812</v>
      </c>
      <c r="D18">
        <v>273</v>
      </c>
      <c r="E18">
        <v>176</v>
      </c>
      <c r="F18">
        <v>222</v>
      </c>
      <c r="G18">
        <v>141</v>
      </c>
      <c r="I18" s="1" t="s">
        <v>14</v>
      </c>
      <c r="K18">
        <v>228</v>
      </c>
      <c r="L18">
        <v>134</v>
      </c>
      <c r="M18" s="5">
        <f t="shared" si="3"/>
        <v>83.516483516483518</v>
      </c>
      <c r="N18" s="5">
        <f t="shared" si="3"/>
        <v>76.13636363636364</v>
      </c>
      <c r="P18" s="1" t="s">
        <v>14</v>
      </c>
      <c r="R18">
        <v>189</v>
      </c>
      <c r="S18">
        <v>117</v>
      </c>
      <c r="T18" s="5">
        <f t="shared" si="4"/>
        <v>85.13513513513513</v>
      </c>
      <c r="U18" s="5">
        <f t="shared" si="5"/>
        <v>82.978723404255319</v>
      </c>
      <c r="W18" s="1" t="s">
        <v>14</v>
      </c>
      <c r="Y18" s="5">
        <f t="shared" si="6"/>
        <v>84.242424242424235</v>
      </c>
      <c r="Z18" s="5">
        <f t="shared" si="7"/>
        <v>79.179810725552045</v>
      </c>
      <c r="AA18" s="5">
        <f t="shared" si="8"/>
        <v>0.80932580932580556</v>
      </c>
      <c r="AB18" s="5">
        <f t="shared" si="8"/>
        <v>3.4211798839458396</v>
      </c>
      <c r="AE18" s="1" t="s">
        <v>14</v>
      </c>
      <c r="AG18">
        <v>254</v>
      </c>
      <c r="AH18">
        <v>29</v>
      </c>
      <c r="AI18" s="5">
        <f t="shared" si="0"/>
        <v>93.040293040293037</v>
      </c>
      <c r="AJ18" s="5">
        <f t="shared" si="1"/>
        <v>16.477272727272727</v>
      </c>
      <c r="AL18" s="1" t="s">
        <v>14</v>
      </c>
      <c r="AN18">
        <v>209</v>
      </c>
      <c r="AO18">
        <v>34</v>
      </c>
      <c r="AP18" s="5">
        <f t="shared" si="9"/>
        <v>94.14414414414415</v>
      </c>
      <c r="AQ18" s="5">
        <f t="shared" si="10"/>
        <v>24.113475177304963</v>
      </c>
      <c r="AS18" s="1" t="s">
        <v>14</v>
      </c>
      <c r="AU18" s="5">
        <f t="shared" si="11"/>
        <v>93.535353535353536</v>
      </c>
      <c r="AV18" s="5">
        <f t="shared" si="12"/>
        <v>19.873817034700316</v>
      </c>
      <c r="AW18" s="5">
        <f t="shared" si="13"/>
        <v>0.55192555192555659</v>
      </c>
      <c r="AX18" s="5">
        <f t="shared" si="14"/>
        <v>3.8181012250161088</v>
      </c>
    </row>
    <row r="19" spans="2:50" ht="15.75" thickBot="1" x14ac:dyDescent="0.3">
      <c r="C19" s="3">
        <f>SUM(C4:C18)</f>
        <v>18590</v>
      </c>
      <c r="D19" s="3">
        <f t="shared" ref="D19:E19" si="15">SUM(D4:D18)</f>
        <v>5040</v>
      </c>
      <c r="E19" s="4">
        <f t="shared" si="15"/>
        <v>4946</v>
      </c>
      <c r="F19" s="3">
        <f>SUM(F4:F18)</f>
        <v>4980</v>
      </c>
      <c r="G19" s="4">
        <f>SUM(G4:G18)</f>
        <v>3624</v>
      </c>
      <c r="I19" s="8" t="s">
        <v>27</v>
      </c>
      <c r="J19" s="3">
        <f>SUM(J4:J18)</f>
        <v>0</v>
      </c>
      <c r="K19" s="3">
        <f>SUM(K4:K18)</f>
        <v>3982</v>
      </c>
      <c r="L19" s="4">
        <f t="shared" ref="L19" si="16">SUM(L4:L18)</f>
        <v>2686</v>
      </c>
      <c r="M19" s="6">
        <f t="shared" ref="M19" si="17">K19/D19*100</f>
        <v>79.007936507936506</v>
      </c>
      <c r="N19" s="11">
        <f t="shared" ref="N19" si="18">L19/E19*100</f>
        <v>54.306510311362722</v>
      </c>
      <c r="P19" s="8" t="s">
        <v>27</v>
      </c>
      <c r="Q19" s="3">
        <f>SUM(Q4:Q18)</f>
        <v>0</v>
      </c>
      <c r="R19" s="3">
        <f>SUM(R4:R18)</f>
        <v>3983</v>
      </c>
      <c r="S19" s="4">
        <f t="shared" ref="S19" si="19">SUM(S4:S18)</f>
        <v>2262</v>
      </c>
      <c r="T19" s="10">
        <f t="shared" ref="T19" si="20">R19/F19*100</f>
        <v>79.979919678714865</v>
      </c>
      <c r="U19" s="11">
        <f t="shared" ref="U19" si="21">S19/G19*100</f>
        <v>62.41721854304636</v>
      </c>
      <c r="W19" s="8" t="s">
        <v>27</v>
      </c>
      <c r="X19" s="3">
        <f>SUM(X4:X18)</f>
        <v>0</v>
      </c>
      <c r="Y19" s="6">
        <f>(K19+R19)/(D19+F19)*100</f>
        <v>79.491017964071858</v>
      </c>
      <c r="Z19" s="10">
        <f t="shared" ref="Z19" si="22">(L19+S19)/(E19+G19)*100</f>
        <v>57.736289381563601</v>
      </c>
      <c r="AA19" s="10">
        <f t="shared" ref="AA19" si="23">STDEV(M19,T19)/SQRT(2)</f>
        <v>0.48599158538917914</v>
      </c>
      <c r="AB19" s="11">
        <f t="shared" ref="AB19" si="24">STDEV(N19,U19)/SQRT(2)</f>
        <v>4.0553541158418183</v>
      </c>
      <c r="AE19" s="8" t="s">
        <v>27</v>
      </c>
      <c r="AF19" s="3">
        <f>SUM(AF4:AF18)</f>
        <v>0</v>
      </c>
      <c r="AG19" s="3">
        <f>SUM(AG4:AG18)</f>
        <v>4079</v>
      </c>
      <c r="AH19" s="4">
        <f>SUM(AH4:AH18)</f>
        <v>1253</v>
      </c>
      <c r="AI19" s="6">
        <f t="shared" si="0"/>
        <v>80.932539682539684</v>
      </c>
      <c r="AJ19" s="7">
        <f t="shared" si="1"/>
        <v>25.333602911443592</v>
      </c>
      <c r="AL19" s="8" t="s">
        <v>27</v>
      </c>
      <c r="AM19" s="3">
        <f>SUM(AM4:AM18)</f>
        <v>0</v>
      </c>
      <c r="AN19" s="3">
        <f>SUM(AN4:AN18)</f>
        <v>3816</v>
      </c>
      <c r="AO19" s="4">
        <f>SUM(AO4:AO18)</f>
        <v>1306</v>
      </c>
      <c r="AP19" s="6">
        <f t="shared" si="9"/>
        <v>76.626506024096386</v>
      </c>
      <c r="AQ19" s="11">
        <f t="shared" si="10"/>
        <v>36.037527593818986</v>
      </c>
      <c r="AS19" s="8" t="s">
        <v>27</v>
      </c>
      <c r="AT19" s="3">
        <f>SUM(AT4:AT18)</f>
        <v>0</v>
      </c>
      <c r="AU19" s="6">
        <f t="shared" si="11"/>
        <v>78.792415169660686</v>
      </c>
      <c r="AV19" s="11">
        <f t="shared" si="12"/>
        <v>29.859976662777125</v>
      </c>
      <c r="AW19" s="10">
        <f t="shared" si="13"/>
        <v>2.1530168292216487</v>
      </c>
      <c r="AX19" s="11">
        <f t="shared" si="14"/>
        <v>5.3519623411876953</v>
      </c>
    </row>
    <row r="20" spans="2:50" x14ac:dyDescent="0.25">
      <c r="I20" s="2" t="s">
        <v>20</v>
      </c>
      <c r="J20" s="2" t="s">
        <v>21</v>
      </c>
      <c r="K20" s="2"/>
      <c r="P20" s="2" t="s">
        <v>20</v>
      </c>
      <c r="Q20" s="2" t="s">
        <v>21</v>
      </c>
      <c r="R20" s="2"/>
      <c r="AE20" s="2" t="s">
        <v>20</v>
      </c>
      <c r="AF20" s="2" t="s">
        <v>21</v>
      </c>
      <c r="AG20" s="2"/>
      <c r="AL20" s="2" t="s">
        <v>20</v>
      </c>
      <c r="AM20" s="2" t="s">
        <v>21</v>
      </c>
      <c r="AN20" s="2"/>
    </row>
    <row r="21" spans="2:50" x14ac:dyDescent="0.25">
      <c r="I21" s="2" t="s">
        <v>19</v>
      </c>
      <c r="J21" s="2" t="s">
        <v>22</v>
      </c>
      <c r="K21" s="2">
        <v>0</v>
      </c>
      <c r="P21" s="2" t="s">
        <v>19</v>
      </c>
      <c r="Q21" s="2" t="s">
        <v>22</v>
      </c>
      <c r="R21" s="2">
        <v>0</v>
      </c>
      <c r="AE21" s="2" t="s">
        <v>24</v>
      </c>
      <c r="AF21" s="2" t="s">
        <v>22</v>
      </c>
      <c r="AG21" s="2">
        <v>0</v>
      </c>
      <c r="AL21" s="2" t="s">
        <v>24</v>
      </c>
      <c r="AM21" s="2" t="s">
        <v>22</v>
      </c>
      <c r="AN21" s="2">
        <v>0</v>
      </c>
    </row>
    <row r="22" spans="2:50" x14ac:dyDescent="0.25">
      <c r="I22" s="2" t="s">
        <v>20</v>
      </c>
      <c r="J22" s="2" t="s">
        <v>23</v>
      </c>
      <c r="K22" s="2"/>
      <c r="P22" s="2" t="s">
        <v>20</v>
      </c>
      <c r="Q22" s="2" t="s">
        <v>23</v>
      </c>
      <c r="R22" s="2"/>
      <c r="AE22" s="2" t="s">
        <v>20</v>
      </c>
      <c r="AF22" s="2" t="s">
        <v>23</v>
      </c>
      <c r="AG22" s="2"/>
      <c r="AL22" s="2" t="s">
        <v>20</v>
      </c>
      <c r="AM22" s="2" t="s">
        <v>23</v>
      </c>
      <c r="AN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CellNumber FOXG1 and NR2F1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2024-09-11T10:25:14Z</dcterms:modified>
</cp:coreProperties>
</file>