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E:\86 paper FGF8 hypothesis figures\Review commons\Source data files\"/>
    </mc:Choice>
  </mc:AlternateContent>
  <xr:revisionPtr revIDLastSave="0" documentId="13_ncr:1_{35A2B9BD-A902-4471-A3AC-0BBDF79D990C}" xr6:coauthVersionLast="47" xr6:coauthVersionMax="47" xr10:uidLastSave="{00000000-0000-0000-0000-000000000000}"/>
  <bookViews>
    <workbookView xWindow="-120" yWindow="-120" windowWidth="29040" windowHeight="15840" tabRatio="691" activeTab="1" xr2:uid="{00000000-000D-0000-FFFF-FFFF00000000}"/>
  </bookViews>
  <sheets>
    <sheet name="Activity Scan GABA" sheetId="7" r:id="rId1"/>
    <sheet name="Network Analysis GABA" sheetId="8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4" i="8" l="1"/>
  <c r="G84" i="8"/>
  <c r="H84" i="8"/>
  <c r="I84" i="8"/>
  <c r="J84" i="8"/>
  <c r="K84" i="8"/>
  <c r="L84" i="8"/>
  <c r="M84" i="8"/>
  <c r="F85" i="8"/>
  <c r="G85" i="8"/>
  <c r="H85" i="8"/>
  <c r="I85" i="8"/>
  <c r="J85" i="8"/>
  <c r="K85" i="8"/>
  <c r="L85" i="8"/>
  <c r="M85" i="8"/>
  <c r="E85" i="8"/>
  <c r="E84" i="8"/>
  <c r="F76" i="8"/>
  <c r="G76" i="8"/>
  <c r="H76" i="8"/>
  <c r="I76" i="8"/>
  <c r="J76" i="8"/>
  <c r="K76" i="8"/>
  <c r="L76" i="8"/>
  <c r="M76" i="8"/>
  <c r="F77" i="8"/>
  <c r="G77" i="8"/>
  <c r="H77" i="8"/>
  <c r="I77" i="8"/>
  <c r="J77" i="8"/>
  <c r="K77" i="8"/>
  <c r="L77" i="8"/>
  <c r="M77" i="8"/>
  <c r="E77" i="8"/>
  <c r="E76" i="8"/>
  <c r="F69" i="8"/>
  <c r="G69" i="8"/>
  <c r="H69" i="8"/>
  <c r="I69" i="8"/>
  <c r="J69" i="8"/>
  <c r="K69" i="8"/>
  <c r="L69" i="8"/>
  <c r="M69" i="8"/>
  <c r="E69" i="8"/>
  <c r="F71" i="7"/>
  <c r="G71" i="7"/>
  <c r="H71" i="7"/>
  <c r="F72" i="7"/>
  <c r="G72" i="7"/>
  <c r="H72" i="7"/>
  <c r="E72" i="7"/>
  <c r="E71" i="7"/>
  <c r="F63" i="7"/>
  <c r="G63" i="7"/>
  <c r="H63" i="7"/>
  <c r="F64" i="7"/>
  <c r="G64" i="7"/>
  <c r="H64" i="7"/>
  <c r="E64" i="7"/>
  <c r="E63" i="7"/>
  <c r="H56" i="7"/>
  <c r="G56" i="7"/>
  <c r="F56" i="7"/>
  <c r="E56" i="7"/>
</calcChain>
</file>

<file path=xl/sharedStrings.xml><?xml version="1.0" encoding="utf-8"?>
<sst xmlns="http://schemas.openxmlformats.org/spreadsheetml/2006/main" count="287" uniqueCount="47">
  <si>
    <t>treatment</t>
  </si>
  <si>
    <t>sample ID</t>
  </si>
  <si>
    <t>Active electrodes %</t>
  </si>
  <si>
    <r>
      <t>Spike Amplitude [</t>
    </r>
    <r>
      <rPr>
        <sz val="11"/>
        <color theme="1"/>
        <rFont val="Aptos Narrow"/>
        <family val="2"/>
      </rPr>
      <t>µ</t>
    </r>
    <r>
      <rPr>
        <sz val="11"/>
        <color theme="1"/>
        <rFont val="Calibri"/>
        <family val="2"/>
      </rPr>
      <t>V</t>
    </r>
    <r>
      <rPr>
        <sz val="11"/>
        <color theme="1"/>
        <rFont val="Calibri"/>
        <family val="2"/>
        <scheme val="minor"/>
      </rPr>
      <t>]</t>
    </r>
  </si>
  <si>
    <t>Firing Rate [Hz]</t>
  </si>
  <si>
    <t>Interspike Interval [ms]</t>
  </si>
  <si>
    <t>Network Metrics</t>
  </si>
  <si>
    <t>Burst Frequency [Hz]</t>
  </si>
  <si>
    <t>Spikes within Bursts %</t>
  </si>
  <si>
    <t>Number of Spikes per Burst</t>
  </si>
  <si>
    <t>Number of Spikes per Burst per Electrode</t>
  </si>
  <si>
    <t>Burst Duration [s]</t>
  </si>
  <si>
    <t>Burst Peak Firing Rate [Hz]</t>
  </si>
  <si>
    <t>Interburst Interval [s]</t>
  </si>
  <si>
    <t>ISI within Burst [ms]</t>
  </si>
  <si>
    <t>ISI outside Burst [ms]</t>
  </si>
  <si>
    <t>WNTi+FGF8</t>
  </si>
  <si>
    <t>average</t>
  </si>
  <si>
    <t>error bar</t>
  </si>
  <si>
    <t>Statistic TEST</t>
  </si>
  <si>
    <t>aa</t>
  </si>
  <si>
    <t>20240214 2DLastG BISrotor day207 WNTi+FGF8 22687 and Muscimol</t>
  </si>
  <si>
    <t>a</t>
  </si>
  <si>
    <t>CTRL</t>
  </si>
  <si>
    <t>20240301 2DLastH day174 WNTi+FGF8 22521 and Bicuculline Washout Muscimol</t>
  </si>
  <si>
    <t>Bicuculline</t>
  </si>
  <si>
    <t>CTRL/washout 2h after Bicuculline</t>
  </si>
  <si>
    <t>20240228 2DLastG BISrotor day221 WNTi+FGF8 22687 and Bicuculline 10uM</t>
  </si>
  <si>
    <t>Bicuculline BIS</t>
  </si>
  <si>
    <t>20240228 2DLastH day172 WNTi+FGF8 22521 and Bicuculline</t>
  </si>
  <si>
    <t>20240301 2DLastG BISrotor day223 WNTi+FGF8 22687 and Bicuculline</t>
  </si>
  <si>
    <t>20240305 2DLastG BISrotor day227 WNTi+FGF8 22687 and Bicuculline Washout</t>
  </si>
  <si>
    <r>
      <t>Spike Amplitude [</t>
    </r>
    <r>
      <rPr>
        <sz val="11"/>
        <color theme="1"/>
        <rFont val="Aptos Narrow"/>
        <family val="2"/>
      </rPr>
      <t>µ</t>
    </r>
    <r>
      <rPr>
        <sz val="11"/>
        <color theme="1"/>
        <rFont val="Calibri"/>
        <family val="2"/>
      </rPr>
      <t>V</t>
    </r>
    <r>
      <rPr>
        <sz val="11"/>
        <color theme="1"/>
        <rFont val="Calibri"/>
        <family val="2"/>
        <scheme val="minor"/>
      </rPr>
      <t>]</t>
    </r>
  </si>
  <si>
    <t>20240305 2DLastH day178 WNTi+FGF8 22521 and Bicuculline</t>
  </si>
  <si>
    <t>20240306 2DLastG BISrotor day228 WNTi+FGF8 22687 and Muscimol Washout</t>
  </si>
  <si>
    <t>20240306 2DLastH day179 WNTi+FGF8 22521 and Muscimol Washout</t>
  </si>
  <si>
    <t>20240308 2DLastG BISrotor day230 WNTi+FGF8 22687 and Bicuculline</t>
  </si>
  <si>
    <t>20240308 2DLastH day181 WNTi+FGF8 22521 and Bicuculline</t>
  </si>
  <si>
    <r>
      <t>Bicuculline 10</t>
    </r>
    <r>
      <rPr>
        <sz val="11"/>
        <color theme="1"/>
        <rFont val="Aptos Narrow"/>
        <family val="2"/>
      </rPr>
      <t>µM</t>
    </r>
  </si>
  <si>
    <t>CTRL/Bicuculline</t>
  </si>
  <si>
    <t>20240312 2DLastH day185 WNTi+FGF8 22521 and Bicuculline</t>
  </si>
  <si>
    <t>CTRL BIS</t>
  </si>
  <si>
    <t>20240314 2DLastH day186 WNTi+FGF8 22521 and Bicuculline</t>
  </si>
  <si>
    <t>Bicuculline TRIS</t>
  </si>
  <si>
    <t>CTRL TRIS</t>
  </si>
  <si>
    <t>202400315 2DLastG BISrotor day236 WNTi+FGF8 22687 with Muscimol and 2h washout</t>
  </si>
  <si>
    <t>202400315 2DLastH day187 WNTi+FGF8 22521 with Muscimol and 2h washout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</si>
</sst>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6" formatCode="0.0000"/>
  </numFmts>
  <fonts count="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Aptos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0" xfId="0" applyFont="1"/>
    <xf numFmtId="164" fontId="0" fillId="0" borderId="0" xfId="0" applyNumberFormat="1"/>
    <xf numFmtId="0" fontId="2" fillId="0" borderId="1" xfId="0" applyFont="1" applyBorder="1"/>
    <xf numFmtId="0" fontId="0" fillId="2" borderId="0" xfId="0" applyFill="1"/>
    <xf numFmtId="0" fontId="0" fillId="3" borderId="0" xfId="0" applyFill="1"/>
    <xf numFmtId="0" fontId="0" fillId="0" borderId="0" xfId="0" applyAlignment="1">
      <alignment horizontal="right"/>
    </xf>
    <xf numFmtId="166" fontId="0" fillId="0" borderId="0" xfId="0" applyNumberFormat="1"/>
    <xf numFmtId="2" fontId="0" fillId="0" borderId="0" xfId="0" applyNumberFormat="1"/>
    <xf numFmtId="0" fontId="0" fillId="2" borderId="1" xfId="0" applyFill="1" applyBorder="1"/>
    <xf numFmtId="0" fontId="0" fillId="3" borderId="1" xfId="0" applyFill="1" applyBorder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colors>
    <mruColors>
      <color rgb="FFED7D3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'Activity Scan GABA'!$C$63:$D$63</c:f>
              <c:strCache>
                <c:ptCount val="2"/>
                <c:pt idx="0">
                  <c:v>CTRL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  <a:ln w="25400"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'Activity Scan GABA'!$E$71:$H$71</c:f>
                <c:numCache>
                  <c:formatCode>General</c:formatCode>
                  <c:ptCount val="4"/>
                  <c:pt idx="0">
                    <c:v>0.79321735846978147</c:v>
                  </c:pt>
                  <c:pt idx="1">
                    <c:v>2.9881246441353412E-2</c:v>
                  </c:pt>
                  <c:pt idx="2">
                    <c:v>0.90332232465616724</c:v>
                  </c:pt>
                  <c:pt idx="3">
                    <c:v>1.8416219904083342</c:v>
                  </c:pt>
                </c:numCache>
              </c:numRef>
            </c:plus>
            <c:minus>
              <c:numRef>
                <c:f>'Activity Scan GABA'!$E$71:$H$71</c:f>
                <c:numCache>
                  <c:formatCode>General</c:formatCode>
                  <c:ptCount val="4"/>
                  <c:pt idx="0">
                    <c:v>0.79321735846978147</c:v>
                  </c:pt>
                  <c:pt idx="1">
                    <c:v>2.9881246441353412E-2</c:v>
                  </c:pt>
                  <c:pt idx="2">
                    <c:v>0.90332232465616724</c:v>
                  </c:pt>
                  <c:pt idx="3">
                    <c:v>1.8416219904083342</c:v>
                  </c:pt>
                </c:numCache>
              </c:numRef>
            </c:minus>
            <c:spPr>
              <a:ln w="25400" cap="sq">
                <a:miter lim="800000"/>
              </a:ln>
            </c:spPr>
          </c:errBars>
          <c:cat>
            <c:strRef>
              <c:f>'Activity Scan GABA'!$E$62:$H$62</c:f>
              <c:strCache>
                <c:ptCount val="4"/>
                <c:pt idx="0">
                  <c:v>Active electrodes %</c:v>
                </c:pt>
                <c:pt idx="1">
                  <c:v>Firing Rate [Hz]</c:v>
                </c:pt>
                <c:pt idx="2">
                  <c:v>Spike Amplitude [µV]</c:v>
                </c:pt>
                <c:pt idx="3">
                  <c:v>Interspike Interval [ms]</c:v>
                </c:pt>
              </c:strCache>
            </c:strRef>
          </c:cat>
          <c:val>
            <c:numRef>
              <c:f>'Activity Scan GABA'!$E$63:$H$63</c:f>
              <c:numCache>
                <c:formatCode>0.00</c:formatCode>
                <c:ptCount val="4"/>
                <c:pt idx="0">
                  <c:v>2.8439999999999999</c:v>
                </c:pt>
                <c:pt idx="1">
                  <c:v>0.61799999999999999</c:v>
                </c:pt>
                <c:pt idx="2">
                  <c:v>48.356999999999999</c:v>
                </c:pt>
                <c:pt idx="3">
                  <c:v>68.645999999999987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67-4839-90C8-6BF0A3DA997A}"/>
            </c:ext>
          </c:extLst>
        </c:ser>
        <c:ser>
          <c:idx val="1"/>
          <c:order val="1"/>
          <c:tx>
            <c:strRef>
              <c:f>'Activity Scan GABA'!$C$64:$D$64</c:f>
              <c:strCache>
                <c:ptCount val="2"/>
                <c:pt idx="0">
                  <c:v>Bicuculline 10µM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 w="25400"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'Activity Scan GABA'!$E$72:$H$72</c:f>
                <c:numCache>
                  <c:formatCode>General</c:formatCode>
                  <c:ptCount val="4"/>
                  <c:pt idx="0">
                    <c:v>0.80568397443828199</c:v>
                  </c:pt>
                  <c:pt idx="1">
                    <c:v>2.7333333333333414E-2</c:v>
                  </c:pt>
                  <c:pt idx="2">
                    <c:v>0.7414631930626544</c:v>
                  </c:pt>
                  <c:pt idx="3">
                    <c:v>3.3618346347063426</c:v>
                  </c:pt>
                </c:numCache>
              </c:numRef>
            </c:plus>
            <c:minus>
              <c:numRef>
                <c:f>'Activity Scan GABA'!$E$72:$H$72</c:f>
                <c:numCache>
                  <c:formatCode>General</c:formatCode>
                  <c:ptCount val="4"/>
                  <c:pt idx="0">
                    <c:v>0.80568397443828199</c:v>
                  </c:pt>
                  <c:pt idx="1">
                    <c:v>2.7333333333333414E-2</c:v>
                  </c:pt>
                  <c:pt idx="2">
                    <c:v>0.7414631930626544</c:v>
                  </c:pt>
                  <c:pt idx="3">
                    <c:v>3.3618346347063426</c:v>
                  </c:pt>
                </c:numCache>
              </c:numRef>
            </c:minus>
            <c:spPr>
              <a:ln w="25400" cap="sq">
                <a:miter lim="800000"/>
              </a:ln>
            </c:spPr>
          </c:errBars>
          <c:cat>
            <c:strRef>
              <c:f>'Activity Scan GABA'!$E$62:$H$62</c:f>
              <c:strCache>
                <c:ptCount val="4"/>
                <c:pt idx="0">
                  <c:v>Active electrodes %</c:v>
                </c:pt>
                <c:pt idx="1">
                  <c:v>Firing Rate [Hz]</c:v>
                </c:pt>
                <c:pt idx="2">
                  <c:v>Spike Amplitude [µV]</c:v>
                </c:pt>
                <c:pt idx="3">
                  <c:v>Interspike Interval [ms]</c:v>
                </c:pt>
              </c:strCache>
            </c:strRef>
          </c:cat>
          <c:val>
            <c:numRef>
              <c:f>'Activity Scan GABA'!$E$64:$H$64</c:f>
              <c:numCache>
                <c:formatCode>0.00</c:formatCode>
                <c:ptCount val="4"/>
                <c:pt idx="0">
                  <c:v>3.0100000000000002</c:v>
                </c:pt>
                <c:pt idx="1">
                  <c:v>0.51400000000000001</c:v>
                </c:pt>
                <c:pt idx="2">
                  <c:v>49.899000000000001</c:v>
                </c:pt>
                <c:pt idx="3">
                  <c:v>53.198999999999998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C67-4839-90C8-6BF0A3DA99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28396152"/>
        <c:axId val="428399320"/>
      </c:barChart>
      <c:catAx>
        <c:axId val="4283961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254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8399320"/>
        <c:crosses val="autoZero"/>
        <c:auto val="1"/>
        <c:lblAlgn val="ctr"/>
        <c:lblOffset val="100"/>
        <c:noMultiLvlLbl val="0"/>
      </c:catAx>
      <c:valAx>
        <c:axId val="428399320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 w="2540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8396152"/>
        <c:crosses val="autoZero"/>
        <c:crossBetween val="between"/>
      </c:valAx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</c:spPr>
  <c:txPr>
    <a:bodyPr/>
    <a:lstStyle/>
    <a:p>
      <a:pPr>
        <a:defRPr sz="1800" b="1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'Activity Scan GABA'!$C$63:$D$63</c:f>
              <c:strCache>
                <c:ptCount val="2"/>
                <c:pt idx="0">
                  <c:v>CTRL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  <a:ln w="25400"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extLst>
                  <c:ext xmlns:c15="http://schemas.microsoft.com/office/drawing/2012/chart" uri="{02D57815-91ED-43cb-92C2-25804820EDAC}">
                    <c15:fullRef>
                      <c15:sqref>'Activity Scan GABA'!$E$71:$H$71</c15:sqref>
                    </c15:fullRef>
                  </c:ext>
                </c:extLst>
                <c:f>'Activity Scan GABA'!$G$71:$H$71</c:f>
                <c:numCache>
                  <c:formatCode>General</c:formatCode>
                  <c:ptCount val="2"/>
                  <c:pt idx="0">
                    <c:v>0.90332232465616724</c:v>
                  </c:pt>
                  <c:pt idx="1">
                    <c:v>1.8416219904083342</c:v>
                  </c:pt>
                </c:numCache>
              </c:numRef>
            </c:plus>
            <c:minus>
              <c:numRef>
                <c:extLst>
                  <c:ext xmlns:c15="http://schemas.microsoft.com/office/drawing/2012/chart" uri="{02D57815-91ED-43cb-92C2-25804820EDAC}">
                    <c15:fullRef>
                      <c15:sqref>'Activity Scan GABA'!$E$71:$H$71</c15:sqref>
                    </c15:fullRef>
                  </c:ext>
                </c:extLst>
                <c:f>'Activity Scan GABA'!$G$71:$H$71</c:f>
                <c:numCache>
                  <c:formatCode>General</c:formatCode>
                  <c:ptCount val="2"/>
                  <c:pt idx="0">
                    <c:v>0.90332232465616724</c:v>
                  </c:pt>
                  <c:pt idx="1">
                    <c:v>1.8416219904083342</c:v>
                  </c:pt>
                </c:numCache>
              </c:numRef>
            </c:minus>
            <c:spPr>
              <a:ln w="25400" cap="sq">
                <a:miter lim="800000"/>
              </a:ln>
            </c:spPr>
          </c:errBars>
          <c:cat>
            <c:strRef>
              <c:extLst>
                <c:ext xmlns:c15="http://schemas.microsoft.com/office/drawing/2012/chart" uri="{02D57815-91ED-43cb-92C2-25804820EDAC}">
                  <c15:fullRef>
                    <c15:sqref>'Activity Scan GABA'!$E$62:$H$62</c15:sqref>
                  </c15:fullRef>
                </c:ext>
              </c:extLst>
              <c:f>'Activity Scan GABA'!$G$62:$H$62</c:f>
              <c:strCache>
                <c:ptCount val="2"/>
                <c:pt idx="0">
                  <c:v>Spike Amplitude [µV]</c:v>
                </c:pt>
                <c:pt idx="1">
                  <c:v>Interspike Interval [ms]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'Activity Scan GABA'!$E$63:$H$63</c15:sqref>
                  </c15:fullRef>
                </c:ext>
              </c:extLst>
              <c:f>'Activity Scan GABA'!$G$63:$H$63</c:f>
              <c:numCache>
                <c:formatCode>0.00</c:formatCode>
                <c:ptCount val="2"/>
                <c:pt idx="0">
                  <c:v>48.356999999999999</c:v>
                </c:pt>
                <c:pt idx="1">
                  <c:v>68.645999999999987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89-4123-9239-A206749EF88A}"/>
            </c:ext>
          </c:extLst>
        </c:ser>
        <c:ser>
          <c:idx val="1"/>
          <c:order val="1"/>
          <c:tx>
            <c:strRef>
              <c:f>'Activity Scan GABA'!$C$64:$D$64</c:f>
              <c:strCache>
                <c:ptCount val="2"/>
                <c:pt idx="0">
                  <c:v>Bicuculline 10µM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 w="25400"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extLst>
                  <c:ext xmlns:c15="http://schemas.microsoft.com/office/drawing/2012/chart" uri="{02D57815-91ED-43cb-92C2-25804820EDAC}">
                    <c15:fullRef>
                      <c15:sqref>'Activity Scan GABA'!$E$72:$H$72</c15:sqref>
                    </c15:fullRef>
                  </c:ext>
                </c:extLst>
                <c:f>'Activity Scan GABA'!$G$72:$H$72</c:f>
                <c:numCache>
                  <c:formatCode>General</c:formatCode>
                  <c:ptCount val="2"/>
                  <c:pt idx="0">
                    <c:v>0.7414631930626544</c:v>
                  </c:pt>
                  <c:pt idx="1">
                    <c:v>3.3618346347063426</c:v>
                  </c:pt>
                </c:numCache>
              </c:numRef>
            </c:plus>
            <c:minus>
              <c:numRef>
                <c:extLst>
                  <c:ext xmlns:c15="http://schemas.microsoft.com/office/drawing/2012/chart" uri="{02D57815-91ED-43cb-92C2-25804820EDAC}">
                    <c15:fullRef>
                      <c15:sqref>'Activity Scan GABA'!$E$72:$H$72</c15:sqref>
                    </c15:fullRef>
                  </c:ext>
                </c:extLst>
                <c:f>'Activity Scan GABA'!$G$72:$H$72</c:f>
                <c:numCache>
                  <c:formatCode>General</c:formatCode>
                  <c:ptCount val="2"/>
                  <c:pt idx="0">
                    <c:v>0.7414631930626544</c:v>
                  </c:pt>
                  <c:pt idx="1">
                    <c:v>3.3618346347063426</c:v>
                  </c:pt>
                </c:numCache>
              </c:numRef>
            </c:minus>
            <c:spPr>
              <a:ln w="25400" cap="sq">
                <a:miter lim="800000"/>
              </a:ln>
            </c:spPr>
          </c:errBars>
          <c:cat>
            <c:strRef>
              <c:extLst>
                <c:ext xmlns:c15="http://schemas.microsoft.com/office/drawing/2012/chart" uri="{02D57815-91ED-43cb-92C2-25804820EDAC}">
                  <c15:fullRef>
                    <c15:sqref>'Activity Scan GABA'!$E$62:$H$62</c15:sqref>
                  </c15:fullRef>
                </c:ext>
              </c:extLst>
              <c:f>'Activity Scan GABA'!$G$62:$H$62</c:f>
              <c:strCache>
                <c:ptCount val="2"/>
                <c:pt idx="0">
                  <c:v>Spike Amplitude [µV]</c:v>
                </c:pt>
                <c:pt idx="1">
                  <c:v>Interspike Interval [ms]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'Activity Scan GABA'!$E$64:$H$64</c15:sqref>
                  </c15:fullRef>
                </c:ext>
              </c:extLst>
              <c:f>'Activity Scan GABA'!$G$64:$H$64</c:f>
              <c:numCache>
                <c:formatCode>0.00</c:formatCode>
                <c:ptCount val="2"/>
                <c:pt idx="0">
                  <c:v>49.899000000000001</c:v>
                </c:pt>
                <c:pt idx="1">
                  <c:v>53.198999999999998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089-4123-9239-A206749EF8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28396152"/>
        <c:axId val="428399320"/>
      </c:barChart>
      <c:catAx>
        <c:axId val="4283961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254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8399320"/>
        <c:crosses val="autoZero"/>
        <c:auto val="1"/>
        <c:lblAlgn val="ctr"/>
        <c:lblOffset val="100"/>
        <c:noMultiLvlLbl val="0"/>
      </c:catAx>
      <c:valAx>
        <c:axId val="428399320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 w="2540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8396152"/>
        <c:crosses val="autoZero"/>
        <c:crossBetween val="between"/>
      </c:valAx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</c:spPr>
  <c:txPr>
    <a:bodyPr/>
    <a:lstStyle/>
    <a:p>
      <a:pPr>
        <a:defRPr sz="1800" b="1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'Activity Scan GABA'!$C$63:$D$63</c:f>
              <c:strCache>
                <c:ptCount val="2"/>
                <c:pt idx="0">
                  <c:v>CTRL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  <a:ln w="25400"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extLst>
                  <c:ext xmlns:c15="http://schemas.microsoft.com/office/drawing/2012/chart" uri="{02D57815-91ED-43cb-92C2-25804820EDAC}">
                    <c15:fullRef>
                      <c15:sqref>'Activity Scan GABA'!$E$71:$H$71</c15:sqref>
                    </c15:fullRef>
                  </c:ext>
                </c:extLst>
                <c:f>'Activity Scan GABA'!$E$71:$F$71</c:f>
                <c:numCache>
                  <c:formatCode>General</c:formatCode>
                  <c:ptCount val="2"/>
                  <c:pt idx="0">
                    <c:v>0.79321735846978147</c:v>
                  </c:pt>
                  <c:pt idx="1">
                    <c:v>2.9881246441353412E-2</c:v>
                  </c:pt>
                </c:numCache>
              </c:numRef>
            </c:plus>
            <c:minus>
              <c:numRef>
                <c:extLst>
                  <c:ext xmlns:c15="http://schemas.microsoft.com/office/drawing/2012/chart" uri="{02D57815-91ED-43cb-92C2-25804820EDAC}">
                    <c15:fullRef>
                      <c15:sqref>'Activity Scan GABA'!$E$71:$H$71</c15:sqref>
                    </c15:fullRef>
                  </c:ext>
                </c:extLst>
                <c:f>'Activity Scan GABA'!$E$71:$F$71</c:f>
                <c:numCache>
                  <c:formatCode>General</c:formatCode>
                  <c:ptCount val="2"/>
                  <c:pt idx="0">
                    <c:v>0.79321735846978147</c:v>
                  </c:pt>
                  <c:pt idx="1">
                    <c:v>2.9881246441353412E-2</c:v>
                  </c:pt>
                </c:numCache>
              </c:numRef>
            </c:minus>
            <c:spPr>
              <a:ln w="25400" cap="sq">
                <a:miter lim="800000"/>
              </a:ln>
            </c:spPr>
          </c:errBars>
          <c:cat>
            <c:strRef>
              <c:extLst>
                <c:ext xmlns:c15="http://schemas.microsoft.com/office/drawing/2012/chart" uri="{02D57815-91ED-43cb-92C2-25804820EDAC}">
                  <c15:fullRef>
                    <c15:sqref>'Activity Scan GABA'!$E$62:$H$62</c15:sqref>
                  </c15:fullRef>
                </c:ext>
              </c:extLst>
              <c:f>'Activity Scan GABA'!$E$62:$F$62</c:f>
              <c:strCache>
                <c:ptCount val="2"/>
                <c:pt idx="0">
                  <c:v>Active electrodes %</c:v>
                </c:pt>
                <c:pt idx="1">
                  <c:v>Firing Rate [Hz]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'Activity Scan GABA'!$E$63:$H$63</c15:sqref>
                  </c15:fullRef>
                </c:ext>
              </c:extLst>
              <c:f>'Activity Scan GABA'!$E$63:$F$63</c:f>
              <c:numCache>
                <c:formatCode>0.00</c:formatCode>
                <c:ptCount val="2"/>
                <c:pt idx="0">
                  <c:v>2.8439999999999999</c:v>
                </c:pt>
                <c:pt idx="1">
                  <c:v>0.61799999999999999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8E-49F3-9C5B-A0D0E3943F4E}"/>
            </c:ext>
          </c:extLst>
        </c:ser>
        <c:ser>
          <c:idx val="1"/>
          <c:order val="1"/>
          <c:tx>
            <c:strRef>
              <c:f>'Activity Scan GABA'!$C$64:$D$64</c:f>
              <c:strCache>
                <c:ptCount val="2"/>
                <c:pt idx="0">
                  <c:v>Bicuculline 10µM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 w="25400"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extLst>
                  <c:ext xmlns:c15="http://schemas.microsoft.com/office/drawing/2012/chart" uri="{02D57815-91ED-43cb-92C2-25804820EDAC}">
                    <c15:fullRef>
                      <c15:sqref>'Activity Scan GABA'!$E$72:$H$72</c15:sqref>
                    </c15:fullRef>
                  </c:ext>
                </c:extLst>
                <c:f>'Activity Scan GABA'!$E$72:$F$72</c:f>
                <c:numCache>
                  <c:formatCode>General</c:formatCode>
                  <c:ptCount val="2"/>
                  <c:pt idx="0">
                    <c:v>0.80568397443828199</c:v>
                  </c:pt>
                  <c:pt idx="1">
                    <c:v>2.7333333333333414E-2</c:v>
                  </c:pt>
                </c:numCache>
              </c:numRef>
            </c:plus>
            <c:minus>
              <c:numRef>
                <c:extLst>
                  <c:ext xmlns:c15="http://schemas.microsoft.com/office/drawing/2012/chart" uri="{02D57815-91ED-43cb-92C2-25804820EDAC}">
                    <c15:fullRef>
                      <c15:sqref>'Activity Scan GABA'!$E$72:$H$72</c15:sqref>
                    </c15:fullRef>
                  </c:ext>
                </c:extLst>
                <c:f>'Activity Scan GABA'!$E$72:$F$72</c:f>
                <c:numCache>
                  <c:formatCode>General</c:formatCode>
                  <c:ptCount val="2"/>
                  <c:pt idx="0">
                    <c:v>0.80568397443828199</c:v>
                  </c:pt>
                  <c:pt idx="1">
                    <c:v>2.7333333333333414E-2</c:v>
                  </c:pt>
                </c:numCache>
              </c:numRef>
            </c:minus>
            <c:spPr>
              <a:ln w="25400" cap="sq">
                <a:miter lim="800000"/>
              </a:ln>
            </c:spPr>
          </c:errBars>
          <c:cat>
            <c:strRef>
              <c:extLst>
                <c:ext xmlns:c15="http://schemas.microsoft.com/office/drawing/2012/chart" uri="{02D57815-91ED-43cb-92C2-25804820EDAC}">
                  <c15:fullRef>
                    <c15:sqref>'Activity Scan GABA'!$E$62:$H$62</c15:sqref>
                  </c15:fullRef>
                </c:ext>
              </c:extLst>
              <c:f>'Activity Scan GABA'!$E$62:$F$62</c:f>
              <c:strCache>
                <c:ptCount val="2"/>
                <c:pt idx="0">
                  <c:v>Active electrodes %</c:v>
                </c:pt>
                <c:pt idx="1">
                  <c:v>Firing Rate [Hz]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'Activity Scan GABA'!$E$64:$H$64</c15:sqref>
                  </c15:fullRef>
                </c:ext>
              </c:extLst>
              <c:f>'Activity Scan GABA'!$E$64:$F$64</c:f>
              <c:numCache>
                <c:formatCode>0.00</c:formatCode>
                <c:ptCount val="2"/>
                <c:pt idx="0">
                  <c:v>3.0100000000000002</c:v>
                </c:pt>
                <c:pt idx="1">
                  <c:v>0.51400000000000001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A8E-49F3-9C5B-A0D0E3943F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28396152"/>
        <c:axId val="428399320"/>
      </c:barChart>
      <c:catAx>
        <c:axId val="4283961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254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8399320"/>
        <c:crosses val="autoZero"/>
        <c:auto val="1"/>
        <c:lblAlgn val="ctr"/>
        <c:lblOffset val="100"/>
        <c:noMultiLvlLbl val="0"/>
      </c:catAx>
      <c:valAx>
        <c:axId val="428399320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.0" sourceLinked="0"/>
        <c:majorTickMark val="out"/>
        <c:minorTickMark val="none"/>
        <c:tickLblPos val="nextTo"/>
        <c:spPr>
          <a:noFill/>
          <a:ln w="2540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8396152"/>
        <c:crosses val="autoZero"/>
        <c:crossBetween val="between"/>
      </c:valAx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</c:spPr>
  <c:txPr>
    <a:bodyPr/>
    <a:lstStyle/>
    <a:p>
      <a:pPr>
        <a:defRPr sz="1800" b="1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'Network Analysis GABA'!$C$76:$D$76</c:f>
              <c:strCache>
                <c:ptCount val="2"/>
                <c:pt idx="0">
                  <c:v>CTRL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  <a:ln w="25400"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'Network Analysis GABA'!$E$84:$M$84</c:f>
                <c:numCache>
                  <c:formatCode>General</c:formatCode>
                  <c:ptCount val="9"/>
                  <c:pt idx="0">
                    <c:v>1.7524285769068469E-2</c:v>
                  </c:pt>
                  <c:pt idx="1">
                    <c:v>1.153551458093405</c:v>
                  </c:pt>
                  <c:pt idx="2">
                    <c:v>155.11697097359689</c:v>
                  </c:pt>
                  <c:pt idx="3">
                    <c:v>0.19426237366635149</c:v>
                  </c:pt>
                  <c:pt idx="4">
                    <c:v>1.0190493307301362E-2</c:v>
                  </c:pt>
                  <c:pt idx="5">
                    <c:v>0.32131049457658412</c:v>
                  </c:pt>
                  <c:pt idx="6">
                    <c:v>0.68058841579619644</c:v>
                  </c:pt>
                  <c:pt idx="7">
                    <c:v>6.3491830066608443</c:v>
                  </c:pt>
                  <c:pt idx="8">
                    <c:v>28.292522241625971</c:v>
                  </c:pt>
                </c:numCache>
              </c:numRef>
            </c:plus>
            <c:minus>
              <c:numRef>
                <c:f>'Network Analysis GABA'!$E$84:$M$84</c:f>
                <c:numCache>
                  <c:formatCode>General</c:formatCode>
                  <c:ptCount val="9"/>
                  <c:pt idx="0">
                    <c:v>1.7524285769068469E-2</c:v>
                  </c:pt>
                  <c:pt idx="1">
                    <c:v>1.153551458093405</c:v>
                  </c:pt>
                  <c:pt idx="2">
                    <c:v>155.11697097359689</c:v>
                  </c:pt>
                  <c:pt idx="3">
                    <c:v>0.19426237366635149</c:v>
                  </c:pt>
                  <c:pt idx="4">
                    <c:v>1.0190493307301362E-2</c:v>
                  </c:pt>
                  <c:pt idx="5">
                    <c:v>0.32131049457658412</c:v>
                  </c:pt>
                  <c:pt idx="6">
                    <c:v>0.68058841579619644</c:v>
                  </c:pt>
                  <c:pt idx="7">
                    <c:v>6.3491830066608443</c:v>
                  </c:pt>
                  <c:pt idx="8">
                    <c:v>28.292522241625971</c:v>
                  </c:pt>
                </c:numCache>
              </c:numRef>
            </c:minus>
            <c:spPr>
              <a:ln w="25400" cap="sq">
                <a:solidFill>
                  <a:schemeClr val="tx1"/>
                </a:solidFill>
                <a:miter lim="800000"/>
              </a:ln>
            </c:spPr>
          </c:errBars>
          <c:cat>
            <c:strRef>
              <c:f>'Network Analysis GABA'!$E$75:$M$75</c:f>
              <c:strCache>
                <c:ptCount val="9"/>
                <c:pt idx="0">
                  <c:v>Burst Frequency [Hz]</c:v>
                </c:pt>
                <c:pt idx="1">
                  <c:v>Spikes within Bursts %</c:v>
                </c:pt>
                <c:pt idx="2">
                  <c:v>Number of Spikes per Burst</c:v>
                </c:pt>
                <c:pt idx="3">
                  <c:v>Number of Spikes per Burst per Electrode</c:v>
                </c:pt>
                <c:pt idx="4">
                  <c:v>Burst Duration [s]</c:v>
                </c:pt>
                <c:pt idx="5">
                  <c:v>Burst Peak Firing Rate [Hz]</c:v>
                </c:pt>
                <c:pt idx="6">
                  <c:v>Interburst Interval [s]</c:v>
                </c:pt>
                <c:pt idx="7">
                  <c:v>ISI within Burst [ms]</c:v>
                </c:pt>
                <c:pt idx="8">
                  <c:v>ISI outside Burst [ms]</c:v>
                </c:pt>
              </c:strCache>
            </c:strRef>
          </c:cat>
          <c:val>
            <c:numRef>
              <c:f>'Network Analysis GABA'!$E$76:$M$76</c:f>
              <c:numCache>
                <c:formatCode>0.000</c:formatCode>
                <c:ptCount val="9"/>
                <c:pt idx="0">
                  <c:v>0.18384615384615385</c:v>
                </c:pt>
                <c:pt idx="1">
                  <c:v>29.972307692307695</c:v>
                </c:pt>
                <c:pt idx="2">
                  <c:v>758.67615384615374</c:v>
                </c:pt>
                <c:pt idx="3">
                  <c:v>1.3061538461538464</c:v>
                </c:pt>
                <c:pt idx="4">
                  <c:v>0.5</c:v>
                </c:pt>
                <c:pt idx="5">
                  <c:v>2.2938461538461543</c:v>
                </c:pt>
                <c:pt idx="6">
                  <c:v>6.1007692307692309</c:v>
                </c:pt>
                <c:pt idx="7">
                  <c:v>76.453076923076935</c:v>
                </c:pt>
                <c:pt idx="8">
                  <c:v>678.7638461538462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6F9-4F5F-8705-24FC295DBAF8}"/>
            </c:ext>
          </c:extLst>
        </c:ser>
        <c:ser>
          <c:idx val="1"/>
          <c:order val="1"/>
          <c:tx>
            <c:strRef>
              <c:f>'Network Analysis GABA'!$C$77:$D$77</c:f>
              <c:strCache>
                <c:ptCount val="2"/>
                <c:pt idx="0">
                  <c:v>Bicuculline 10µM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 w="25400"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'Network Analysis GABA'!$E$85:$M$85</c:f>
                <c:numCache>
                  <c:formatCode>General</c:formatCode>
                  <c:ptCount val="9"/>
                  <c:pt idx="0">
                    <c:v>1.5416647183503367E-2</c:v>
                  </c:pt>
                  <c:pt idx="1">
                    <c:v>1.9568139311762929</c:v>
                  </c:pt>
                  <c:pt idx="2">
                    <c:v>132.7655342778568</c:v>
                  </c:pt>
                  <c:pt idx="3">
                    <c:v>7.0319955871513684E-2</c:v>
                  </c:pt>
                  <c:pt idx="4">
                    <c:v>1.0471166540539943E-2</c:v>
                  </c:pt>
                  <c:pt idx="5">
                    <c:v>0.13443444910909708</c:v>
                  </c:pt>
                  <c:pt idx="6">
                    <c:v>0.48912883330563772</c:v>
                  </c:pt>
                  <c:pt idx="7">
                    <c:v>3.5373733547457258</c:v>
                  </c:pt>
                  <c:pt idx="8">
                    <c:v>27.335108855180682</c:v>
                  </c:pt>
                </c:numCache>
              </c:numRef>
            </c:plus>
            <c:minus>
              <c:numRef>
                <c:f>'Network Analysis GABA'!$E$85:$M$85</c:f>
                <c:numCache>
                  <c:formatCode>General</c:formatCode>
                  <c:ptCount val="9"/>
                  <c:pt idx="0">
                    <c:v>1.5416647183503367E-2</c:v>
                  </c:pt>
                  <c:pt idx="1">
                    <c:v>1.9568139311762929</c:v>
                  </c:pt>
                  <c:pt idx="2">
                    <c:v>132.7655342778568</c:v>
                  </c:pt>
                  <c:pt idx="3">
                    <c:v>7.0319955871513684E-2</c:v>
                  </c:pt>
                  <c:pt idx="4">
                    <c:v>1.0471166540539943E-2</c:v>
                  </c:pt>
                  <c:pt idx="5">
                    <c:v>0.13443444910909708</c:v>
                  </c:pt>
                  <c:pt idx="6">
                    <c:v>0.48912883330563772</c:v>
                  </c:pt>
                  <c:pt idx="7">
                    <c:v>3.5373733547457258</c:v>
                  </c:pt>
                  <c:pt idx="8">
                    <c:v>27.335108855180682</c:v>
                  </c:pt>
                </c:numCache>
              </c:numRef>
            </c:minus>
            <c:spPr>
              <a:ln w="25400" cap="sq">
                <a:solidFill>
                  <a:schemeClr val="tx1"/>
                </a:solidFill>
                <a:miter lim="800000"/>
              </a:ln>
            </c:spPr>
          </c:errBars>
          <c:cat>
            <c:strRef>
              <c:f>'Network Analysis GABA'!$E$75:$M$75</c:f>
              <c:strCache>
                <c:ptCount val="9"/>
                <c:pt idx="0">
                  <c:v>Burst Frequency [Hz]</c:v>
                </c:pt>
                <c:pt idx="1">
                  <c:v>Spikes within Bursts %</c:v>
                </c:pt>
                <c:pt idx="2">
                  <c:v>Number of Spikes per Burst</c:v>
                </c:pt>
                <c:pt idx="3">
                  <c:v>Number of Spikes per Burst per Electrode</c:v>
                </c:pt>
                <c:pt idx="4">
                  <c:v>Burst Duration [s]</c:v>
                </c:pt>
                <c:pt idx="5">
                  <c:v>Burst Peak Firing Rate [Hz]</c:v>
                </c:pt>
                <c:pt idx="6">
                  <c:v>Interburst Interval [s]</c:v>
                </c:pt>
                <c:pt idx="7">
                  <c:v>ISI within Burst [ms]</c:v>
                </c:pt>
                <c:pt idx="8">
                  <c:v>ISI outside Burst [ms]</c:v>
                </c:pt>
              </c:strCache>
            </c:strRef>
          </c:cat>
          <c:val>
            <c:numRef>
              <c:f>'Network Analysis GABA'!$E$77:$M$77</c:f>
              <c:numCache>
                <c:formatCode>0.000</c:formatCode>
                <c:ptCount val="9"/>
                <c:pt idx="0">
                  <c:v>0.18823529411764706</c:v>
                </c:pt>
                <c:pt idx="1">
                  <c:v>37.998235294117656</c:v>
                </c:pt>
                <c:pt idx="2">
                  <c:v>708.91823529411772</c:v>
                </c:pt>
                <c:pt idx="3">
                  <c:v>1.1641176470588235</c:v>
                </c:pt>
                <c:pt idx="4">
                  <c:v>0.47529411764705892</c:v>
                </c:pt>
                <c:pt idx="5">
                  <c:v>2.1129411764705885</c:v>
                </c:pt>
                <c:pt idx="6">
                  <c:v>5.9064705882352939</c:v>
                </c:pt>
                <c:pt idx="7">
                  <c:v>57.953529411764706</c:v>
                </c:pt>
                <c:pt idx="8">
                  <c:v>693.02235294117645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6F9-4F5F-8705-24FC295DBA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28396152"/>
        <c:axId val="428399320"/>
      </c:barChart>
      <c:catAx>
        <c:axId val="4283961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254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8399320"/>
        <c:crosses val="autoZero"/>
        <c:auto val="1"/>
        <c:lblAlgn val="ctr"/>
        <c:lblOffset val="100"/>
        <c:noMultiLvlLbl val="0"/>
      </c:catAx>
      <c:valAx>
        <c:axId val="428399320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 w="2540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8396152"/>
        <c:crosses val="autoZero"/>
        <c:crossBetween val="between"/>
      </c:valAx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</c:spPr>
  <c:txPr>
    <a:bodyPr/>
    <a:lstStyle/>
    <a:p>
      <a:pPr>
        <a:defRPr sz="1800" b="1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'Network Analysis GABA'!$C$76:$D$76</c:f>
              <c:strCache>
                <c:ptCount val="2"/>
                <c:pt idx="0">
                  <c:v>CTRL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  <a:ln w="25400"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extLst>
                  <c:ext xmlns:c15="http://schemas.microsoft.com/office/drawing/2012/chart" uri="{02D57815-91ED-43cb-92C2-25804820EDAC}">
                    <c15:fullRef>
                      <c15:sqref>'Network Analysis GABA'!$E$84:$M$84</c15:sqref>
                    </c15:fullRef>
                  </c:ext>
                </c:extLst>
                <c:f>('Network Analysis GABA'!$G$84,'Network Analysis GABA'!$L$84:$M$84)</c:f>
                <c:numCache>
                  <c:formatCode>General</c:formatCode>
                  <c:ptCount val="3"/>
                  <c:pt idx="0">
                    <c:v>155.11697097359689</c:v>
                  </c:pt>
                  <c:pt idx="1">
                    <c:v>6.3491830066608443</c:v>
                  </c:pt>
                  <c:pt idx="2">
                    <c:v>28.292522241625971</c:v>
                  </c:pt>
                </c:numCache>
              </c:numRef>
            </c:plus>
            <c:minus>
              <c:numRef>
                <c:extLst>
                  <c:ext xmlns:c15="http://schemas.microsoft.com/office/drawing/2012/chart" uri="{02D57815-91ED-43cb-92C2-25804820EDAC}">
                    <c15:fullRef>
                      <c15:sqref>'Network Analysis GABA'!$E$84:$M$84</c15:sqref>
                    </c15:fullRef>
                  </c:ext>
                </c:extLst>
                <c:f>('Network Analysis GABA'!$G$84,'Network Analysis GABA'!$L$84:$M$84)</c:f>
                <c:numCache>
                  <c:formatCode>General</c:formatCode>
                  <c:ptCount val="3"/>
                  <c:pt idx="0">
                    <c:v>155.11697097359689</c:v>
                  </c:pt>
                  <c:pt idx="1">
                    <c:v>6.3491830066608443</c:v>
                  </c:pt>
                  <c:pt idx="2">
                    <c:v>28.292522241625971</c:v>
                  </c:pt>
                </c:numCache>
              </c:numRef>
            </c:minus>
            <c:spPr>
              <a:ln w="25400" cap="sq">
                <a:solidFill>
                  <a:schemeClr val="tx1"/>
                </a:solidFill>
                <a:miter lim="800000"/>
              </a:ln>
            </c:spPr>
          </c:errBars>
          <c:cat>
            <c:strRef>
              <c:extLst>
                <c:ext xmlns:c15="http://schemas.microsoft.com/office/drawing/2012/chart" uri="{02D57815-91ED-43cb-92C2-25804820EDAC}">
                  <c15:fullRef>
                    <c15:sqref>'Network Analysis GABA'!$E$75:$M$75</c15:sqref>
                  </c15:fullRef>
                </c:ext>
              </c:extLst>
              <c:f>('Network Analysis GABA'!$G$75,'Network Analysis GABA'!$L$75:$M$75)</c:f>
              <c:strCache>
                <c:ptCount val="3"/>
                <c:pt idx="0">
                  <c:v>Number of Spikes per Burst</c:v>
                </c:pt>
                <c:pt idx="1">
                  <c:v>ISI within Burst [ms]</c:v>
                </c:pt>
                <c:pt idx="2">
                  <c:v>ISI outside Burst [ms]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'Network Analysis GABA'!$E$76:$M$76</c15:sqref>
                  </c15:fullRef>
                </c:ext>
              </c:extLst>
              <c:f>('Network Analysis GABA'!$G$76,'Network Analysis GABA'!$L$76:$M$76)</c:f>
              <c:numCache>
                <c:formatCode>0.000</c:formatCode>
                <c:ptCount val="3"/>
                <c:pt idx="0">
                  <c:v>758.67615384615374</c:v>
                </c:pt>
                <c:pt idx="1">
                  <c:v>76.453076923076935</c:v>
                </c:pt>
                <c:pt idx="2">
                  <c:v>678.7638461538462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EBC-468B-AE4A-E26A97A8C925}"/>
            </c:ext>
          </c:extLst>
        </c:ser>
        <c:ser>
          <c:idx val="1"/>
          <c:order val="1"/>
          <c:tx>
            <c:strRef>
              <c:f>'Network Analysis GABA'!$C$77:$D$77</c:f>
              <c:strCache>
                <c:ptCount val="2"/>
                <c:pt idx="0">
                  <c:v>Bicuculline 10µM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 w="25400"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extLst>
                  <c:ext xmlns:c15="http://schemas.microsoft.com/office/drawing/2012/chart" uri="{02D57815-91ED-43cb-92C2-25804820EDAC}">
                    <c15:fullRef>
                      <c15:sqref>'Network Analysis GABA'!$E$85:$M$85</c15:sqref>
                    </c15:fullRef>
                  </c:ext>
                </c:extLst>
                <c:f>('Network Analysis GABA'!$G$85,'Network Analysis GABA'!$L$85:$M$85)</c:f>
                <c:numCache>
                  <c:formatCode>General</c:formatCode>
                  <c:ptCount val="3"/>
                  <c:pt idx="0">
                    <c:v>132.7655342778568</c:v>
                  </c:pt>
                  <c:pt idx="1">
                    <c:v>3.5373733547457258</c:v>
                  </c:pt>
                  <c:pt idx="2">
                    <c:v>27.335108855180682</c:v>
                  </c:pt>
                </c:numCache>
              </c:numRef>
            </c:plus>
            <c:minus>
              <c:numRef>
                <c:extLst>
                  <c:ext xmlns:c15="http://schemas.microsoft.com/office/drawing/2012/chart" uri="{02D57815-91ED-43cb-92C2-25804820EDAC}">
                    <c15:fullRef>
                      <c15:sqref>'Network Analysis GABA'!$E$85:$M$85</c15:sqref>
                    </c15:fullRef>
                  </c:ext>
                </c:extLst>
                <c:f>('Network Analysis GABA'!$G$85,'Network Analysis GABA'!$L$85:$M$85)</c:f>
                <c:numCache>
                  <c:formatCode>General</c:formatCode>
                  <c:ptCount val="3"/>
                  <c:pt idx="0">
                    <c:v>132.7655342778568</c:v>
                  </c:pt>
                  <c:pt idx="1">
                    <c:v>3.5373733547457258</c:v>
                  </c:pt>
                  <c:pt idx="2">
                    <c:v>27.335108855180682</c:v>
                  </c:pt>
                </c:numCache>
              </c:numRef>
            </c:minus>
            <c:spPr>
              <a:ln w="25400" cap="sq">
                <a:solidFill>
                  <a:schemeClr val="tx1"/>
                </a:solidFill>
                <a:miter lim="800000"/>
              </a:ln>
            </c:spPr>
          </c:errBars>
          <c:cat>
            <c:strRef>
              <c:extLst>
                <c:ext xmlns:c15="http://schemas.microsoft.com/office/drawing/2012/chart" uri="{02D57815-91ED-43cb-92C2-25804820EDAC}">
                  <c15:fullRef>
                    <c15:sqref>'Network Analysis GABA'!$E$75:$M$75</c15:sqref>
                  </c15:fullRef>
                </c:ext>
              </c:extLst>
              <c:f>('Network Analysis GABA'!$G$75,'Network Analysis GABA'!$L$75:$M$75)</c:f>
              <c:strCache>
                <c:ptCount val="3"/>
                <c:pt idx="0">
                  <c:v>Number of Spikes per Burst</c:v>
                </c:pt>
                <c:pt idx="1">
                  <c:v>ISI within Burst [ms]</c:v>
                </c:pt>
                <c:pt idx="2">
                  <c:v>ISI outside Burst [ms]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'Network Analysis GABA'!$E$77:$M$77</c15:sqref>
                  </c15:fullRef>
                </c:ext>
              </c:extLst>
              <c:f>('Network Analysis GABA'!$G$77,'Network Analysis GABA'!$L$77:$M$77)</c:f>
              <c:numCache>
                <c:formatCode>0.000</c:formatCode>
                <c:ptCount val="3"/>
                <c:pt idx="0">
                  <c:v>708.91823529411772</c:v>
                </c:pt>
                <c:pt idx="1">
                  <c:v>57.953529411764706</c:v>
                </c:pt>
                <c:pt idx="2">
                  <c:v>693.02235294117645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EBC-468B-AE4A-E26A97A8C9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28396152"/>
        <c:axId val="428399320"/>
      </c:barChart>
      <c:catAx>
        <c:axId val="4283961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254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8399320"/>
        <c:crosses val="autoZero"/>
        <c:auto val="1"/>
        <c:lblAlgn val="ctr"/>
        <c:lblOffset val="100"/>
        <c:noMultiLvlLbl val="0"/>
      </c:catAx>
      <c:valAx>
        <c:axId val="428399320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 w="2540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8396152"/>
        <c:crosses val="autoZero"/>
        <c:crossBetween val="between"/>
      </c:valAx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</c:spPr>
  <c:txPr>
    <a:bodyPr/>
    <a:lstStyle/>
    <a:p>
      <a:pPr>
        <a:defRPr sz="1800" b="1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'Network Analysis GABA'!$C$76:$D$76</c:f>
              <c:strCache>
                <c:ptCount val="2"/>
                <c:pt idx="0">
                  <c:v>CTRL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  <a:ln w="25400"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extLst>
                  <c:ext xmlns:c15="http://schemas.microsoft.com/office/drawing/2012/chart" uri="{02D57815-91ED-43cb-92C2-25804820EDAC}">
                    <c15:fullRef>
                      <c15:sqref>'Network Analysis GABA'!$E$84:$M$84</c15:sqref>
                    </c15:fullRef>
                  </c:ext>
                </c:extLst>
                <c:f>'Network Analysis GABA'!$H$84:$K$84</c:f>
                <c:numCache>
                  <c:formatCode>General</c:formatCode>
                  <c:ptCount val="4"/>
                  <c:pt idx="0">
                    <c:v>0.19426237366635149</c:v>
                  </c:pt>
                  <c:pt idx="1">
                    <c:v>1.0190493307301362E-2</c:v>
                  </c:pt>
                  <c:pt idx="2">
                    <c:v>0.32131049457658412</c:v>
                  </c:pt>
                  <c:pt idx="3">
                    <c:v>0.68058841579619644</c:v>
                  </c:pt>
                </c:numCache>
              </c:numRef>
            </c:plus>
            <c:minus>
              <c:numRef>
                <c:extLst>
                  <c:ext xmlns:c15="http://schemas.microsoft.com/office/drawing/2012/chart" uri="{02D57815-91ED-43cb-92C2-25804820EDAC}">
                    <c15:fullRef>
                      <c15:sqref>'Network Analysis GABA'!$E$84:$M$84</c15:sqref>
                    </c15:fullRef>
                  </c:ext>
                </c:extLst>
                <c:f>'Network Analysis GABA'!$H$84:$K$84</c:f>
                <c:numCache>
                  <c:formatCode>General</c:formatCode>
                  <c:ptCount val="4"/>
                  <c:pt idx="0">
                    <c:v>0.19426237366635149</c:v>
                  </c:pt>
                  <c:pt idx="1">
                    <c:v>1.0190493307301362E-2</c:v>
                  </c:pt>
                  <c:pt idx="2">
                    <c:v>0.32131049457658412</c:v>
                  </c:pt>
                  <c:pt idx="3">
                    <c:v>0.68058841579619644</c:v>
                  </c:pt>
                </c:numCache>
              </c:numRef>
            </c:minus>
            <c:spPr>
              <a:ln w="25400" cap="sq">
                <a:solidFill>
                  <a:schemeClr val="tx1"/>
                </a:solidFill>
                <a:miter lim="800000"/>
              </a:ln>
            </c:spPr>
          </c:errBars>
          <c:cat>
            <c:strRef>
              <c:extLst>
                <c:ext xmlns:c15="http://schemas.microsoft.com/office/drawing/2012/chart" uri="{02D57815-91ED-43cb-92C2-25804820EDAC}">
                  <c15:fullRef>
                    <c15:sqref>'Network Analysis GABA'!$E$75:$M$75</c15:sqref>
                  </c15:fullRef>
                </c:ext>
              </c:extLst>
              <c:f>'Network Analysis GABA'!$H$75:$K$75</c:f>
              <c:strCache>
                <c:ptCount val="4"/>
                <c:pt idx="0">
                  <c:v>Number of Spikes per Burst per Electrode</c:v>
                </c:pt>
                <c:pt idx="1">
                  <c:v>Burst Duration [s]</c:v>
                </c:pt>
                <c:pt idx="2">
                  <c:v>Burst Peak Firing Rate [Hz]</c:v>
                </c:pt>
                <c:pt idx="3">
                  <c:v>Interburst Interval [s]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'Network Analysis GABA'!$E$76:$M$76</c15:sqref>
                  </c15:fullRef>
                </c:ext>
              </c:extLst>
              <c:f>'Network Analysis GABA'!$H$76:$K$76</c:f>
              <c:numCache>
                <c:formatCode>0.000</c:formatCode>
                <c:ptCount val="4"/>
                <c:pt idx="0">
                  <c:v>1.3061538461538464</c:v>
                </c:pt>
                <c:pt idx="1">
                  <c:v>0.5</c:v>
                </c:pt>
                <c:pt idx="2">
                  <c:v>2.2938461538461543</c:v>
                </c:pt>
                <c:pt idx="3">
                  <c:v>6.1007692307692309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1E-4D33-A9F6-6835E594D7EC}"/>
            </c:ext>
          </c:extLst>
        </c:ser>
        <c:ser>
          <c:idx val="1"/>
          <c:order val="1"/>
          <c:tx>
            <c:strRef>
              <c:f>'Network Analysis GABA'!$C$77:$D$77</c:f>
              <c:strCache>
                <c:ptCount val="2"/>
                <c:pt idx="0">
                  <c:v>Bicuculline 10µM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 w="25400"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extLst>
                  <c:ext xmlns:c15="http://schemas.microsoft.com/office/drawing/2012/chart" uri="{02D57815-91ED-43cb-92C2-25804820EDAC}">
                    <c15:fullRef>
                      <c15:sqref>'Network Analysis GABA'!$E$85:$M$85</c15:sqref>
                    </c15:fullRef>
                  </c:ext>
                </c:extLst>
                <c:f>'Network Analysis GABA'!$H$85:$K$85</c:f>
                <c:numCache>
                  <c:formatCode>General</c:formatCode>
                  <c:ptCount val="4"/>
                  <c:pt idx="0">
                    <c:v>7.0319955871513684E-2</c:v>
                  </c:pt>
                  <c:pt idx="1">
                    <c:v>1.0471166540539943E-2</c:v>
                  </c:pt>
                  <c:pt idx="2">
                    <c:v>0.13443444910909708</c:v>
                  </c:pt>
                  <c:pt idx="3">
                    <c:v>0.48912883330563772</c:v>
                  </c:pt>
                </c:numCache>
              </c:numRef>
            </c:plus>
            <c:minus>
              <c:numRef>
                <c:extLst>
                  <c:ext xmlns:c15="http://schemas.microsoft.com/office/drawing/2012/chart" uri="{02D57815-91ED-43cb-92C2-25804820EDAC}">
                    <c15:fullRef>
                      <c15:sqref>'Network Analysis GABA'!$E$85:$M$85</c15:sqref>
                    </c15:fullRef>
                  </c:ext>
                </c:extLst>
                <c:f>'Network Analysis GABA'!$H$85:$K$85</c:f>
                <c:numCache>
                  <c:formatCode>General</c:formatCode>
                  <c:ptCount val="4"/>
                  <c:pt idx="0">
                    <c:v>7.0319955871513684E-2</c:v>
                  </c:pt>
                  <c:pt idx="1">
                    <c:v>1.0471166540539943E-2</c:v>
                  </c:pt>
                  <c:pt idx="2">
                    <c:v>0.13443444910909708</c:v>
                  </c:pt>
                  <c:pt idx="3">
                    <c:v>0.48912883330563772</c:v>
                  </c:pt>
                </c:numCache>
              </c:numRef>
            </c:minus>
            <c:spPr>
              <a:ln w="25400" cap="sq">
                <a:solidFill>
                  <a:schemeClr val="tx1"/>
                </a:solidFill>
                <a:miter lim="800000"/>
              </a:ln>
            </c:spPr>
          </c:errBars>
          <c:cat>
            <c:strRef>
              <c:extLst>
                <c:ext xmlns:c15="http://schemas.microsoft.com/office/drawing/2012/chart" uri="{02D57815-91ED-43cb-92C2-25804820EDAC}">
                  <c15:fullRef>
                    <c15:sqref>'Network Analysis GABA'!$E$75:$M$75</c15:sqref>
                  </c15:fullRef>
                </c:ext>
              </c:extLst>
              <c:f>'Network Analysis GABA'!$H$75:$K$75</c:f>
              <c:strCache>
                <c:ptCount val="4"/>
                <c:pt idx="0">
                  <c:v>Number of Spikes per Burst per Electrode</c:v>
                </c:pt>
                <c:pt idx="1">
                  <c:v>Burst Duration [s]</c:v>
                </c:pt>
                <c:pt idx="2">
                  <c:v>Burst Peak Firing Rate [Hz]</c:v>
                </c:pt>
                <c:pt idx="3">
                  <c:v>Interburst Interval [s]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'Network Analysis GABA'!$E$77:$M$77</c15:sqref>
                  </c15:fullRef>
                </c:ext>
              </c:extLst>
              <c:f>'Network Analysis GABA'!$H$77:$K$77</c:f>
              <c:numCache>
                <c:formatCode>0.000</c:formatCode>
                <c:ptCount val="4"/>
                <c:pt idx="0">
                  <c:v>1.1641176470588235</c:v>
                </c:pt>
                <c:pt idx="1">
                  <c:v>0.47529411764705892</c:v>
                </c:pt>
                <c:pt idx="2">
                  <c:v>2.1129411764705885</c:v>
                </c:pt>
                <c:pt idx="3">
                  <c:v>5.9064705882352939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D1E-4D33-A9F6-6835E594D7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28396152"/>
        <c:axId val="428399320"/>
      </c:barChart>
      <c:catAx>
        <c:axId val="4283961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254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8399320"/>
        <c:crosses val="autoZero"/>
        <c:auto val="1"/>
        <c:lblAlgn val="ctr"/>
        <c:lblOffset val="100"/>
        <c:noMultiLvlLbl val="0"/>
      </c:catAx>
      <c:valAx>
        <c:axId val="428399320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 w="2540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8396152"/>
        <c:crosses val="autoZero"/>
        <c:crossBetween val="between"/>
      </c:valAx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</c:spPr>
  <c:txPr>
    <a:bodyPr/>
    <a:lstStyle/>
    <a:p>
      <a:pPr>
        <a:defRPr sz="1800" b="1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'Network Analysis GABA'!$C$76:$D$76</c:f>
              <c:strCache>
                <c:ptCount val="2"/>
                <c:pt idx="0">
                  <c:v>CTRL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  <a:ln w="25400"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extLst>
                  <c:ext xmlns:c15="http://schemas.microsoft.com/office/drawing/2012/chart" uri="{02D57815-91ED-43cb-92C2-25804820EDAC}">
                    <c15:fullRef>
                      <c15:sqref>'Network Analysis GABA'!$E$84:$M$84</c15:sqref>
                    </c15:fullRef>
                  </c:ext>
                </c:extLst>
                <c:f>'Network Analysis GABA'!$F$84</c:f>
                <c:numCache>
                  <c:formatCode>General</c:formatCode>
                  <c:ptCount val="1"/>
                  <c:pt idx="0">
                    <c:v>1.153551458093405</c:v>
                  </c:pt>
                </c:numCache>
              </c:numRef>
            </c:plus>
            <c:minus>
              <c:numRef>
                <c:extLst>
                  <c:ext xmlns:c15="http://schemas.microsoft.com/office/drawing/2012/chart" uri="{02D57815-91ED-43cb-92C2-25804820EDAC}">
                    <c15:fullRef>
                      <c15:sqref>'Network Analysis GABA'!$E$84:$M$84</c15:sqref>
                    </c15:fullRef>
                  </c:ext>
                </c:extLst>
                <c:f>'Network Analysis GABA'!$F$84</c:f>
                <c:numCache>
                  <c:formatCode>General</c:formatCode>
                  <c:ptCount val="1"/>
                  <c:pt idx="0">
                    <c:v>1.153551458093405</c:v>
                  </c:pt>
                </c:numCache>
              </c:numRef>
            </c:minus>
            <c:spPr>
              <a:ln w="25400" cap="sq">
                <a:solidFill>
                  <a:schemeClr val="tx1"/>
                </a:solidFill>
                <a:miter lim="800000"/>
              </a:ln>
            </c:spPr>
          </c:errBars>
          <c:cat>
            <c:strRef>
              <c:extLst>
                <c:ext xmlns:c15="http://schemas.microsoft.com/office/drawing/2012/chart" uri="{02D57815-91ED-43cb-92C2-25804820EDAC}">
                  <c15:fullRef>
                    <c15:sqref>'Network Analysis GABA'!$E$75:$M$75</c15:sqref>
                  </c15:fullRef>
                </c:ext>
              </c:extLst>
              <c:f>'Network Analysis GABA'!$F$75</c:f>
              <c:strCache>
                <c:ptCount val="1"/>
                <c:pt idx="0">
                  <c:v>Spikes within Bursts %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'Network Analysis GABA'!$E$76:$M$76</c15:sqref>
                  </c15:fullRef>
                </c:ext>
              </c:extLst>
              <c:f>'Network Analysis GABA'!$F$76</c:f>
              <c:numCache>
                <c:formatCode>0.000</c:formatCode>
                <c:ptCount val="1"/>
                <c:pt idx="0">
                  <c:v>29.972307692307695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3D-4A2B-A88F-482F6211A560}"/>
            </c:ext>
          </c:extLst>
        </c:ser>
        <c:ser>
          <c:idx val="1"/>
          <c:order val="1"/>
          <c:tx>
            <c:strRef>
              <c:f>'Network Analysis GABA'!$C$77:$D$77</c:f>
              <c:strCache>
                <c:ptCount val="2"/>
                <c:pt idx="0">
                  <c:v>Bicuculline 10µM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 w="25400"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extLst>
                  <c:ext xmlns:c15="http://schemas.microsoft.com/office/drawing/2012/chart" uri="{02D57815-91ED-43cb-92C2-25804820EDAC}">
                    <c15:fullRef>
                      <c15:sqref>'Network Analysis GABA'!$E$85:$M$85</c15:sqref>
                    </c15:fullRef>
                  </c:ext>
                </c:extLst>
                <c:f>'Network Analysis GABA'!$F$85</c:f>
                <c:numCache>
                  <c:formatCode>General</c:formatCode>
                  <c:ptCount val="1"/>
                  <c:pt idx="0">
                    <c:v>1.9568139311762929</c:v>
                  </c:pt>
                </c:numCache>
              </c:numRef>
            </c:plus>
            <c:minus>
              <c:numRef>
                <c:extLst>
                  <c:ext xmlns:c15="http://schemas.microsoft.com/office/drawing/2012/chart" uri="{02D57815-91ED-43cb-92C2-25804820EDAC}">
                    <c15:fullRef>
                      <c15:sqref>'Network Analysis GABA'!$E$85:$M$85</c15:sqref>
                    </c15:fullRef>
                  </c:ext>
                </c:extLst>
                <c:f>'Network Analysis GABA'!$F$85</c:f>
                <c:numCache>
                  <c:formatCode>General</c:formatCode>
                  <c:ptCount val="1"/>
                  <c:pt idx="0">
                    <c:v>1.9568139311762929</c:v>
                  </c:pt>
                </c:numCache>
              </c:numRef>
            </c:minus>
            <c:spPr>
              <a:ln w="25400" cap="sq">
                <a:solidFill>
                  <a:schemeClr val="tx1"/>
                </a:solidFill>
                <a:miter lim="800000"/>
              </a:ln>
            </c:spPr>
          </c:errBars>
          <c:cat>
            <c:strRef>
              <c:extLst>
                <c:ext xmlns:c15="http://schemas.microsoft.com/office/drawing/2012/chart" uri="{02D57815-91ED-43cb-92C2-25804820EDAC}">
                  <c15:fullRef>
                    <c15:sqref>'Network Analysis GABA'!$E$75:$M$75</c15:sqref>
                  </c15:fullRef>
                </c:ext>
              </c:extLst>
              <c:f>'Network Analysis GABA'!$F$75</c:f>
              <c:strCache>
                <c:ptCount val="1"/>
                <c:pt idx="0">
                  <c:v>Spikes within Bursts %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'Network Analysis GABA'!$E$77:$M$77</c15:sqref>
                  </c15:fullRef>
                </c:ext>
              </c:extLst>
              <c:f>'Network Analysis GABA'!$F$77</c:f>
              <c:numCache>
                <c:formatCode>0.000</c:formatCode>
                <c:ptCount val="1"/>
                <c:pt idx="0">
                  <c:v>37.998235294117656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B3D-4A2B-A88F-482F6211A5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28396152"/>
        <c:axId val="428399320"/>
      </c:barChart>
      <c:catAx>
        <c:axId val="4283961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254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8399320"/>
        <c:crosses val="autoZero"/>
        <c:auto val="1"/>
        <c:lblAlgn val="ctr"/>
        <c:lblOffset val="100"/>
        <c:noMultiLvlLbl val="0"/>
      </c:catAx>
      <c:valAx>
        <c:axId val="428399320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 w="2540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8396152"/>
        <c:crosses val="autoZero"/>
        <c:crossBetween val="between"/>
      </c:valAx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</c:spPr>
  <c:txPr>
    <a:bodyPr/>
    <a:lstStyle/>
    <a:p>
      <a:pPr>
        <a:defRPr sz="1800" b="1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'Network Analysis GABA'!$C$76:$D$76</c:f>
              <c:strCache>
                <c:ptCount val="2"/>
                <c:pt idx="0">
                  <c:v>CTRL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  <a:ln w="25400"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extLst>
                  <c:ext xmlns:c15="http://schemas.microsoft.com/office/drawing/2012/chart" uri="{02D57815-91ED-43cb-92C2-25804820EDAC}">
                    <c15:fullRef>
                      <c15:sqref>'Network Analysis GABA'!$E$84:$M$84</c15:sqref>
                    </c15:fullRef>
                  </c:ext>
                </c:extLst>
                <c:f>'Network Analysis GABA'!$E$84</c:f>
                <c:numCache>
                  <c:formatCode>General</c:formatCode>
                  <c:ptCount val="1"/>
                  <c:pt idx="0">
                    <c:v>1.7524285769068469E-2</c:v>
                  </c:pt>
                </c:numCache>
              </c:numRef>
            </c:plus>
            <c:minus>
              <c:numRef>
                <c:extLst>
                  <c:ext xmlns:c15="http://schemas.microsoft.com/office/drawing/2012/chart" uri="{02D57815-91ED-43cb-92C2-25804820EDAC}">
                    <c15:fullRef>
                      <c15:sqref>'Network Analysis GABA'!$E$84:$M$84</c15:sqref>
                    </c15:fullRef>
                  </c:ext>
                </c:extLst>
                <c:f>'Network Analysis GABA'!$E$84</c:f>
                <c:numCache>
                  <c:formatCode>General</c:formatCode>
                  <c:ptCount val="1"/>
                  <c:pt idx="0">
                    <c:v>1.7524285769068469E-2</c:v>
                  </c:pt>
                </c:numCache>
              </c:numRef>
            </c:minus>
            <c:spPr>
              <a:ln w="25400" cap="sq">
                <a:solidFill>
                  <a:schemeClr val="tx1"/>
                </a:solidFill>
                <a:miter lim="800000"/>
              </a:ln>
            </c:spPr>
          </c:errBars>
          <c:cat>
            <c:strRef>
              <c:extLst>
                <c:ext xmlns:c15="http://schemas.microsoft.com/office/drawing/2012/chart" uri="{02D57815-91ED-43cb-92C2-25804820EDAC}">
                  <c15:fullRef>
                    <c15:sqref>'Network Analysis GABA'!$E$75:$M$75</c15:sqref>
                  </c15:fullRef>
                </c:ext>
              </c:extLst>
              <c:f>'Network Analysis GABA'!$E$75</c:f>
              <c:strCache>
                <c:ptCount val="1"/>
                <c:pt idx="0">
                  <c:v>Burst Frequency [Hz]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'Network Analysis GABA'!$E$76:$M$76</c15:sqref>
                  </c15:fullRef>
                </c:ext>
              </c:extLst>
              <c:f>'Network Analysis GABA'!$E$76</c:f>
              <c:numCache>
                <c:formatCode>0.000</c:formatCode>
                <c:ptCount val="1"/>
                <c:pt idx="0">
                  <c:v>0.18384615384615385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5E-4522-B68E-2EF9FE4F85D7}"/>
            </c:ext>
          </c:extLst>
        </c:ser>
        <c:ser>
          <c:idx val="1"/>
          <c:order val="1"/>
          <c:tx>
            <c:strRef>
              <c:f>'Network Analysis GABA'!$C$77:$D$77</c:f>
              <c:strCache>
                <c:ptCount val="2"/>
                <c:pt idx="0">
                  <c:v>Bicuculline 10µM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 w="25400"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extLst>
                  <c:ext xmlns:c15="http://schemas.microsoft.com/office/drawing/2012/chart" uri="{02D57815-91ED-43cb-92C2-25804820EDAC}">
                    <c15:fullRef>
                      <c15:sqref>'Network Analysis GABA'!$E$85:$M$85</c15:sqref>
                    </c15:fullRef>
                  </c:ext>
                </c:extLst>
                <c:f>'Network Analysis GABA'!$E$85</c:f>
                <c:numCache>
                  <c:formatCode>General</c:formatCode>
                  <c:ptCount val="1"/>
                  <c:pt idx="0">
                    <c:v>1.5416647183503367E-2</c:v>
                  </c:pt>
                </c:numCache>
              </c:numRef>
            </c:plus>
            <c:minus>
              <c:numRef>
                <c:extLst>
                  <c:ext xmlns:c15="http://schemas.microsoft.com/office/drawing/2012/chart" uri="{02D57815-91ED-43cb-92C2-25804820EDAC}">
                    <c15:fullRef>
                      <c15:sqref>'Network Analysis GABA'!$E$85:$M$85</c15:sqref>
                    </c15:fullRef>
                  </c:ext>
                </c:extLst>
                <c:f>'Network Analysis GABA'!$E$85</c:f>
                <c:numCache>
                  <c:formatCode>General</c:formatCode>
                  <c:ptCount val="1"/>
                  <c:pt idx="0">
                    <c:v>1.5416647183503367E-2</c:v>
                  </c:pt>
                </c:numCache>
              </c:numRef>
            </c:minus>
            <c:spPr>
              <a:ln w="25400" cap="sq">
                <a:solidFill>
                  <a:schemeClr val="tx1"/>
                </a:solidFill>
                <a:miter lim="800000"/>
              </a:ln>
            </c:spPr>
          </c:errBars>
          <c:cat>
            <c:strRef>
              <c:extLst>
                <c:ext xmlns:c15="http://schemas.microsoft.com/office/drawing/2012/chart" uri="{02D57815-91ED-43cb-92C2-25804820EDAC}">
                  <c15:fullRef>
                    <c15:sqref>'Network Analysis GABA'!$E$75:$M$75</c15:sqref>
                  </c15:fullRef>
                </c:ext>
              </c:extLst>
              <c:f>'Network Analysis GABA'!$E$75</c:f>
              <c:strCache>
                <c:ptCount val="1"/>
                <c:pt idx="0">
                  <c:v>Burst Frequency [Hz]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'Network Analysis GABA'!$E$77:$M$77</c15:sqref>
                  </c15:fullRef>
                </c:ext>
              </c:extLst>
              <c:f>'Network Analysis GABA'!$E$77</c:f>
              <c:numCache>
                <c:formatCode>0.000</c:formatCode>
                <c:ptCount val="1"/>
                <c:pt idx="0">
                  <c:v>0.18823529411764706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05E-4522-B68E-2EF9FE4F85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28396152"/>
        <c:axId val="428399320"/>
      </c:barChart>
      <c:catAx>
        <c:axId val="4283961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254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8399320"/>
        <c:crosses val="autoZero"/>
        <c:auto val="1"/>
        <c:lblAlgn val="ctr"/>
        <c:lblOffset val="100"/>
        <c:noMultiLvlLbl val="0"/>
      </c:catAx>
      <c:valAx>
        <c:axId val="428399320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.00" sourceLinked="0"/>
        <c:majorTickMark val="out"/>
        <c:minorTickMark val="none"/>
        <c:tickLblPos val="nextTo"/>
        <c:spPr>
          <a:noFill/>
          <a:ln w="2540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8396152"/>
        <c:crosses val="autoZero"/>
        <c:crossBetween val="between"/>
      </c:valAx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</c:spPr>
  <c:txPr>
    <a:bodyPr/>
    <a:lstStyle/>
    <a:p>
      <a:pPr>
        <a:defRPr sz="1800" b="1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'Network Analysis GABA'!$C$76:$D$76</c:f>
              <c:strCache>
                <c:ptCount val="2"/>
                <c:pt idx="0">
                  <c:v>CTRL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  <a:ln w="25400"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extLst>
                  <c:ext xmlns:c15="http://schemas.microsoft.com/office/drawing/2012/chart" uri="{02D57815-91ED-43cb-92C2-25804820EDAC}">
                    <c15:fullRef>
                      <c15:sqref>'Network Analysis GABA'!$E$84:$M$84</c15:sqref>
                    </c15:fullRef>
                  </c:ext>
                </c:extLst>
                <c:f>'Network Analysis GABA'!$F$84</c:f>
                <c:numCache>
                  <c:formatCode>General</c:formatCode>
                  <c:ptCount val="1"/>
                  <c:pt idx="0">
                    <c:v>1.153551458093405</c:v>
                  </c:pt>
                </c:numCache>
              </c:numRef>
            </c:plus>
            <c:minus>
              <c:numRef>
                <c:extLst>
                  <c:ext xmlns:c15="http://schemas.microsoft.com/office/drawing/2012/chart" uri="{02D57815-91ED-43cb-92C2-25804820EDAC}">
                    <c15:fullRef>
                      <c15:sqref>'Network Analysis GABA'!$E$84:$M$84</c15:sqref>
                    </c15:fullRef>
                  </c:ext>
                </c:extLst>
                <c:f>'Network Analysis GABA'!$F$84</c:f>
                <c:numCache>
                  <c:formatCode>General</c:formatCode>
                  <c:ptCount val="1"/>
                  <c:pt idx="0">
                    <c:v>1.153551458093405</c:v>
                  </c:pt>
                </c:numCache>
              </c:numRef>
            </c:minus>
            <c:spPr>
              <a:ln w="25400" cap="sq">
                <a:solidFill>
                  <a:schemeClr val="tx1"/>
                </a:solidFill>
                <a:miter lim="800000"/>
              </a:ln>
            </c:spPr>
          </c:errBars>
          <c:cat>
            <c:strRef>
              <c:extLst>
                <c:ext xmlns:c15="http://schemas.microsoft.com/office/drawing/2012/chart" uri="{02D57815-91ED-43cb-92C2-25804820EDAC}">
                  <c15:fullRef>
                    <c15:sqref>'Network Analysis GABA'!$E$75:$M$75</c15:sqref>
                  </c15:fullRef>
                </c:ext>
              </c:extLst>
              <c:f>'Network Analysis GABA'!$F$75</c:f>
              <c:strCache>
                <c:ptCount val="1"/>
                <c:pt idx="0">
                  <c:v>Spikes within Bursts %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'Network Analysis GABA'!$E$76:$M$76</c15:sqref>
                  </c15:fullRef>
                </c:ext>
              </c:extLst>
              <c:f>'Network Analysis GABA'!$F$76</c:f>
              <c:numCache>
                <c:formatCode>0.000</c:formatCode>
                <c:ptCount val="1"/>
                <c:pt idx="0">
                  <c:v>29.972307692307695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A1-459B-BF73-7702ED7EF5A4}"/>
            </c:ext>
          </c:extLst>
        </c:ser>
        <c:ser>
          <c:idx val="1"/>
          <c:order val="1"/>
          <c:tx>
            <c:strRef>
              <c:f>'Network Analysis GABA'!$C$77:$D$77</c:f>
              <c:strCache>
                <c:ptCount val="2"/>
                <c:pt idx="0">
                  <c:v>Bicuculline 10µM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 w="25400"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extLst>
                  <c:ext xmlns:c15="http://schemas.microsoft.com/office/drawing/2012/chart" uri="{02D57815-91ED-43cb-92C2-25804820EDAC}">
                    <c15:fullRef>
                      <c15:sqref>'Network Analysis GABA'!$E$85:$M$85</c15:sqref>
                    </c15:fullRef>
                  </c:ext>
                </c:extLst>
                <c:f>'Network Analysis GABA'!$F$85</c:f>
                <c:numCache>
                  <c:formatCode>General</c:formatCode>
                  <c:ptCount val="1"/>
                  <c:pt idx="0">
                    <c:v>1.9568139311762929</c:v>
                  </c:pt>
                </c:numCache>
              </c:numRef>
            </c:plus>
            <c:minus>
              <c:numRef>
                <c:extLst>
                  <c:ext xmlns:c15="http://schemas.microsoft.com/office/drawing/2012/chart" uri="{02D57815-91ED-43cb-92C2-25804820EDAC}">
                    <c15:fullRef>
                      <c15:sqref>'Network Analysis GABA'!$E$85:$M$85</c15:sqref>
                    </c15:fullRef>
                  </c:ext>
                </c:extLst>
                <c:f>'Network Analysis GABA'!$F$85</c:f>
                <c:numCache>
                  <c:formatCode>General</c:formatCode>
                  <c:ptCount val="1"/>
                  <c:pt idx="0">
                    <c:v>1.9568139311762929</c:v>
                  </c:pt>
                </c:numCache>
              </c:numRef>
            </c:minus>
            <c:spPr>
              <a:ln w="25400" cap="sq">
                <a:solidFill>
                  <a:schemeClr val="tx1"/>
                </a:solidFill>
                <a:miter lim="800000"/>
              </a:ln>
            </c:spPr>
          </c:errBars>
          <c:cat>
            <c:strRef>
              <c:extLst>
                <c:ext xmlns:c15="http://schemas.microsoft.com/office/drawing/2012/chart" uri="{02D57815-91ED-43cb-92C2-25804820EDAC}">
                  <c15:fullRef>
                    <c15:sqref>'Network Analysis GABA'!$E$75:$M$75</c15:sqref>
                  </c15:fullRef>
                </c:ext>
              </c:extLst>
              <c:f>'Network Analysis GABA'!$F$75</c:f>
              <c:strCache>
                <c:ptCount val="1"/>
                <c:pt idx="0">
                  <c:v>Spikes within Bursts %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'Network Analysis GABA'!$E$77:$M$77</c15:sqref>
                  </c15:fullRef>
                </c:ext>
              </c:extLst>
              <c:f>'Network Analysis GABA'!$F$77</c:f>
              <c:numCache>
                <c:formatCode>0.000</c:formatCode>
                <c:ptCount val="1"/>
                <c:pt idx="0">
                  <c:v>37.998235294117656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FA1-459B-BF73-7702ED7EF5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28396152"/>
        <c:axId val="428399320"/>
        <c:extLst/>
      </c:barChart>
      <c:catAx>
        <c:axId val="4283961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254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8399320"/>
        <c:crosses val="autoZero"/>
        <c:auto val="1"/>
        <c:lblAlgn val="ctr"/>
        <c:lblOffset val="100"/>
        <c:noMultiLvlLbl val="0"/>
      </c:catAx>
      <c:valAx>
        <c:axId val="428399320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 w="2540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8396152"/>
        <c:crosses val="autoZero"/>
        <c:crossBetween val="between"/>
      </c:valAx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</c:spPr>
  <c:txPr>
    <a:bodyPr/>
    <a:lstStyle/>
    <a:p>
      <a:pPr>
        <a:defRPr sz="1800" b="1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6" Type="http://schemas.openxmlformats.org/officeDocument/2006/relationships/chart" Target="../charts/chart9.xml"/><Relationship Id="rId5" Type="http://schemas.openxmlformats.org/officeDocument/2006/relationships/chart" Target="../charts/chart8.xml"/><Relationship Id="rId4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1039090</xdr:colOff>
      <xdr:row>2</xdr:row>
      <xdr:rowOff>34635</xdr:rowOff>
    </xdr:from>
    <xdr:to>
      <xdr:col>24</xdr:col>
      <xdr:colOff>571500</xdr:colOff>
      <xdr:row>33</xdr:row>
      <xdr:rowOff>51954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8DBAF65B-99EC-436F-A115-F7C501F340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969819</xdr:colOff>
      <xdr:row>36</xdr:row>
      <xdr:rowOff>86590</xdr:rowOff>
    </xdr:from>
    <xdr:to>
      <xdr:col>22</xdr:col>
      <xdr:colOff>277091</xdr:colOff>
      <xdr:row>67</xdr:row>
      <xdr:rowOff>175219</xdr:rowOff>
    </xdr:to>
    <xdr:graphicFrame macro="">
      <xdr:nvGraphicFramePr>
        <xdr:cNvPr id="39" name="Grafico 38">
          <a:extLst>
            <a:ext uri="{FF2B5EF4-FFF2-40B4-BE49-F238E27FC236}">
              <a16:creationId xmlns:a16="http://schemas.microsoft.com/office/drawing/2014/main" id="{6473E7CD-4D3D-4CB5-8486-679D6547E5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952500</xdr:colOff>
      <xdr:row>69</xdr:row>
      <xdr:rowOff>138544</xdr:rowOff>
    </xdr:from>
    <xdr:to>
      <xdr:col>22</xdr:col>
      <xdr:colOff>259772</xdr:colOff>
      <xdr:row>98</xdr:row>
      <xdr:rowOff>175219</xdr:rowOff>
    </xdr:to>
    <xdr:graphicFrame macro="">
      <xdr:nvGraphicFramePr>
        <xdr:cNvPr id="40" name="Grafico 39">
          <a:extLst>
            <a:ext uri="{FF2B5EF4-FFF2-40B4-BE49-F238E27FC236}">
              <a16:creationId xmlns:a16="http://schemas.microsoft.com/office/drawing/2014/main" id="{2230FBF6-5959-420E-97BF-0E5F567BD8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1036733</xdr:colOff>
      <xdr:row>90</xdr:row>
      <xdr:rowOff>69273</xdr:rowOff>
    </xdr:from>
    <xdr:to>
      <xdr:col>7</xdr:col>
      <xdr:colOff>1170506</xdr:colOff>
      <xdr:row>127</xdr:row>
      <xdr:rowOff>105947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A9D7190D-D3A0-4DE9-9363-05F7034A92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1333501</xdr:colOff>
      <xdr:row>90</xdr:row>
      <xdr:rowOff>86591</xdr:rowOff>
    </xdr:from>
    <xdr:to>
      <xdr:col>13</xdr:col>
      <xdr:colOff>831274</xdr:colOff>
      <xdr:row>127</xdr:row>
      <xdr:rowOff>123265</xdr:rowOff>
    </xdr:to>
    <xdr:graphicFrame macro="">
      <xdr:nvGraphicFramePr>
        <xdr:cNvPr id="43" name="Grafico 42">
          <a:extLst>
            <a:ext uri="{FF2B5EF4-FFF2-40B4-BE49-F238E27FC236}">
              <a16:creationId xmlns:a16="http://schemas.microsoft.com/office/drawing/2014/main" id="{E39EA6AB-794C-465D-906C-B07126581B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1021772</xdr:colOff>
      <xdr:row>90</xdr:row>
      <xdr:rowOff>86591</xdr:rowOff>
    </xdr:from>
    <xdr:to>
      <xdr:col>27</xdr:col>
      <xdr:colOff>155863</xdr:colOff>
      <xdr:row>127</xdr:row>
      <xdr:rowOff>123265</xdr:rowOff>
    </xdr:to>
    <xdr:graphicFrame macro="">
      <xdr:nvGraphicFramePr>
        <xdr:cNvPr id="44" name="Grafico 43">
          <a:extLst>
            <a:ext uri="{FF2B5EF4-FFF2-40B4-BE49-F238E27FC236}">
              <a16:creationId xmlns:a16="http://schemas.microsoft.com/office/drawing/2014/main" id="{509384C5-862D-4323-ADB6-7DDEDCDD01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27</xdr:col>
      <xdr:colOff>415637</xdr:colOff>
      <xdr:row>90</xdr:row>
      <xdr:rowOff>69273</xdr:rowOff>
    </xdr:from>
    <xdr:to>
      <xdr:col>35</xdr:col>
      <xdr:colOff>277091</xdr:colOff>
      <xdr:row>127</xdr:row>
      <xdr:rowOff>105947</xdr:rowOff>
    </xdr:to>
    <xdr:graphicFrame macro="">
      <xdr:nvGraphicFramePr>
        <xdr:cNvPr id="15" name="Grafico 14">
          <a:extLst>
            <a:ext uri="{FF2B5EF4-FFF2-40B4-BE49-F238E27FC236}">
              <a16:creationId xmlns:a16="http://schemas.microsoft.com/office/drawing/2014/main" id="{96094697-2C2E-4A67-A673-D572A78892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35</xdr:col>
      <xdr:colOff>519546</xdr:colOff>
      <xdr:row>90</xdr:row>
      <xdr:rowOff>51955</xdr:rowOff>
    </xdr:from>
    <xdr:to>
      <xdr:col>43</xdr:col>
      <xdr:colOff>311728</xdr:colOff>
      <xdr:row>127</xdr:row>
      <xdr:rowOff>88629</xdr:rowOff>
    </xdr:to>
    <xdr:graphicFrame macro="">
      <xdr:nvGraphicFramePr>
        <xdr:cNvPr id="16" name="Grafico 15">
          <a:extLst>
            <a:ext uri="{FF2B5EF4-FFF2-40B4-BE49-F238E27FC236}">
              <a16:creationId xmlns:a16="http://schemas.microsoft.com/office/drawing/2014/main" id="{E46B3931-ADD8-42DA-8993-86616E9678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27</xdr:col>
      <xdr:colOff>432955</xdr:colOff>
      <xdr:row>129</xdr:row>
      <xdr:rowOff>86591</xdr:rowOff>
    </xdr:from>
    <xdr:to>
      <xdr:col>35</xdr:col>
      <xdr:colOff>294409</xdr:colOff>
      <xdr:row>166</xdr:row>
      <xdr:rowOff>123265</xdr:rowOff>
    </xdr:to>
    <xdr:graphicFrame macro="">
      <xdr:nvGraphicFramePr>
        <xdr:cNvPr id="18" name="Grafico 17">
          <a:extLst>
            <a:ext uri="{FF2B5EF4-FFF2-40B4-BE49-F238E27FC236}">
              <a16:creationId xmlns:a16="http://schemas.microsoft.com/office/drawing/2014/main" id="{0359EB3C-D0F7-46B5-A76B-CC44BA00AD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E2507B-88BC-4F1A-99BA-57565F4D7479}">
  <dimension ref="B3:H75"/>
  <sheetViews>
    <sheetView topLeftCell="A12" zoomScale="40" zoomScaleNormal="40" workbookViewId="0">
      <selection activeCell="AC42" sqref="AC42"/>
    </sheetView>
  </sheetViews>
  <sheetFormatPr defaultRowHeight="15" x14ac:dyDescent="0.25"/>
  <cols>
    <col min="2" max="2" width="13.7109375" bestFit="1" customWidth="1"/>
    <col min="3" max="3" width="88.140625" customWidth="1"/>
    <col min="4" max="4" width="34.42578125" customWidth="1"/>
    <col min="5" max="5" width="19.140625" bestFit="1" customWidth="1"/>
    <col min="6" max="6" width="15.28515625" bestFit="1" customWidth="1"/>
    <col min="7" max="7" width="20.7109375" bestFit="1" customWidth="1"/>
    <col min="8" max="8" width="23.140625" bestFit="1" customWidth="1"/>
    <col min="9" max="9" width="4.7109375" customWidth="1"/>
    <col min="10" max="10" width="20.140625" bestFit="1" customWidth="1"/>
  </cols>
  <sheetData>
    <row r="3" spans="2:8" x14ac:dyDescent="0.25">
      <c r="B3" s="1" t="s">
        <v>0</v>
      </c>
      <c r="C3" s="1" t="s">
        <v>1</v>
      </c>
      <c r="D3" s="1"/>
      <c r="E3" s="1" t="s">
        <v>2</v>
      </c>
      <c r="F3" s="1" t="s">
        <v>4</v>
      </c>
      <c r="G3" s="1" t="s">
        <v>3</v>
      </c>
      <c r="H3" s="1" t="s">
        <v>5</v>
      </c>
    </row>
    <row r="5" spans="2:8" x14ac:dyDescent="0.25">
      <c r="B5" t="s">
        <v>16</v>
      </c>
      <c r="C5" s="8" t="s">
        <v>21</v>
      </c>
      <c r="D5" t="s">
        <v>23</v>
      </c>
      <c r="E5">
        <v>0.88</v>
      </c>
      <c r="F5">
        <v>0.57999999999999996</v>
      </c>
      <c r="G5">
        <v>38.49</v>
      </c>
      <c r="H5">
        <v>59.65</v>
      </c>
    </row>
    <row r="6" spans="2:8" x14ac:dyDescent="0.25">
      <c r="B6" t="s">
        <v>16</v>
      </c>
      <c r="C6" s="8" t="s">
        <v>24</v>
      </c>
      <c r="D6" t="s">
        <v>26</v>
      </c>
      <c r="E6">
        <v>0.89</v>
      </c>
      <c r="F6">
        <v>0.55000000000000004</v>
      </c>
      <c r="G6">
        <v>45.85</v>
      </c>
      <c r="H6">
        <v>94.45</v>
      </c>
    </row>
    <row r="7" spans="2:8" x14ac:dyDescent="0.25">
      <c r="B7" t="s">
        <v>16</v>
      </c>
      <c r="C7" s="8" t="s">
        <v>34</v>
      </c>
      <c r="D7" t="s">
        <v>23</v>
      </c>
      <c r="E7">
        <v>1.1599999999999999</v>
      </c>
      <c r="F7">
        <v>0.56999999999999995</v>
      </c>
      <c r="G7">
        <v>49.41</v>
      </c>
      <c r="H7">
        <v>66.209999999999994</v>
      </c>
    </row>
    <row r="8" spans="2:8" x14ac:dyDescent="0.25">
      <c r="B8" t="s">
        <v>16</v>
      </c>
      <c r="C8" s="8" t="s">
        <v>35</v>
      </c>
      <c r="D8" t="s">
        <v>23</v>
      </c>
      <c r="E8">
        <v>2</v>
      </c>
      <c r="F8">
        <v>0.56999999999999995</v>
      </c>
      <c r="G8">
        <v>46.36</v>
      </c>
      <c r="H8">
        <v>68.55</v>
      </c>
    </row>
    <row r="9" spans="2:8" x14ac:dyDescent="0.25">
      <c r="B9" t="s">
        <v>16</v>
      </c>
      <c r="C9" s="8" t="s">
        <v>45</v>
      </c>
      <c r="D9" t="s">
        <v>23</v>
      </c>
      <c r="E9">
        <v>3.68</v>
      </c>
      <c r="F9">
        <v>0.72</v>
      </c>
      <c r="G9">
        <v>48.31</v>
      </c>
      <c r="H9">
        <v>66.680000000000007</v>
      </c>
    </row>
    <row r="10" spans="2:8" x14ac:dyDescent="0.25">
      <c r="B10" t="s">
        <v>16</v>
      </c>
      <c r="C10" s="8" t="s">
        <v>46</v>
      </c>
      <c r="D10" t="s">
        <v>23</v>
      </c>
      <c r="E10">
        <v>6.5</v>
      </c>
      <c r="F10">
        <v>0.67</v>
      </c>
      <c r="G10">
        <v>49.1</v>
      </c>
      <c r="H10">
        <v>68.44</v>
      </c>
    </row>
    <row r="14" spans="2:8" x14ac:dyDescent="0.25">
      <c r="B14" t="s">
        <v>16</v>
      </c>
      <c r="C14" s="7" t="s">
        <v>24</v>
      </c>
      <c r="D14" t="s">
        <v>23</v>
      </c>
      <c r="E14">
        <v>0.62</v>
      </c>
      <c r="F14">
        <v>0.52</v>
      </c>
      <c r="G14">
        <v>45.26</v>
      </c>
      <c r="H14">
        <v>82.71</v>
      </c>
    </row>
    <row r="15" spans="2:8" x14ac:dyDescent="0.25">
      <c r="B15" t="s">
        <v>16</v>
      </c>
      <c r="C15" s="7" t="s">
        <v>27</v>
      </c>
      <c r="D15" t="s">
        <v>23</v>
      </c>
      <c r="E15">
        <v>1.72</v>
      </c>
      <c r="F15">
        <v>0.64</v>
      </c>
      <c r="G15">
        <v>46.79</v>
      </c>
      <c r="H15">
        <v>64.489999999999995</v>
      </c>
    </row>
    <row r="16" spans="2:8" x14ac:dyDescent="0.25">
      <c r="B16" t="s">
        <v>16</v>
      </c>
      <c r="C16" s="7" t="s">
        <v>29</v>
      </c>
      <c r="D16" t="s">
        <v>23</v>
      </c>
      <c r="E16">
        <v>1.96</v>
      </c>
      <c r="F16">
        <v>0.53</v>
      </c>
      <c r="G16">
        <v>48.78</v>
      </c>
      <c r="H16">
        <v>74.510000000000005</v>
      </c>
    </row>
    <row r="17" spans="2:8" x14ac:dyDescent="0.25">
      <c r="B17" t="s">
        <v>16</v>
      </c>
      <c r="C17" s="7" t="s">
        <v>30</v>
      </c>
      <c r="D17" t="s">
        <v>23</v>
      </c>
      <c r="E17">
        <v>0.49</v>
      </c>
      <c r="F17">
        <v>0.47</v>
      </c>
      <c r="G17">
        <v>42.77</v>
      </c>
      <c r="H17">
        <v>69.95</v>
      </c>
    </row>
    <row r="18" spans="2:8" x14ac:dyDescent="0.25">
      <c r="B18" t="s">
        <v>16</v>
      </c>
      <c r="C18" s="7" t="s">
        <v>31</v>
      </c>
      <c r="D18" t="s">
        <v>23</v>
      </c>
      <c r="E18">
        <v>1.1000000000000001</v>
      </c>
      <c r="F18">
        <v>0.71</v>
      </c>
      <c r="G18">
        <v>49.25</v>
      </c>
      <c r="H18">
        <v>66.599999999999994</v>
      </c>
    </row>
    <row r="19" spans="2:8" x14ac:dyDescent="0.25">
      <c r="B19" t="s">
        <v>16</v>
      </c>
      <c r="C19" s="7" t="s">
        <v>33</v>
      </c>
      <c r="D19" t="s">
        <v>23</v>
      </c>
      <c r="E19">
        <v>1.48</v>
      </c>
      <c r="F19">
        <v>0.54</v>
      </c>
      <c r="G19">
        <v>48.56</v>
      </c>
      <c r="H19">
        <v>66.86</v>
      </c>
    </row>
    <row r="20" spans="2:8" x14ac:dyDescent="0.25">
      <c r="B20" t="s">
        <v>16</v>
      </c>
      <c r="C20" s="7" t="s">
        <v>36</v>
      </c>
      <c r="D20" t="s">
        <v>23</v>
      </c>
      <c r="E20">
        <v>2.5299999999999998</v>
      </c>
      <c r="F20">
        <v>0.7</v>
      </c>
      <c r="G20">
        <v>47.99</v>
      </c>
      <c r="H20">
        <v>65.59</v>
      </c>
    </row>
    <row r="21" spans="2:8" x14ac:dyDescent="0.25">
      <c r="B21" t="s">
        <v>16</v>
      </c>
      <c r="C21" s="7" t="s">
        <v>37</v>
      </c>
      <c r="D21" t="s">
        <v>23</v>
      </c>
      <c r="E21">
        <v>5.85</v>
      </c>
      <c r="F21">
        <v>0.72</v>
      </c>
      <c r="G21">
        <v>51.38</v>
      </c>
      <c r="H21">
        <v>66.56</v>
      </c>
    </row>
    <row r="22" spans="2:8" x14ac:dyDescent="0.25">
      <c r="B22" t="s">
        <v>16</v>
      </c>
      <c r="C22" s="7" t="s">
        <v>40</v>
      </c>
      <c r="D22" t="s">
        <v>23</v>
      </c>
      <c r="E22">
        <v>4.68</v>
      </c>
      <c r="F22">
        <v>0.64</v>
      </c>
      <c r="G22">
        <v>50.55</v>
      </c>
      <c r="H22">
        <v>64.28</v>
      </c>
    </row>
    <row r="23" spans="2:8" x14ac:dyDescent="0.25">
      <c r="B23" t="s">
        <v>16</v>
      </c>
      <c r="C23" s="7" t="s">
        <v>42</v>
      </c>
      <c r="D23" t="s">
        <v>23</v>
      </c>
      <c r="E23">
        <v>8.01</v>
      </c>
      <c r="F23">
        <v>0.71</v>
      </c>
      <c r="G23">
        <v>52.24</v>
      </c>
      <c r="H23">
        <v>64.91</v>
      </c>
    </row>
    <row r="27" spans="2:8" x14ac:dyDescent="0.25">
      <c r="B27" s="1" t="s">
        <v>0</v>
      </c>
      <c r="C27" s="1" t="s">
        <v>1</v>
      </c>
      <c r="D27" s="1"/>
      <c r="E27" s="1" t="s">
        <v>2</v>
      </c>
      <c r="F27" s="1" t="s">
        <v>4</v>
      </c>
      <c r="G27" s="1" t="s">
        <v>32</v>
      </c>
      <c r="H27" s="1" t="s">
        <v>5</v>
      </c>
    </row>
    <row r="30" spans="2:8" x14ac:dyDescent="0.25">
      <c r="C30" s="8"/>
    </row>
    <row r="31" spans="2:8" x14ac:dyDescent="0.25">
      <c r="C31" s="8"/>
    </row>
    <row r="32" spans="2:8" x14ac:dyDescent="0.25">
      <c r="C32" s="8"/>
    </row>
    <row r="33" spans="2:8" x14ac:dyDescent="0.25">
      <c r="C33" s="8"/>
    </row>
    <row r="34" spans="2:8" x14ac:dyDescent="0.25">
      <c r="C34" s="8"/>
    </row>
    <row r="38" spans="2:8" x14ac:dyDescent="0.25">
      <c r="B38" t="s">
        <v>16</v>
      </c>
      <c r="C38" s="7" t="s">
        <v>24</v>
      </c>
      <c r="D38" t="s">
        <v>25</v>
      </c>
      <c r="E38">
        <v>0.74</v>
      </c>
      <c r="F38">
        <v>0.57999999999999996</v>
      </c>
      <c r="G38">
        <v>46.76</v>
      </c>
      <c r="H38">
        <v>78.56</v>
      </c>
    </row>
    <row r="39" spans="2:8" x14ac:dyDescent="0.25">
      <c r="B39" t="s">
        <v>16</v>
      </c>
      <c r="C39" s="7" t="s">
        <v>27</v>
      </c>
      <c r="D39" t="s">
        <v>25</v>
      </c>
      <c r="E39">
        <v>1.74</v>
      </c>
      <c r="F39">
        <v>0.46</v>
      </c>
      <c r="G39">
        <v>47.76</v>
      </c>
      <c r="H39">
        <v>39.28</v>
      </c>
    </row>
    <row r="40" spans="2:8" x14ac:dyDescent="0.25">
      <c r="B40" t="s">
        <v>16</v>
      </c>
      <c r="C40" s="7" t="s">
        <v>29</v>
      </c>
      <c r="D40" t="s">
        <v>25</v>
      </c>
      <c r="E40">
        <v>2.2200000000000002</v>
      </c>
      <c r="F40">
        <v>0.46</v>
      </c>
      <c r="G40">
        <v>48.64</v>
      </c>
      <c r="H40">
        <v>52.88</v>
      </c>
    </row>
    <row r="41" spans="2:8" x14ac:dyDescent="0.25">
      <c r="B41" t="s">
        <v>16</v>
      </c>
      <c r="C41" s="7" t="s">
        <v>30</v>
      </c>
      <c r="D41" t="s">
        <v>25</v>
      </c>
      <c r="E41">
        <v>0.38</v>
      </c>
      <c r="F41">
        <v>0.38</v>
      </c>
      <c r="G41">
        <v>46.54</v>
      </c>
      <c r="H41">
        <v>46.91</v>
      </c>
    </row>
    <row r="42" spans="2:8" x14ac:dyDescent="0.25">
      <c r="B42" t="s">
        <v>16</v>
      </c>
      <c r="C42" s="7" t="s">
        <v>31</v>
      </c>
      <c r="D42" t="s">
        <v>25</v>
      </c>
      <c r="E42">
        <v>0.94</v>
      </c>
      <c r="F42">
        <v>0.46</v>
      </c>
      <c r="G42">
        <v>53.02</v>
      </c>
      <c r="H42">
        <v>56.1</v>
      </c>
    </row>
    <row r="43" spans="2:8" x14ac:dyDescent="0.25">
      <c r="B43" t="s">
        <v>16</v>
      </c>
      <c r="C43" s="7" t="s">
        <v>33</v>
      </c>
      <c r="D43" t="s">
        <v>25</v>
      </c>
      <c r="E43">
        <v>2.0299999999999998</v>
      </c>
      <c r="F43">
        <v>0.42</v>
      </c>
      <c r="G43">
        <v>51.11</v>
      </c>
      <c r="H43">
        <v>50.59</v>
      </c>
    </row>
    <row r="44" spans="2:8" x14ac:dyDescent="0.25">
      <c r="B44" t="s">
        <v>16</v>
      </c>
      <c r="C44" s="7" t="s">
        <v>36</v>
      </c>
      <c r="D44" t="s">
        <v>25</v>
      </c>
      <c r="E44">
        <v>2.76</v>
      </c>
      <c r="F44">
        <v>0.56999999999999995</v>
      </c>
      <c r="G44">
        <v>50.42</v>
      </c>
      <c r="H44">
        <v>43.02</v>
      </c>
    </row>
    <row r="45" spans="2:8" x14ac:dyDescent="0.25">
      <c r="B45" t="s">
        <v>16</v>
      </c>
      <c r="C45" s="7" t="s">
        <v>37</v>
      </c>
      <c r="D45" t="s">
        <v>25</v>
      </c>
      <c r="E45">
        <v>5.19</v>
      </c>
      <c r="F45">
        <v>0.61</v>
      </c>
      <c r="G45">
        <v>50.47</v>
      </c>
      <c r="H45">
        <v>56.57</v>
      </c>
    </row>
    <row r="46" spans="2:8" x14ac:dyDescent="0.25">
      <c r="B46" t="s">
        <v>16</v>
      </c>
      <c r="C46" s="7" t="s">
        <v>40</v>
      </c>
      <c r="D46" t="s">
        <v>25</v>
      </c>
      <c r="E46">
        <v>6.21</v>
      </c>
      <c r="F46">
        <v>0.59</v>
      </c>
      <c r="G46">
        <v>52.57</v>
      </c>
      <c r="H46">
        <v>51.92</v>
      </c>
    </row>
    <row r="47" spans="2:8" x14ac:dyDescent="0.25">
      <c r="B47" t="s">
        <v>16</v>
      </c>
      <c r="C47" s="7" t="s">
        <v>42</v>
      </c>
      <c r="D47" t="s">
        <v>25</v>
      </c>
      <c r="E47">
        <v>7.89</v>
      </c>
      <c r="F47">
        <v>0.61</v>
      </c>
      <c r="G47">
        <v>51.7</v>
      </c>
      <c r="H47">
        <v>56.16</v>
      </c>
    </row>
    <row r="49" spans="3:8" x14ac:dyDescent="0.25">
      <c r="D49" s="4"/>
      <c r="E49" s="4"/>
      <c r="F49" s="4"/>
      <c r="G49" s="4"/>
      <c r="H49" s="4"/>
    </row>
    <row r="50" spans="3:8" x14ac:dyDescent="0.25">
      <c r="C50" s="8"/>
    </row>
    <row r="51" spans="3:8" x14ac:dyDescent="0.25">
      <c r="C51" s="8"/>
    </row>
    <row r="52" spans="3:8" x14ac:dyDescent="0.25">
      <c r="C52" s="8"/>
    </row>
    <row r="53" spans="3:8" x14ac:dyDescent="0.25">
      <c r="C53" s="8"/>
    </row>
    <row r="55" spans="3:8" x14ac:dyDescent="0.25">
      <c r="E55" s="1" t="s">
        <v>2</v>
      </c>
      <c r="F55" s="1" t="s">
        <v>4</v>
      </c>
      <c r="G55" s="1" t="s">
        <v>3</v>
      </c>
      <c r="H55" s="1" t="s">
        <v>5</v>
      </c>
    </row>
    <row r="56" spans="3:8" x14ac:dyDescent="0.25">
      <c r="C56" s="6" t="s">
        <v>19</v>
      </c>
      <c r="D56" t="s">
        <v>39</v>
      </c>
      <c r="E56" s="10">
        <f>TTEST(E14:E23,E38:E47,2,2)</f>
        <v>0.88490522651133474</v>
      </c>
      <c r="F56" s="10">
        <f t="shared" ref="F56:H56" si="0">TTEST(F14:F23,F38:F47,2,2)</f>
        <v>1.9352715284627647E-2</v>
      </c>
      <c r="G56" s="10">
        <f t="shared" si="0"/>
        <v>0.20355223290710245</v>
      </c>
      <c r="H56" s="10">
        <f t="shared" si="0"/>
        <v>7.8593847731761959E-4</v>
      </c>
    </row>
    <row r="57" spans="3:8" x14ac:dyDescent="0.25">
      <c r="E57" s="10"/>
      <c r="F57" s="10"/>
      <c r="G57" s="10"/>
      <c r="H57" s="10"/>
    </row>
    <row r="58" spans="3:8" x14ac:dyDescent="0.25">
      <c r="E58" s="10"/>
      <c r="F58" s="10"/>
      <c r="G58" s="10"/>
      <c r="H58" s="10"/>
    </row>
    <row r="61" spans="3:8" x14ac:dyDescent="0.25">
      <c r="C61" t="s">
        <v>17</v>
      </c>
    </row>
    <row r="62" spans="3:8" x14ac:dyDescent="0.25">
      <c r="E62" s="1" t="s">
        <v>2</v>
      </c>
      <c r="F62" s="1" t="s">
        <v>4</v>
      </c>
      <c r="G62" s="1" t="s">
        <v>3</v>
      </c>
      <c r="H62" s="1" t="s">
        <v>5</v>
      </c>
    </row>
    <row r="63" spans="3:8" x14ac:dyDescent="0.25">
      <c r="C63" s="12" t="s">
        <v>23</v>
      </c>
      <c r="E63" s="11">
        <f>AVERAGE(E14:E23)</f>
        <v>2.8439999999999999</v>
      </c>
      <c r="F63" s="11">
        <f t="shared" ref="F63:H63" si="1">AVERAGE(F14:F23)</f>
        <v>0.61799999999999999</v>
      </c>
      <c r="G63" s="11">
        <f t="shared" si="1"/>
        <v>48.356999999999999</v>
      </c>
      <c r="H63" s="11">
        <f t="shared" si="1"/>
        <v>68.645999999999987</v>
      </c>
    </row>
    <row r="64" spans="3:8" x14ac:dyDescent="0.25">
      <c r="C64" s="12" t="s">
        <v>38</v>
      </c>
      <c r="E64" s="11">
        <f>AVERAGE(E38:E47)</f>
        <v>3.0100000000000002</v>
      </c>
      <c r="F64" s="11">
        <f t="shared" ref="F64:H64" si="2">AVERAGE(F38:F47)</f>
        <v>0.51400000000000001</v>
      </c>
      <c r="G64" s="11">
        <f t="shared" si="2"/>
        <v>49.899000000000001</v>
      </c>
      <c r="H64" s="11">
        <f t="shared" si="2"/>
        <v>53.198999999999998</v>
      </c>
    </row>
    <row r="65" spans="3:8" x14ac:dyDescent="0.25">
      <c r="C65" s="13"/>
      <c r="E65" s="11"/>
      <c r="F65" s="11"/>
      <c r="G65" s="11"/>
      <c r="H65" s="11"/>
    </row>
    <row r="66" spans="3:8" x14ac:dyDescent="0.25">
      <c r="C66" s="13"/>
      <c r="E66" s="11"/>
      <c r="F66" s="11"/>
      <c r="G66" s="11"/>
      <c r="H66" s="11"/>
    </row>
    <row r="67" spans="3:8" x14ac:dyDescent="0.25">
      <c r="C67" s="13"/>
      <c r="E67" s="11"/>
      <c r="F67" s="11"/>
      <c r="G67" s="11"/>
      <c r="H67" s="11"/>
    </row>
    <row r="69" spans="3:8" x14ac:dyDescent="0.25">
      <c r="C69" t="s">
        <v>18</v>
      </c>
    </row>
    <row r="70" spans="3:8" x14ac:dyDescent="0.25">
      <c r="E70" s="1" t="s">
        <v>2</v>
      </c>
      <c r="F70" s="1" t="s">
        <v>4</v>
      </c>
      <c r="G70" s="1" t="s">
        <v>3</v>
      </c>
      <c r="H70" s="1" t="s">
        <v>5</v>
      </c>
    </row>
    <row r="71" spans="3:8" x14ac:dyDescent="0.25">
      <c r="C71" s="12" t="s">
        <v>23</v>
      </c>
      <c r="E71" s="5">
        <f>STDEV(E14:E23)/SQRT(10)</f>
        <v>0.79321735846978147</v>
      </c>
      <c r="F71" s="5">
        <f t="shared" ref="F71:H71" si="3">STDEV(F14:F23)/SQRT(10)</f>
        <v>2.9881246441353412E-2</v>
      </c>
      <c r="G71" s="5">
        <f t="shared" si="3"/>
        <v>0.90332232465616724</v>
      </c>
      <c r="H71" s="5">
        <f t="shared" si="3"/>
        <v>1.8416219904083342</v>
      </c>
    </row>
    <row r="72" spans="3:8" x14ac:dyDescent="0.25">
      <c r="C72" s="12" t="s">
        <v>38</v>
      </c>
      <c r="E72" s="5">
        <f>STDEV(E38:E47)/SQRT(10)</f>
        <v>0.80568397443828199</v>
      </c>
      <c r="F72" s="5">
        <f t="shared" ref="F72:H72" si="4">STDEV(F38:F47)/SQRT(10)</f>
        <v>2.7333333333333414E-2</v>
      </c>
      <c r="G72" s="5">
        <f t="shared" si="4"/>
        <v>0.7414631930626544</v>
      </c>
      <c r="H72" s="5">
        <f t="shared" si="4"/>
        <v>3.3618346347063426</v>
      </c>
    </row>
    <row r="73" spans="3:8" x14ac:dyDescent="0.25">
      <c r="C73" s="13"/>
      <c r="E73" s="5"/>
      <c r="F73" s="5"/>
      <c r="G73" s="5"/>
      <c r="H73" s="5"/>
    </row>
    <row r="74" spans="3:8" x14ac:dyDescent="0.25">
      <c r="C74" s="13"/>
      <c r="E74" s="5"/>
      <c r="F74" s="5"/>
      <c r="G74" s="5"/>
      <c r="H74" s="5"/>
    </row>
    <row r="75" spans="3:8" x14ac:dyDescent="0.25">
      <c r="C75" s="13"/>
      <c r="E75" s="5"/>
      <c r="F75" s="5"/>
      <c r="G75" s="5"/>
      <c r="H75" s="5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1332A7-08CC-41BB-A899-49B81C69FB36}">
  <dimension ref="B2:BV88"/>
  <sheetViews>
    <sheetView tabSelected="1" topLeftCell="A78" zoomScale="40" zoomScaleNormal="40" workbookViewId="0">
      <selection activeCell="O48" sqref="O48"/>
    </sheetView>
  </sheetViews>
  <sheetFormatPr defaultRowHeight="15" x14ac:dyDescent="0.25"/>
  <cols>
    <col min="2" max="2" width="13.7109375" bestFit="1" customWidth="1"/>
    <col min="3" max="3" width="86.42578125" customWidth="1"/>
    <col min="4" max="4" width="41.140625" bestFit="1" customWidth="1"/>
    <col min="5" max="5" width="22.28515625" bestFit="1" customWidth="1"/>
    <col min="6" max="6" width="23" bestFit="1" customWidth="1"/>
    <col min="7" max="7" width="25.7109375" bestFit="1" customWidth="1"/>
    <col min="8" max="8" width="38.42578125" bestFit="1" customWidth="1"/>
    <col min="9" max="9" width="16.5703125" bestFit="1" customWidth="1"/>
    <col min="10" max="10" width="24.5703125" bestFit="1" customWidth="1"/>
    <col min="11" max="11" width="20.140625" bestFit="1" customWidth="1"/>
    <col min="12" max="12" width="19" bestFit="1" customWidth="1"/>
    <col min="13" max="13" width="20" bestFit="1" customWidth="1"/>
    <col min="14" max="14" width="26.28515625" customWidth="1"/>
  </cols>
  <sheetData>
    <row r="2" spans="2:74" x14ac:dyDescent="0.25">
      <c r="E2" s="14" t="s">
        <v>6</v>
      </c>
      <c r="F2" s="15"/>
      <c r="AS2" t="s">
        <v>20</v>
      </c>
      <c r="BV2" t="s">
        <v>22</v>
      </c>
    </row>
    <row r="3" spans="2:74" x14ac:dyDescent="0.25">
      <c r="B3" s="1" t="s">
        <v>0</v>
      </c>
      <c r="C3" s="1" t="s">
        <v>1</v>
      </c>
      <c r="D3" s="1"/>
      <c r="E3" s="1" t="s">
        <v>7</v>
      </c>
      <c r="F3" s="1" t="s">
        <v>8</v>
      </c>
      <c r="G3" s="1" t="s">
        <v>9</v>
      </c>
      <c r="H3" s="1" t="s">
        <v>10</v>
      </c>
      <c r="I3" s="1" t="s">
        <v>11</v>
      </c>
      <c r="J3" s="1" t="s">
        <v>12</v>
      </c>
      <c r="K3" s="1" t="s">
        <v>13</v>
      </c>
      <c r="L3" s="1" t="s">
        <v>14</v>
      </c>
      <c r="M3" s="1" t="s">
        <v>15</v>
      </c>
    </row>
    <row r="5" spans="2:74" x14ac:dyDescent="0.25">
      <c r="B5" t="s">
        <v>16</v>
      </c>
      <c r="C5" s="8" t="s">
        <v>21</v>
      </c>
      <c r="D5" t="s">
        <v>23</v>
      </c>
      <c r="E5">
        <v>0.23</v>
      </c>
      <c r="F5">
        <v>51.23</v>
      </c>
      <c r="G5">
        <v>225.29</v>
      </c>
      <c r="H5">
        <v>1.48</v>
      </c>
      <c r="I5">
        <v>0.46</v>
      </c>
      <c r="J5">
        <v>2.75</v>
      </c>
      <c r="K5">
        <v>4.04</v>
      </c>
      <c r="L5">
        <v>50.99</v>
      </c>
      <c r="M5">
        <v>690.55</v>
      </c>
      <c r="N5" s="9"/>
    </row>
    <row r="6" spans="2:74" x14ac:dyDescent="0.25">
      <c r="B6" t="s">
        <v>16</v>
      </c>
      <c r="C6" s="8" t="s">
        <v>24</v>
      </c>
      <c r="D6" t="s">
        <v>26</v>
      </c>
      <c r="E6">
        <v>0.28999999999999998</v>
      </c>
      <c r="F6">
        <v>44.26</v>
      </c>
      <c r="G6">
        <v>108.94</v>
      </c>
      <c r="H6">
        <v>0.97</v>
      </c>
      <c r="I6">
        <v>0.57999999999999996</v>
      </c>
      <c r="J6">
        <v>1.51</v>
      </c>
      <c r="K6">
        <v>3.49</v>
      </c>
      <c r="L6">
        <v>113.64</v>
      </c>
      <c r="M6">
        <v>534.95000000000005</v>
      </c>
    </row>
    <row r="7" spans="2:74" x14ac:dyDescent="0.25">
      <c r="B7" t="s">
        <v>16</v>
      </c>
      <c r="C7" s="8" t="s">
        <v>34</v>
      </c>
      <c r="D7" t="s">
        <v>23</v>
      </c>
      <c r="E7">
        <v>0.11</v>
      </c>
      <c r="F7">
        <v>29.51</v>
      </c>
      <c r="G7">
        <v>312.68</v>
      </c>
      <c r="H7">
        <v>1.6</v>
      </c>
      <c r="I7">
        <v>0.5</v>
      </c>
      <c r="J7">
        <v>2.79</v>
      </c>
      <c r="K7">
        <v>8.8000000000000007</v>
      </c>
      <c r="L7">
        <v>72.13</v>
      </c>
      <c r="M7">
        <v>728.61</v>
      </c>
    </row>
    <row r="8" spans="2:74" x14ac:dyDescent="0.25">
      <c r="B8" t="s">
        <v>16</v>
      </c>
      <c r="C8" s="8" t="s">
        <v>35</v>
      </c>
      <c r="D8" t="s">
        <v>23</v>
      </c>
      <c r="E8">
        <v>0.21</v>
      </c>
      <c r="F8">
        <v>30.97</v>
      </c>
      <c r="G8">
        <v>336.08</v>
      </c>
      <c r="H8">
        <v>0.97</v>
      </c>
      <c r="I8">
        <v>0.49</v>
      </c>
      <c r="J8">
        <v>1.75</v>
      </c>
      <c r="K8">
        <v>4.8</v>
      </c>
      <c r="L8">
        <v>70.63</v>
      </c>
      <c r="M8">
        <v>807.91</v>
      </c>
    </row>
    <row r="9" spans="2:74" x14ac:dyDescent="0.25">
      <c r="B9" t="s">
        <v>16</v>
      </c>
      <c r="C9" s="8" t="s">
        <v>45</v>
      </c>
      <c r="D9" t="s">
        <v>23</v>
      </c>
      <c r="E9">
        <v>0.08</v>
      </c>
      <c r="F9">
        <v>30.32</v>
      </c>
      <c r="G9">
        <v>1870.36</v>
      </c>
      <c r="H9">
        <v>2.71</v>
      </c>
      <c r="I9">
        <v>0.56000000000000005</v>
      </c>
      <c r="J9">
        <v>4.3600000000000003</v>
      </c>
      <c r="K9">
        <v>12.62</v>
      </c>
      <c r="L9">
        <v>63.84</v>
      </c>
      <c r="M9">
        <v>588.4</v>
      </c>
    </row>
    <row r="10" spans="2:74" x14ac:dyDescent="0.25">
      <c r="B10" t="s">
        <v>16</v>
      </c>
      <c r="C10" s="8" t="s">
        <v>45</v>
      </c>
      <c r="D10" t="s">
        <v>41</v>
      </c>
      <c r="E10">
        <v>0.08</v>
      </c>
      <c r="F10">
        <v>26.92</v>
      </c>
      <c r="G10">
        <v>1952.13</v>
      </c>
      <c r="H10">
        <v>2.82</v>
      </c>
      <c r="I10">
        <v>0.54</v>
      </c>
      <c r="J10">
        <v>4.8099999999999996</v>
      </c>
      <c r="K10">
        <v>13.52</v>
      </c>
      <c r="L10">
        <v>56.13</v>
      </c>
      <c r="M10">
        <v>589.73</v>
      </c>
    </row>
    <row r="11" spans="2:74" x14ac:dyDescent="0.25">
      <c r="B11" t="s">
        <v>16</v>
      </c>
      <c r="C11" s="8" t="s">
        <v>46</v>
      </c>
      <c r="D11" t="s">
        <v>23</v>
      </c>
      <c r="E11">
        <v>0.14000000000000001</v>
      </c>
      <c r="F11">
        <v>33.71</v>
      </c>
      <c r="G11">
        <v>1905.4</v>
      </c>
      <c r="H11">
        <v>1.98</v>
      </c>
      <c r="I11">
        <v>0.49</v>
      </c>
      <c r="J11">
        <v>3.58</v>
      </c>
      <c r="K11">
        <v>7.08</v>
      </c>
      <c r="L11">
        <v>70.61</v>
      </c>
      <c r="M11">
        <v>750.81</v>
      </c>
    </row>
    <row r="12" spans="2:74" x14ac:dyDescent="0.25">
      <c r="B12" t="s">
        <v>16</v>
      </c>
      <c r="C12" s="8" t="s">
        <v>46</v>
      </c>
      <c r="D12" t="s">
        <v>41</v>
      </c>
      <c r="E12">
        <v>0.15</v>
      </c>
      <c r="F12">
        <v>33.270000000000003</v>
      </c>
      <c r="G12">
        <v>1844.61</v>
      </c>
      <c r="H12">
        <v>1.9</v>
      </c>
      <c r="I12">
        <v>0.52</v>
      </c>
      <c r="J12">
        <v>3.39</v>
      </c>
      <c r="K12">
        <v>6.63</v>
      </c>
      <c r="L12">
        <v>72.37</v>
      </c>
      <c r="M12">
        <v>754.77</v>
      </c>
    </row>
    <row r="15" spans="2:74" x14ac:dyDescent="0.25">
      <c r="B15" t="s">
        <v>16</v>
      </c>
      <c r="C15" s="7" t="s">
        <v>24</v>
      </c>
      <c r="D15" t="s">
        <v>23</v>
      </c>
      <c r="E15" s="11">
        <v>0.34</v>
      </c>
      <c r="F15">
        <v>35.93</v>
      </c>
      <c r="G15">
        <v>44.37</v>
      </c>
      <c r="H15">
        <v>0.57999999999999996</v>
      </c>
      <c r="I15">
        <v>0.44</v>
      </c>
      <c r="J15">
        <v>1.08</v>
      </c>
      <c r="K15">
        <v>2.92</v>
      </c>
      <c r="L15">
        <v>121.79</v>
      </c>
      <c r="M15">
        <v>667.73</v>
      </c>
      <c r="N15" s="9"/>
    </row>
    <row r="16" spans="2:74" x14ac:dyDescent="0.25">
      <c r="B16" t="s">
        <v>16</v>
      </c>
      <c r="C16" s="7" t="s">
        <v>27</v>
      </c>
      <c r="D16" t="s">
        <v>23</v>
      </c>
      <c r="E16" s="11">
        <v>0.17</v>
      </c>
      <c r="F16">
        <v>33.950000000000003</v>
      </c>
      <c r="G16">
        <v>477.75</v>
      </c>
      <c r="H16">
        <v>1.56</v>
      </c>
      <c r="I16">
        <v>0.57999999999999996</v>
      </c>
      <c r="J16">
        <v>2.38</v>
      </c>
      <c r="K16">
        <v>5.78</v>
      </c>
      <c r="L16">
        <v>76.09</v>
      </c>
      <c r="M16">
        <v>624.94000000000005</v>
      </c>
    </row>
    <row r="17" spans="2:14" x14ac:dyDescent="0.25">
      <c r="B17" t="s">
        <v>16</v>
      </c>
      <c r="C17" s="7" t="s">
        <v>29</v>
      </c>
      <c r="D17" t="s">
        <v>23</v>
      </c>
      <c r="E17" s="11">
        <v>0.16</v>
      </c>
      <c r="F17">
        <v>28.95</v>
      </c>
      <c r="G17">
        <v>370.39</v>
      </c>
      <c r="H17">
        <v>1.2</v>
      </c>
      <c r="I17">
        <v>0.51</v>
      </c>
      <c r="J17">
        <v>2.1</v>
      </c>
      <c r="K17">
        <v>6.07</v>
      </c>
      <c r="L17">
        <v>62.52</v>
      </c>
      <c r="M17">
        <v>764.68</v>
      </c>
    </row>
    <row r="18" spans="2:14" x14ac:dyDescent="0.25">
      <c r="B18" t="s">
        <v>16</v>
      </c>
      <c r="C18" s="7" t="s">
        <v>30</v>
      </c>
      <c r="D18" t="s">
        <v>23</v>
      </c>
      <c r="E18" s="11">
        <v>0.18</v>
      </c>
      <c r="F18">
        <v>29.83</v>
      </c>
      <c r="G18">
        <v>69.31</v>
      </c>
      <c r="H18">
        <v>0.71</v>
      </c>
      <c r="I18">
        <v>0.5</v>
      </c>
      <c r="J18">
        <v>1.22</v>
      </c>
      <c r="K18">
        <v>5.56</v>
      </c>
      <c r="L18">
        <v>128.83000000000001</v>
      </c>
      <c r="M18">
        <v>978.45</v>
      </c>
    </row>
    <row r="19" spans="2:14" x14ac:dyDescent="0.25">
      <c r="B19" t="s">
        <v>16</v>
      </c>
      <c r="C19" s="7" t="s">
        <v>31</v>
      </c>
      <c r="D19" t="s">
        <v>23</v>
      </c>
      <c r="E19" s="11">
        <v>0.12</v>
      </c>
      <c r="F19">
        <v>19.47</v>
      </c>
      <c r="G19">
        <v>258.2</v>
      </c>
      <c r="H19">
        <v>1.36</v>
      </c>
      <c r="I19">
        <v>0.5</v>
      </c>
      <c r="J19">
        <v>2.59</v>
      </c>
      <c r="K19">
        <v>8.6</v>
      </c>
      <c r="L19">
        <v>67.86</v>
      </c>
      <c r="M19">
        <v>695.42</v>
      </c>
    </row>
    <row r="20" spans="2:14" x14ac:dyDescent="0.25">
      <c r="B20" t="s">
        <v>16</v>
      </c>
      <c r="C20" s="7" t="s">
        <v>33</v>
      </c>
      <c r="D20" t="s">
        <v>23</v>
      </c>
      <c r="E20" s="11">
        <v>0.27</v>
      </c>
      <c r="F20">
        <v>31.36</v>
      </c>
      <c r="G20">
        <v>171.95</v>
      </c>
      <c r="H20">
        <v>0.74</v>
      </c>
      <c r="I20">
        <v>0.47</v>
      </c>
      <c r="J20">
        <v>1.36</v>
      </c>
      <c r="K20">
        <v>3.71</v>
      </c>
      <c r="L20">
        <v>70.52</v>
      </c>
      <c r="M20">
        <v>586.25</v>
      </c>
    </row>
    <row r="21" spans="2:14" x14ac:dyDescent="0.25">
      <c r="B21" t="s">
        <v>16</v>
      </c>
      <c r="C21" s="7" t="s">
        <v>36</v>
      </c>
      <c r="D21" t="s">
        <v>23</v>
      </c>
      <c r="E21" s="11">
        <v>0.08</v>
      </c>
      <c r="F21">
        <v>30.69</v>
      </c>
      <c r="G21">
        <v>1713.35</v>
      </c>
      <c r="H21">
        <v>3.39</v>
      </c>
      <c r="I21">
        <v>0.53</v>
      </c>
      <c r="J21">
        <v>5.74</v>
      </c>
      <c r="K21">
        <v>13.03</v>
      </c>
      <c r="L21">
        <v>49.5</v>
      </c>
      <c r="M21">
        <v>643.36</v>
      </c>
    </row>
    <row r="22" spans="2:14" x14ac:dyDescent="0.25">
      <c r="B22" t="s">
        <v>16</v>
      </c>
      <c r="C22" s="7" t="s">
        <v>37</v>
      </c>
      <c r="D22" t="s">
        <v>23</v>
      </c>
      <c r="E22" s="11">
        <v>0.17</v>
      </c>
      <c r="F22">
        <v>30.38</v>
      </c>
      <c r="G22">
        <v>1470.74</v>
      </c>
      <c r="H22">
        <v>1.54</v>
      </c>
      <c r="I22">
        <v>0.52</v>
      </c>
      <c r="J22">
        <v>2.74</v>
      </c>
      <c r="K22">
        <v>5.99</v>
      </c>
      <c r="L22">
        <v>67.97</v>
      </c>
      <c r="M22">
        <v>632.04</v>
      </c>
    </row>
    <row r="23" spans="2:14" x14ac:dyDescent="0.25">
      <c r="B23" t="s">
        <v>16</v>
      </c>
      <c r="C23" s="7" t="s">
        <v>40</v>
      </c>
      <c r="D23" t="s">
        <v>23</v>
      </c>
      <c r="E23" s="11">
        <v>0.18</v>
      </c>
      <c r="F23">
        <v>31.07</v>
      </c>
      <c r="G23">
        <v>1109.8</v>
      </c>
      <c r="H23">
        <v>1.32</v>
      </c>
      <c r="I23">
        <v>0.5</v>
      </c>
      <c r="J23">
        <v>2.35</v>
      </c>
      <c r="K23">
        <v>5.64</v>
      </c>
      <c r="L23">
        <v>71.91</v>
      </c>
      <c r="M23">
        <v>699.96</v>
      </c>
    </row>
    <row r="24" spans="2:14" x14ac:dyDescent="0.25">
      <c r="B24" t="s">
        <v>16</v>
      </c>
      <c r="C24" s="7" t="s">
        <v>40</v>
      </c>
      <c r="D24" t="s">
        <v>41</v>
      </c>
      <c r="E24" s="11">
        <v>0.18</v>
      </c>
      <c r="F24">
        <v>32.18</v>
      </c>
      <c r="G24">
        <v>1109.25</v>
      </c>
      <c r="H24">
        <v>1.32</v>
      </c>
      <c r="I24">
        <v>0.52</v>
      </c>
      <c r="J24">
        <v>2.2999999999999998</v>
      </c>
      <c r="K24">
        <v>5.5</v>
      </c>
      <c r="L24">
        <v>73.83</v>
      </c>
      <c r="M24">
        <v>683.34</v>
      </c>
    </row>
    <row r="25" spans="2:14" x14ac:dyDescent="0.25">
      <c r="B25" t="s">
        <v>16</v>
      </c>
      <c r="C25" s="7" t="s">
        <v>42</v>
      </c>
      <c r="D25" t="s">
        <v>23</v>
      </c>
      <c r="E25" s="11">
        <v>0.19</v>
      </c>
      <c r="F25">
        <v>33.130000000000003</v>
      </c>
      <c r="G25">
        <v>1235.95</v>
      </c>
      <c r="H25">
        <v>1.29</v>
      </c>
      <c r="I25">
        <v>0.51</v>
      </c>
      <c r="J25">
        <v>2.2599999999999998</v>
      </c>
      <c r="K25">
        <v>5.29</v>
      </c>
      <c r="L25">
        <v>76.709999999999994</v>
      </c>
      <c r="M25">
        <v>622.73</v>
      </c>
    </row>
    <row r="26" spans="2:14" x14ac:dyDescent="0.25">
      <c r="B26" t="s">
        <v>16</v>
      </c>
      <c r="C26" s="7" t="s">
        <v>42</v>
      </c>
      <c r="D26" t="s">
        <v>41</v>
      </c>
      <c r="E26" s="11">
        <v>0.17</v>
      </c>
      <c r="F26">
        <v>26.29</v>
      </c>
      <c r="G26">
        <v>946.33</v>
      </c>
      <c r="H26">
        <v>1.01</v>
      </c>
      <c r="I26">
        <v>0.47</v>
      </c>
      <c r="J26">
        <v>1.87</v>
      </c>
      <c r="K26">
        <v>5.76</v>
      </c>
      <c r="L26">
        <v>65.209999999999994</v>
      </c>
      <c r="M26">
        <v>612.71</v>
      </c>
    </row>
    <row r="27" spans="2:14" x14ac:dyDescent="0.25">
      <c r="B27" t="s">
        <v>16</v>
      </c>
      <c r="C27" s="7" t="s">
        <v>42</v>
      </c>
      <c r="D27" t="s">
        <v>44</v>
      </c>
      <c r="E27" s="11">
        <v>0.18</v>
      </c>
      <c r="F27">
        <v>26.41</v>
      </c>
      <c r="G27">
        <v>885.4</v>
      </c>
      <c r="H27">
        <v>0.96</v>
      </c>
      <c r="I27">
        <v>0.45</v>
      </c>
      <c r="J27">
        <v>1.83</v>
      </c>
      <c r="K27">
        <v>5.46</v>
      </c>
      <c r="L27">
        <v>61.15</v>
      </c>
      <c r="M27">
        <v>612.32000000000005</v>
      </c>
    </row>
    <row r="29" spans="2:14" x14ac:dyDescent="0.25">
      <c r="E29" s="14" t="s">
        <v>6</v>
      </c>
      <c r="F29" s="15"/>
    </row>
    <row r="30" spans="2:14" x14ac:dyDescent="0.25">
      <c r="B30" s="1" t="s">
        <v>0</v>
      </c>
      <c r="C30" s="1" t="s">
        <v>1</v>
      </c>
      <c r="D30" s="1"/>
      <c r="E30" s="1" t="s">
        <v>7</v>
      </c>
      <c r="F30" s="1" t="s">
        <v>8</v>
      </c>
      <c r="G30" s="1" t="s">
        <v>9</v>
      </c>
      <c r="H30" s="1" t="s">
        <v>10</v>
      </c>
      <c r="I30" s="1" t="s">
        <v>11</v>
      </c>
      <c r="J30" s="1" t="s">
        <v>12</v>
      </c>
      <c r="K30" s="1" t="s">
        <v>13</v>
      </c>
      <c r="L30" s="1" t="s">
        <v>14</v>
      </c>
      <c r="M30" s="1" t="s">
        <v>15</v>
      </c>
    </row>
    <row r="32" spans="2:14" x14ac:dyDescent="0.25">
      <c r="N32" s="9"/>
    </row>
    <row r="33" spans="2:14" x14ac:dyDescent="0.25">
      <c r="C33" s="8"/>
    </row>
    <row r="34" spans="2:14" x14ac:dyDescent="0.25">
      <c r="C34" s="8"/>
    </row>
    <row r="35" spans="2:14" x14ac:dyDescent="0.25">
      <c r="C35" s="8"/>
    </row>
    <row r="36" spans="2:14" x14ac:dyDescent="0.25">
      <c r="C36" s="8"/>
    </row>
    <row r="37" spans="2:14" x14ac:dyDescent="0.25">
      <c r="C37" s="8"/>
    </row>
    <row r="38" spans="2:14" x14ac:dyDescent="0.25">
      <c r="C38" s="8"/>
    </row>
    <row r="39" spans="2:14" x14ac:dyDescent="0.25">
      <c r="C39" s="8"/>
    </row>
    <row r="40" spans="2:14" x14ac:dyDescent="0.25">
      <c r="C40" s="8"/>
    </row>
    <row r="43" spans="2:14" x14ac:dyDescent="0.25">
      <c r="B43" t="s">
        <v>16</v>
      </c>
      <c r="C43" s="7" t="s">
        <v>24</v>
      </c>
      <c r="D43" t="s">
        <v>25</v>
      </c>
      <c r="E43" s="11">
        <v>0.3</v>
      </c>
      <c r="F43">
        <v>49.38</v>
      </c>
      <c r="G43">
        <v>99.66</v>
      </c>
      <c r="H43">
        <v>0.97</v>
      </c>
      <c r="I43">
        <v>0.51</v>
      </c>
      <c r="J43">
        <v>1.63</v>
      </c>
      <c r="K43">
        <v>3.3</v>
      </c>
      <c r="L43">
        <v>76.959999999999994</v>
      </c>
      <c r="M43">
        <v>571.20000000000005</v>
      </c>
    </row>
    <row r="44" spans="2:14" x14ac:dyDescent="0.25">
      <c r="B44" t="s">
        <v>16</v>
      </c>
      <c r="C44" s="7" t="s">
        <v>27</v>
      </c>
      <c r="D44" t="s">
        <v>25</v>
      </c>
      <c r="E44" s="11">
        <v>0.3</v>
      </c>
      <c r="F44">
        <v>43.78</v>
      </c>
      <c r="G44">
        <v>234.38</v>
      </c>
      <c r="H44">
        <v>0.77</v>
      </c>
      <c r="I44">
        <v>0.43</v>
      </c>
      <c r="J44">
        <v>1.45</v>
      </c>
      <c r="K44">
        <v>3.34</v>
      </c>
      <c r="L44">
        <v>39.61</v>
      </c>
      <c r="M44">
        <v>517.64</v>
      </c>
      <c r="N44" s="9"/>
    </row>
    <row r="45" spans="2:14" x14ac:dyDescent="0.25">
      <c r="B45" t="s">
        <v>16</v>
      </c>
      <c r="C45" s="7" t="s">
        <v>27</v>
      </c>
      <c r="D45" t="s">
        <v>28</v>
      </c>
      <c r="E45" s="11">
        <v>0.27</v>
      </c>
      <c r="F45">
        <v>41.74</v>
      </c>
      <c r="G45">
        <v>256.42</v>
      </c>
      <c r="H45">
        <v>0.84</v>
      </c>
      <c r="I45">
        <v>0.44</v>
      </c>
      <c r="J45">
        <v>1.58</v>
      </c>
      <c r="K45">
        <v>3.73</v>
      </c>
      <c r="L45">
        <v>50.74</v>
      </c>
      <c r="M45">
        <v>555.91999999999996</v>
      </c>
    </row>
    <row r="46" spans="2:14" x14ac:dyDescent="0.25">
      <c r="B46" t="s">
        <v>16</v>
      </c>
      <c r="C46" s="7" t="s">
        <v>29</v>
      </c>
      <c r="D46" t="s">
        <v>25</v>
      </c>
      <c r="E46" s="11">
        <v>0.23</v>
      </c>
      <c r="F46">
        <v>42.19</v>
      </c>
      <c r="G46">
        <v>325.45999999999998</v>
      </c>
      <c r="H46">
        <v>0.96</v>
      </c>
      <c r="I46">
        <v>0.46</v>
      </c>
      <c r="J46">
        <v>1.75</v>
      </c>
      <c r="K46">
        <v>4.26</v>
      </c>
      <c r="L46">
        <v>47.5</v>
      </c>
      <c r="M46">
        <v>854.17</v>
      </c>
    </row>
    <row r="47" spans="2:14" x14ac:dyDescent="0.25">
      <c r="B47" t="s">
        <v>16</v>
      </c>
      <c r="C47" s="7" t="s">
        <v>29</v>
      </c>
      <c r="D47" t="s">
        <v>28</v>
      </c>
      <c r="E47" s="11">
        <v>0.21</v>
      </c>
      <c r="F47">
        <v>39.72</v>
      </c>
      <c r="G47">
        <v>365.1</v>
      </c>
      <c r="H47">
        <v>1.1000000000000001</v>
      </c>
      <c r="I47">
        <v>0.44</v>
      </c>
      <c r="J47">
        <v>2.1</v>
      </c>
      <c r="K47">
        <v>4.67</v>
      </c>
      <c r="L47">
        <v>45.6</v>
      </c>
      <c r="M47">
        <v>774.78</v>
      </c>
    </row>
    <row r="48" spans="2:14" x14ac:dyDescent="0.25">
      <c r="B48" t="s">
        <v>16</v>
      </c>
      <c r="C48" s="7" t="s">
        <v>30</v>
      </c>
      <c r="D48" t="s">
        <v>25</v>
      </c>
      <c r="E48" s="11">
        <v>0.23</v>
      </c>
      <c r="F48">
        <v>56.98</v>
      </c>
      <c r="G48">
        <v>44.25</v>
      </c>
      <c r="H48">
        <v>0.94</v>
      </c>
      <c r="I48">
        <v>0.46</v>
      </c>
      <c r="J48">
        <v>1.54</v>
      </c>
      <c r="K48">
        <v>4.29</v>
      </c>
      <c r="L48">
        <v>73.010000000000005</v>
      </c>
      <c r="M48">
        <v>663.2</v>
      </c>
    </row>
    <row r="49" spans="2:14" x14ac:dyDescent="0.25">
      <c r="B49" t="s">
        <v>16</v>
      </c>
      <c r="C49" s="7" t="s">
        <v>31</v>
      </c>
      <c r="D49" t="s">
        <v>25</v>
      </c>
      <c r="E49" s="11">
        <v>0.16</v>
      </c>
      <c r="F49">
        <v>26.59</v>
      </c>
      <c r="G49">
        <v>128.49</v>
      </c>
      <c r="H49">
        <v>0.89</v>
      </c>
      <c r="I49">
        <v>0.5</v>
      </c>
      <c r="J49">
        <v>1.58</v>
      </c>
      <c r="K49">
        <v>6.48</v>
      </c>
      <c r="L49">
        <v>81.25</v>
      </c>
      <c r="M49">
        <v>765.07</v>
      </c>
    </row>
    <row r="50" spans="2:14" x14ac:dyDescent="0.25">
      <c r="B50" t="s">
        <v>16</v>
      </c>
      <c r="C50" s="7" t="s">
        <v>33</v>
      </c>
      <c r="D50" t="s">
        <v>25</v>
      </c>
      <c r="E50" s="11">
        <v>0.17</v>
      </c>
      <c r="F50">
        <v>33.11</v>
      </c>
      <c r="G50">
        <v>284.73</v>
      </c>
      <c r="H50">
        <v>1.01</v>
      </c>
      <c r="I50">
        <v>0.46</v>
      </c>
      <c r="J50">
        <v>1.91</v>
      </c>
      <c r="K50">
        <v>5.85</v>
      </c>
      <c r="L50">
        <v>50.68</v>
      </c>
      <c r="M50">
        <v>889.26</v>
      </c>
    </row>
    <row r="51" spans="2:14" x14ac:dyDescent="0.25">
      <c r="B51" t="s">
        <v>16</v>
      </c>
      <c r="C51" s="7" t="s">
        <v>36</v>
      </c>
      <c r="D51" t="s">
        <v>25</v>
      </c>
      <c r="E51" s="11">
        <v>0.13</v>
      </c>
      <c r="F51">
        <v>38.32</v>
      </c>
      <c r="G51">
        <v>744.7</v>
      </c>
      <c r="H51">
        <v>1.55</v>
      </c>
      <c r="I51">
        <v>0.4</v>
      </c>
      <c r="J51">
        <v>3.04</v>
      </c>
      <c r="K51">
        <v>7.56</v>
      </c>
      <c r="L51">
        <v>31.49</v>
      </c>
      <c r="M51">
        <v>576.23</v>
      </c>
    </row>
    <row r="52" spans="2:14" x14ac:dyDescent="0.25">
      <c r="B52" t="s">
        <v>16</v>
      </c>
      <c r="C52" s="7" t="s">
        <v>36</v>
      </c>
      <c r="D52" t="s">
        <v>28</v>
      </c>
      <c r="E52" s="11">
        <v>0.11</v>
      </c>
      <c r="F52">
        <v>30.98</v>
      </c>
      <c r="G52">
        <v>577.59</v>
      </c>
      <c r="H52">
        <v>1.25</v>
      </c>
      <c r="I52">
        <v>0.41</v>
      </c>
      <c r="J52">
        <v>2.46</v>
      </c>
      <c r="K52">
        <v>9.3000000000000007</v>
      </c>
      <c r="L52">
        <v>37.200000000000003</v>
      </c>
      <c r="M52">
        <v>630.23</v>
      </c>
    </row>
    <row r="53" spans="2:14" x14ac:dyDescent="0.25">
      <c r="B53" t="s">
        <v>16</v>
      </c>
      <c r="C53" s="7" t="s">
        <v>37</v>
      </c>
      <c r="D53" t="s">
        <v>25</v>
      </c>
      <c r="E53" s="11">
        <v>0.16</v>
      </c>
      <c r="F53">
        <v>32.049999999999997</v>
      </c>
      <c r="G53">
        <v>856.9</v>
      </c>
      <c r="H53">
        <v>0.94</v>
      </c>
      <c r="I53">
        <v>0.47</v>
      </c>
      <c r="J53">
        <v>1.75</v>
      </c>
      <c r="K53">
        <v>6.19</v>
      </c>
      <c r="L53">
        <v>57.13</v>
      </c>
      <c r="M53">
        <v>776.46</v>
      </c>
    </row>
    <row r="54" spans="2:14" x14ac:dyDescent="0.25">
      <c r="B54" t="s">
        <v>16</v>
      </c>
      <c r="C54" s="7" t="s">
        <v>37</v>
      </c>
      <c r="D54" t="s">
        <v>28</v>
      </c>
      <c r="E54" s="11">
        <v>0.21</v>
      </c>
      <c r="F54">
        <v>39.090000000000003</v>
      </c>
      <c r="G54">
        <v>1330.76</v>
      </c>
      <c r="H54">
        <v>1.45</v>
      </c>
      <c r="I54">
        <v>0.53</v>
      </c>
      <c r="J54">
        <v>2.52</v>
      </c>
      <c r="K54">
        <v>4.79</v>
      </c>
      <c r="L54">
        <v>63.26</v>
      </c>
      <c r="M54">
        <v>555.34</v>
      </c>
    </row>
    <row r="55" spans="2:14" x14ac:dyDescent="0.25">
      <c r="B55" t="s">
        <v>16</v>
      </c>
      <c r="C55" s="7" t="s">
        <v>40</v>
      </c>
      <c r="D55" t="s">
        <v>25</v>
      </c>
      <c r="E55" s="11">
        <v>0.2</v>
      </c>
      <c r="F55">
        <v>42.94</v>
      </c>
      <c r="G55">
        <v>1087.57</v>
      </c>
      <c r="H55">
        <v>1.1399999999999999</v>
      </c>
      <c r="I55">
        <v>0.54</v>
      </c>
      <c r="J55">
        <v>1.9</v>
      </c>
      <c r="K55">
        <v>5.0199999999999996</v>
      </c>
      <c r="L55">
        <v>71.19</v>
      </c>
      <c r="M55">
        <v>651.91</v>
      </c>
    </row>
    <row r="56" spans="2:14" x14ac:dyDescent="0.25">
      <c r="B56" t="s">
        <v>16</v>
      </c>
      <c r="C56" s="7" t="s">
        <v>40</v>
      </c>
      <c r="D56" t="s">
        <v>28</v>
      </c>
      <c r="E56" s="11">
        <v>0.18</v>
      </c>
      <c r="F56">
        <v>40.409999999999997</v>
      </c>
      <c r="G56">
        <v>1139.43</v>
      </c>
      <c r="H56">
        <v>1.2</v>
      </c>
      <c r="I56">
        <v>0.52</v>
      </c>
      <c r="J56">
        <v>2.08</v>
      </c>
      <c r="K56">
        <v>5.56</v>
      </c>
      <c r="L56">
        <v>67.400000000000006</v>
      </c>
      <c r="M56">
        <v>700.45</v>
      </c>
    </row>
    <row r="57" spans="2:14" x14ac:dyDescent="0.25">
      <c r="B57" t="s">
        <v>16</v>
      </c>
      <c r="C57" s="7" t="s">
        <v>42</v>
      </c>
      <c r="D57" t="s">
        <v>25</v>
      </c>
      <c r="E57" s="11">
        <v>0.11</v>
      </c>
      <c r="F57">
        <v>29.39</v>
      </c>
      <c r="G57">
        <v>1620.76</v>
      </c>
      <c r="H57">
        <v>1.67</v>
      </c>
      <c r="I57">
        <v>0.48</v>
      </c>
      <c r="J57">
        <v>3.12</v>
      </c>
      <c r="K57">
        <v>8.86</v>
      </c>
      <c r="L57">
        <v>60.95</v>
      </c>
      <c r="M57">
        <v>775.55</v>
      </c>
    </row>
    <row r="58" spans="2:14" x14ac:dyDescent="0.25">
      <c r="B58" t="s">
        <v>16</v>
      </c>
      <c r="C58" s="7" t="s">
        <v>42</v>
      </c>
      <c r="D58" t="s">
        <v>28</v>
      </c>
      <c r="E58" s="11">
        <v>0.11</v>
      </c>
      <c r="F58">
        <v>29.61</v>
      </c>
      <c r="G58">
        <v>1484.85</v>
      </c>
      <c r="H58">
        <v>1.57</v>
      </c>
      <c r="I58">
        <v>0.53</v>
      </c>
      <c r="J58">
        <v>2.68</v>
      </c>
      <c r="K58">
        <v>8.64</v>
      </c>
      <c r="L58">
        <v>68.680000000000007</v>
      </c>
      <c r="M58">
        <v>765.99</v>
      </c>
    </row>
    <row r="59" spans="2:14" x14ac:dyDescent="0.25">
      <c r="B59" t="s">
        <v>16</v>
      </c>
      <c r="C59" s="7" t="s">
        <v>42</v>
      </c>
      <c r="D59" t="s">
        <v>43</v>
      </c>
      <c r="E59" s="11">
        <v>0.12</v>
      </c>
      <c r="F59">
        <v>29.69</v>
      </c>
      <c r="G59">
        <v>1470.56</v>
      </c>
      <c r="H59">
        <v>1.54</v>
      </c>
      <c r="I59">
        <v>0.5</v>
      </c>
      <c r="J59">
        <v>2.83</v>
      </c>
      <c r="K59">
        <v>8.57</v>
      </c>
      <c r="L59">
        <v>62.56</v>
      </c>
      <c r="M59">
        <v>757.98</v>
      </c>
    </row>
    <row r="61" spans="2:14" x14ac:dyDescent="0.25">
      <c r="C61" s="8"/>
      <c r="N61" s="9"/>
    </row>
    <row r="62" spans="2:14" x14ac:dyDescent="0.25">
      <c r="C62" s="8"/>
    </row>
    <row r="63" spans="2:14" x14ac:dyDescent="0.25">
      <c r="C63" s="8"/>
    </row>
    <row r="64" spans="2:14" x14ac:dyDescent="0.25">
      <c r="C64" s="8"/>
    </row>
    <row r="65" spans="3:13" x14ac:dyDescent="0.25">
      <c r="C65" s="8"/>
    </row>
    <row r="66" spans="3:13" x14ac:dyDescent="0.25">
      <c r="C66" s="8"/>
    </row>
    <row r="68" spans="3:13" x14ac:dyDescent="0.25">
      <c r="E68" s="1" t="s">
        <v>7</v>
      </c>
      <c r="F68" s="1" t="s">
        <v>8</v>
      </c>
      <c r="G68" s="1" t="s">
        <v>9</v>
      </c>
      <c r="H68" s="1" t="s">
        <v>10</v>
      </c>
      <c r="I68" s="1" t="s">
        <v>11</v>
      </c>
      <c r="J68" s="1" t="s">
        <v>12</v>
      </c>
      <c r="K68" s="1" t="s">
        <v>13</v>
      </c>
      <c r="L68" s="1" t="s">
        <v>14</v>
      </c>
      <c r="M68" s="1" t="s">
        <v>15</v>
      </c>
    </row>
    <row r="69" spans="3:13" x14ac:dyDescent="0.25">
      <c r="C69" s="6" t="s">
        <v>19</v>
      </c>
      <c r="D69" t="s">
        <v>39</v>
      </c>
      <c r="E69" s="5">
        <f>TTEST(E15:E27,E43:E59,2,2)</f>
        <v>0.85231509475903278</v>
      </c>
      <c r="F69" s="5">
        <f t="shared" ref="F69:M69" si="0">TTEST(F15:F27,F43:F59,2,2)</f>
        <v>2.9133639238648717E-3</v>
      </c>
      <c r="G69" s="5">
        <f t="shared" si="0"/>
        <v>0.80868467775895481</v>
      </c>
      <c r="H69" s="5">
        <f t="shared" si="0"/>
        <v>0.45446350155978976</v>
      </c>
      <c r="I69" s="5">
        <f t="shared" si="0"/>
        <v>0.10930510892003734</v>
      </c>
      <c r="J69" s="5">
        <f t="shared" si="0"/>
        <v>0.57544839632820355</v>
      </c>
      <c r="K69" s="5">
        <f t="shared" si="0"/>
        <v>0.81352260283974365</v>
      </c>
      <c r="L69" s="5">
        <f t="shared" si="0"/>
        <v>1.1662882695702573E-2</v>
      </c>
      <c r="M69" s="5">
        <f t="shared" si="0"/>
        <v>0.72339792412893322</v>
      </c>
    </row>
    <row r="70" spans="3:13" x14ac:dyDescent="0.25">
      <c r="E70" s="5"/>
      <c r="F70" s="5"/>
      <c r="G70" s="5"/>
      <c r="H70" s="5"/>
      <c r="I70" s="5"/>
      <c r="J70" s="5"/>
      <c r="K70" s="5"/>
      <c r="L70" s="5"/>
      <c r="M70" s="5"/>
    </row>
    <row r="71" spans="3:13" x14ac:dyDescent="0.25">
      <c r="E71" s="5"/>
      <c r="F71" s="5"/>
      <c r="G71" s="5"/>
      <c r="H71" s="5"/>
      <c r="I71" s="5"/>
      <c r="J71" s="5"/>
      <c r="K71" s="5"/>
      <c r="L71" s="5"/>
      <c r="M71" s="5"/>
    </row>
    <row r="74" spans="3:13" x14ac:dyDescent="0.25">
      <c r="C74" t="s">
        <v>17</v>
      </c>
      <c r="E74" s="2" t="s">
        <v>6</v>
      </c>
      <c r="F74" s="3"/>
    </row>
    <row r="75" spans="3:13" x14ac:dyDescent="0.25">
      <c r="E75" s="1" t="s">
        <v>7</v>
      </c>
      <c r="F75" s="1" t="s">
        <v>8</v>
      </c>
      <c r="G75" s="1" t="s">
        <v>9</v>
      </c>
      <c r="H75" s="1" t="s">
        <v>10</v>
      </c>
      <c r="I75" s="1" t="s">
        <v>11</v>
      </c>
      <c r="J75" s="1" t="s">
        <v>12</v>
      </c>
      <c r="K75" s="1" t="s">
        <v>13</v>
      </c>
      <c r="L75" s="1" t="s">
        <v>14</v>
      </c>
      <c r="M75" s="1" t="s">
        <v>15</v>
      </c>
    </row>
    <row r="76" spans="3:13" x14ac:dyDescent="0.25">
      <c r="C76" s="12" t="s">
        <v>23</v>
      </c>
      <c r="E76" s="5">
        <f>AVERAGE(E15:E27)</f>
        <v>0.18384615384615385</v>
      </c>
      <c r="F76" s="5">
        <f t="shared" ref="F76:M76" si="1">AVERAGE(F15:F27)</f>
        <v>29.972307692307695</v>
      </c>
      <c r="G76" s="5">
        <f t="shared" si="1"/>
        <v>758.67615384615374</v>
      </c>
      <c r="H76" s="5">
        <f t="shared" si="1"/>
        <v>1.3061538461538464</v>
      </c>
      <c r="I76" s="5">
        <f t="shared" si="1"/>
        <v>0.5</v>
      </c>
      <c r="J76" s="5">
        <f t="shared" si="1"/>
        <v>2.2938461538461543</v>
      </c>
      <c r="K76" s="5">
        <f t="shared" si="1"/>
        <v>6.1007692307692309</v>
      </c>
      <c r="L76" s="5">
        <f t="shared" si="1"/>
        <v>76.453076923076935</v>
      </c>
      <c r="M76" s="5">
        <f t="shared" si="1"/>
        <v>678.7638461538462</v>
      </c>
    </row>
    <row r="77" spans="3:13" x14ac:dyDescent="0.25">
      <c r="C77" s="12" t="s">
        <v>38</v>
      </c>
      <c r="E77" s="5">
        <f>AVERAGE(E43:E59)</f>
        <v>0.18823529411764706</v>
      </c>
      <c r="F77" s="5">
        <f t="shared" ref="F77:M77" si="2">AVERAGE(F43:F59)</f>
        <v>37.998235294117656</v>
      </c>
      <c r="G77" s="5">
        <f t="shared" si="2"/>
        <v>708.91823529411772</v>
      </c>
      <c r="H77" s="5">
        <f t="shared" si="2"/>
        <v>1.1641176470588235</v>
      </c>
      <c r="I77" s="5">
        <f t="shared" si="2"/>
        <v>0.47529411764705892</v>
      </c>
      <c r="J77" s="5">
        <f t="shared" si="2"/>
        <v>2.1129411764705885</v>
      </c>
      <c r="K77" s="5">
        <f t="shared" si="2"/>
        <v>5.9064705882352939</v>
      </c>
      <c r="L77" s="5">
        <f t="shared" si="2"/>
        <v>57.953529411764706</v>
      </c>
      <c r="M77" s="5">
        <f t="shared" si="2"/>
        <v>693.02235294117645</v>
      </c>
    </row>
    <row r="78" spans="3:13" x14ac:dyDescent="0.25">
      <c r="C78" s="13"/>
      <c r="E78" s="5"/>
      <c r="F78" s="5"/>
      <c r="G78" s="5"/>
      <c r="H78" s="5"/>
      <c r="I78" s="5"/>
      <c r="J78" s="5"/>
      <c r="K78" s="5"/>
      <c r="L78" s="5"/>
      <c r="M78" s="5"/>
    </row>
    <row r="79" spans="3:13" x14ac:dyDescent="0.25">
      <c r="C79" s="13"/>
      <c r="E79" s="5"/>
      <c r="F79" s="5"/>
      <c r="G79" s="5"/>
      <c r="H79" s="5"/>
      <c r="I79" s="5"/>
      <c r="J79" s="5"/>
      <c r="K79" s="5"/>
      <c r="L79" s="5"/>
      <c r="M79" s="5"/>
    </row>
    <row r="80" spans="3:13" x14ac:dyDescent="0.25">
      <c r="C80" s="13"/>
      <c r="E80" s="5"/>
      <c r="F80" s="5"/>
      <c r="G80" s="5"/>
      <c r="H80" s="5"/>
      <c r="I80" s="5"/>
      <c r="J80" s="5"/>
      <c r="K80" s="5"/>
      <c r="L80" s="5"/>
      <c r="M80" s="5"/>
    </row>
    <row r="82" spans="3:13" x14ac:dyDescent="0.25">
      <c r="C82" t="s">
        <v>18</v>
      </c>
      <c r="E82" s="2" t="s">
        <v>6</v>
      </c>
      <c r="F82" s="3"/>
    </row>
    <row r="83" spans="3:13" x14ac:dyDescent="0.25">
      <c r="E83" s="1" t="s">
        <v>7</v>
      </c>
      <c r="F83" s="1" t="s">
        <v>8</v>
      </c>
      <c r="G83" s="1" t="s">
        <v>9</v>
      </c>
      <c r="H83" s="1" t="s">
        <v>10</v>
      </c>
      <c r="I83" s="1" t="s">
        <v>11</v>
      </c>
      <c r="J83" s="1" t="s">
        <v>12</v>
      </c>
      <c r="K83" s="1" t="s">
        <v>13</v>
      </c>
      <c r="L83" s="1" t="s">
        <v>14</v>
      </c>
      <c r="M83" s="1" t="s">
        <v>15</v>
      </c>
    </row>
    <row r="84" spans="3:13" x14ac:dyDescent="0.25">
      <c r="C84" s="12" t="s">
        <v>23</v>
      </c>
      <c r="E84" s="5">
        <f>STDEV(E15:E27)/SQRT(13)</f>
        <v>1.7524285769068469E-2</v>
      </c>
      <c r="F84" s="5">
        <f t="shared" ref="F84:M84" si="3">STDEV(F15:F27)/SQRT(13)</f>
        <v>1.153551458093405</v>
      </c>
      <c r="G84" s="5">
        <f t="shared" si="3"/>
        <v>155.11697097359689</v>
      </c>
      <c r="H84" s="5">
        <f t="shared" si="3"/>
        <v>0.19426237366635149</v>
      </c>
      <c r="I84" s="5">
        <f t="shared" si="3"/>
        <v>1.0190493307301362E-2</v>
      </c>
      <c r="J84" s="5">
        <f t="shared" si="3"/>
        <v>0.32131049457658412</v>
      </c>
      <c r="K84" s="5">
        <f t="shared" si="3"/>
        <v>0.68058841579619644</v>
      </c>
      <c r="L84" s="5">
        <f t="shared" si="3"/>
        <v>6.3491830066608443</v>
      </c>
      <c r="M84" s="5">
        <f t="shared" si="3"/>
        <v>28.292522241625971</v>
      </c>
    </row>
    <row r="85" spans="3:13" x14ac:dyDescent="0.25">
      <c r="C85" s="12" t="s">
        <v>38</v>
      </c>
      <c r="E85" s="5">
        <f>STDEV(E43:E59)/SQRT(17)</f>
        <v>1.5416647183503367E-2</v>
      </c>
      <c r="F85" s="5">
        <f t="shared" ref="F85:M85" si="4">STDEV(F43:F59)/SQRT(17)</f>
        <v>1.9568139311762929</v>
      </c>
      <c r="G85" s="5">
        <f t="shared" si="4"/>
        <v>132.7655342778568</v>
      </c>
      <c r="H85" s="5">
        <f t="shared" si="4"/>
        <v>7.0319955871513684E-2</v>
      </c>
      <c r="I85" s="5">
        <f t="shared" si="4"/>
        <v>1.0471166540539943E-2</v>
      </c>
      <c r="J85" s="5">
        <f t="shared" si="4"/>
        <v>0.13443444910909708</v>
      </c>
      <c r="K85" s="5">
        <f t="shared" si="4"/>
        <v>0.48912883330563772</v>
      </c>
      <c r="L85" s="5">
        <f t="shared" si="4"/>
        <v>3.5373733547457258</v>
      </c>
      <c r="M85" s="5">
        <f t="shared" si="4"/>
        <v>27.335108855180682</v>
      </c>
    </row>
    <row r="86" spans="3:13" x14ac:dyDescent="0.25">
      <c r="C86" s="13"/>
      <c r="E86" s="5"/>
      <c r="F86" s="5"/>
      <c r="G86" s="5"/>
      <c r="H86" s="5"/>
      <c r="I86" s="5"/>
      <c r="J86" s="5"/>
      <c r="K86" s="5"/>
      <c r="L86" s="5"/>
      <c r="M86" s="5"/>
    </row>
    <row r="87" spans="3:13" x14ac:dyDescent="0.25">
      <c r="C87" s="13"/>
      <c r="E87" s="5"/>
      <c r="F87" s="5"/>
      <c r="G87" s="5"/>
      <c r="H87" s="5"/>
      <c r="I87" s="5"/>
      <c r="J87" s="5"/>
      <c r="K87" s="5"/>
      <c r="L87" s="5"/>
      <c r="M87" s="5"/>
    </row>
    <row r="88" spans="3:13" x14ac:dyDescent="0.25">
      <c r="C88" s="13"/>
      <c r="E88" s="5"/>
      <c r="F88" s="5"/>
      <c r="G88" s="5"/>
      <c r="H88" s="5"/>
      <c r="I88" s="5"/>
      <c r="J88" s="5"/>
      <c r="K88" s="5"/>
      <c r="L88" s="5"/>
      <c r="M88" s="5"/>
    </row>
  </sheetData>
  <mergeCells count="2">
    <mergeCell ref="E2:F2"/>
    <mergeCell ref="E29:F2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Activity Scan GABA</vt:lpstr>
      <vt:lpstr>Network Analysis GABA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Michele Bertacchi</dc:creator>
  <cp:lastModifiedBy>Michele Bertacchi</cp:lastModifiedBy>
  <dcterms:created xsi:type="dcterms:W3CDTF">2015-06-05T18:17:20Z</dcterms:created>
  <dcterms:modified xsi:type="dcterms:W3CDTF">2024-09-11T13:45:54Z</dcterms:modified>
</cp:coreProperties>
</file>