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greene/Documents/Mef2c&amp;sleep/eLife VOR 012025/Tables/"/>
    </mc:Choice>
  </mc:AlternateContent>
  <xr:revisionPtr revIDLastSave="0" documentId="13_ncr:1_{7CB06CED-D560-B14C-B3A4-97747BC38100}" xr6:coauthVersionLast="47" xr6:coauthVersionMax="47" xr10:uidLastSave="{00000000-0000-0000-0000-000000000000}"/>
  <bookViews>
    <workbookView xWindow="9700" yWindow="640" windowWidth="25820" windowHeight="17220" activeTab="2" xr2:uid="{ED6DBD62-F5D7-8443-8237-7AA52940C1DE}"/>
  </bookViews>
  <sheets>
    <sheet name="Cell Gene UMI #'s" sheetId="1" r:id="rId1"/>
    <sheet name="Stats subtype nuclei X Cond" sheetId="4" r:id="rId2"/>
    <sheet name="Stats UMIperNucleus X condi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Z18" i="1"/>
  <c r="Z9" i="1"/>
  <c r="Y11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26" i="1"/>
  <c r="Y27" i="1"/>
  <c r="Y3" i="1"/>
  <c r="Y4" i="1"/>
  <c r="Y5" i="1"/>
  <c r="Y6" i="1"/>
  <c r="Y7" i="1"/>
  <c r="Y8" i="1"/>
  <c r="Y9" i="1"/>
  <c r="Y2" i="1"/>
</calcChain>
</file>

<file path=xl/sharedStrings.xml><?xml version="1.0" encoding="utf-8"?>
<sst xmlns="http://schemas.openxmlformats.org/spreadsheetml/2006/main" count="281" uniqueCount="132">
  <si>
    <t>CELLTYPE</t>
  </si>
  <si>
    <t>MICRO</t>
  </si>
  <si>
    <t>ASTRO</t>
  </si>
  <si>
    <t>OLIGO</t>
  </si>
  <si>
    <t>OPC</t>
  </si>
  <si>
    <t>IN_Lamp5</t>
  </si>
  <si>
    <t>IN_Pvalb</t>
  </si>
  <si>
    <t>IN_Sncg</t>
  </si>
  <si>
    <t>IN_Sst</t>
  </si>
  <si>
    <t>IN_Vip</t>
  </si>
  <si>
    <t>PVM</t>
  </si>
  <si>
    <t>VLMC</t>
  </si>
  <si>
    <t>CS</t>
  </si>
  <si>
    <t>SD</t>
  </si>
  <si>
    <t># Genes (Median)</t>
  </si>
  <si>
    <t>CS_A1</t>
  </si>
  <si>
    <t>CS_A2</t>
  </si>
  <si>
    <t>CS_A5</t>
  </si>
  <si>
    <t>CS_A6</t>
  </si>
  <si>
    <t>SD_A3</t>
  </si>
  <si>
    <t>SD_A4</t>
  </si>
  <si>
    <t>SD_A7</t>
  </si>
  <si>
    <t>SD_A8</t>
  </si>
  <si>
    <t># UMIs (Median)</t>
  </si>
  <si>
    <t># DEGs</t>
  </si>
  <si>
    <t>GENES_UP</t>
  </si>
  <si>
    <t>GENES_DOWN</t>
  </si>
  <si>
    <t>DEG CStoSD</t>
  </si>
  <si>
    <t>Cell Type</t>
  </si>
  <si>
    <t>EX_L2-3_IT</t>
  </si>
  <si>
    <t>EX_L4-5_IT</t>
  </si>
  <si>
    <t>EX_L5_IT</t>
  </si>
  <si>
    <t>EX_L6_IT</t>
  </si>
  <si>
    <t>EX_L5_ET</t>
  </si>
  <si>
    <t>EX_L5-6_NP</t>
  </si>
  <si>
    <t>EX_L6b</t>
  </si>
  <si>
    <t>EX_L6_CT</t>
  </si>
  <si>
    <t>Endothelial</t>
  </si>
  <si>
    <t>Pericytes</t>
  </si>
  <si>
    <t># Nuclei (median)</t>
  </si>
  <si>
    <t>Total</t>
  </si>
  <si>
    <t>Gene up</t>
  </si>
  <si>
    <t>Gene dn</t>
  </si>
  <si>
    <t>total</t>
  </si>
  <si>
    <t>Table Analyzed</t>
  </si>
  <si>
    <t>Cell subType specific nuclei</t>
  </si>
  <si>
    <t>Two-way RM ANOVA</t>
  </si>
  <si>
    <t>Matching: Stacked</t>
  </si>
  <si>
    <t>Assume sphericity?</t>
  </si>
  <si>
    <t>No</t>
  </si>
  <si>
    <t>Alpha</t>
  </si>
  <si>
    <t>Source of Variation</t>
  </si>
  <si>
    <t>% of total variation</t>
  </si>
  <si>
    <t>P value</t>
  </si>
  <si>
    <t>P value summary</t>
  </si>
  <si>
    <t>Significant?</t>
  </si>
  <si>
    <t>Geisser-Greenhouse's epsilon</t>
  </si>
  <si>
    <t>Cell subType x Conditon</t>
  </si>
  <si>
    <t>ns</t>
  </si>
  <si>
    <t>Cell subType</t>
  </si>
  <si>
    <t>&lt;0.0001</t>
  </si>
  <si>
    <t>****</t>
  </si>
  <si>
    <t>Yes</t>
  </si>
  <si>
    <t>Conditon</t>
  </si>
  <si>
    <t>Sample</t>
  </si>
  <si>
    <t>ANOVA table</t>
  </si>
  <si>
    <t>SS</t>
  </si>
  <si>
    <t>DF</t>
  </si>
  <si>
    <t>MS</t>
  </si>
  <si>
    <t>F (DFn, DFd)</t>
  </si>
  <si>
    <t>F (16, 96) = 0.5088</t>
  </si>
  <si>
    <t>P=0.9371</t>
  </si>
  <si>
    <t>F (1.518, 9.108) = 86.00</t>
  </si>
  <si>
    <t>P&lt;0.0001</t>
  </si>
  <si>
    <t>F (1, 6) = 0.5294</t>
  </si>
  <si>
    <t>P=0.4943</t>
  </si>
  <si>
    <t>F (6, 96) = 8.798</t>
  </si>
  <si>
    <t>Residual</t>
  </si>
  <si>
    <t>Difference between column means</t>
  </si>
  <si>
    <t>Mean of CS nuclei/cell subType</t>
  </si>
  <si>
    <t>Mean of SD nuclei/cell subType</t>
  </si>
  <si>
    <t>Difference between means</t>
  </si>
  <si>
    <t>SE of difference</t>
  </si>
  <si>
    <t>95% CI of difference</t>
  </si>
  <si>
    <t>-211.5 to 114.6</t>
  </si>
  <si>
    <t>Data summary</t>
  </si>
  <si>
    <t>Number of columns (Conditon)</t>
  </si>
  <si>
    <t>Number of rows (Cell subType)</t>
  </si>
  <si>
    <t>Number of subjects (Sample)</t>
  </si>
  <si>
    <t>Number of missing values</t>
  </si>
  <si>
    <t>Cell subType specific UMI</t>
  </si>
  <si>
    <t>***</t>
  </si>
  <si>
    <t>Condition(CSvsSD)</t>
  </si>
  <si>
    <t>F (16, 96) = 3.004</t>
  </si>
  <si>
    <t>P=0.0004</t>
  </si>
  <si>
    <t>F (2.633, 15.80) = 97.69</t>
  </si>
  <si>
    <t>F (1, 6) = 3.969</t>
  </si>
  <si>
    <t>P=0.0934</t>
  </si>
  <si>
    <t>F (6, 96) = 53.29</t>
  </si>
  <si>
    <t>Mean of CS UMIs/nuclei</t>
  </si>
  <si>
    <t>Mean of SD UMIs/nuclei</t>
  </si>
  <si>
    <t>-3789 to 387.9</t>
  </si>
  <si>
    <t>Number of columns (Condition(CSvsSD))</t>
  </si>
  <si>
    <t>subType UMI/Nucleus x Condition(CSvsSD)</t>
  </si>
  <si>
    <t>UMI/nucleus (subType)</t>
  </si>
  <si>
    <t>Column B</t>
  </si>
  <si>
    <t>SD UMIs/nuclei</t>
  </si>
  <si>
    <t>vs.</t>
  </si>
  <si>
    <t>Column A</t>
  </si>
  <si>
    <t>CS UMIs/nuclei</t>
  </si>
  <si>
    <t>Wilcoxon matched-pairs signed rank test</t>
  </si>
  <si>
    <t>Exact or approximate P value?</t>
  </si>
  <si>
    <t>Exact</t>
  </si>
  <si>
    <t>Significantly different (P &lt; 0.05)?</t>
  </si>
  <si>
    <t>One- or two-tailed P value?</t>
  </si>
  <si>
    <t>Two-tailed</t>
  </si>
  <si>
    <t>Sum of positive, negative ranks</t>
  </si>
  <si>
    <t>153.0 , 0.000</t>
  </si>
  <si>
    <t>Sum of signed ranks (W)</t>
  </si>
  <si>
    <t>Number of pairs</t>
  </si>
  <si>
    <t>Number of ties (ignored)</t>
  </si>
  <si>
    <t>Median of differences</t>
  </si>
  <si>
    <t>Median</t>
  </si>
  <si>
    <t>How effective was the pairing?</t>
  </si>
  <si>
    <t>rs (Spearman)</t>
  </si>
  <si>
    <t>P value (one tailed)</t>
  </si>
  <si>
    <t>Was the pairing significantly effective?</t>
  </si>
  <si>
    <t>UMI/Nucleus(subType) x Condition(CSvsSD)</t>
  </si>
  <si>
    <t>Nucleus subType</t>
  </si>
  <si>
    <t>Table Analyzed  (GraphPad Prism, V10.2.0)</t>
  </si>
  <si>
    <t>Table Analyzed (GraphPad Prism, V10.2.0)</t>
  </si>
  <si>
    <t>Avg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</si>
</sst>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0" fillId="0" borderId="3" xfId="0" applyNumberFormat="1" applyBorder="1"/>
    <xf numFmtId="1" fontId="4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0" xfId="0" applyNumberFormat="1"/>
    <xf numFmtId="1" fontId="0" fillId="0" borderId="10" xfId="0" applyNumberFormat="1" applyBorder="1"/>
    <xf numFmtId="1" fontId="2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0" fillId="0" borderId="1" xfId="0" applyNumberFormat="1" applyBorder="1"/>
    <xf numFmtId="1" fontId="1" fillId="0" borderId="0" xfId="0" applyNumberFormat="1" applyFont="1"/>
    <xf numFmtId="1" fontId="0" fillId="0" borderId="7" xfId="0" applyNumberForma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1" fontId="1" fillId="0" borderId="1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wrapText="1"/>
    </xf>
    <xf numFmtId="1" fontId="2" fillId="0" borderId="14" xfId="0" applyNumberFormat="1" applyFont="1" applyBorder="1" applyAlignment="1">
      <alignment wrapText="1"/>
    </xf>
    <xf numFmtId="1" fontId="2" fillId="0" borderId="0" xfId="0" applyNumberFormat="1" applyFont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D969-C292-D341-BCDE-E9FBD2388519}">
  <dimension ref="A1:Z35"/>
  <sheetViews>
    <sheetView workbookViewId="0">
      <selection activeCell="AB16" sqref="AB16"/>
    </sheetView>
  </sheetViews>
  <sheetFormatPr baseColWidth="10" defaultRowHeight="16" x14ac:dyDescent="0.2"/>
  <cols>
    <col min="1" max="1" width="18.1640625" style="14" customWidth="1"/>
    <col min="2" max="2" width="13.33203125" style="15" customWidth="1"/>
    <col min="3" max="3" width="15.5" style="7" customWidth="1"/>
    <col min="4" max="7" width="10.83203125" style="7"/>
    <col min="8" max="8" width="13.33203125" style="7" customWidth="1"/>
    <col min="9" max="9" width="13.1640625" style="7" customWidth="1"/>
    <col min="10" max="11" width="10.83203125" style="7"/>
    <col min="12" max="12" width="14.33203125" style="7" customWidth="1"/>
    <col min="13" max="13" width="13.83203125" style="7" customWidth="1"/>
    <col min="14" max="14" width="11.6640625" style="7" customWidth="1"/>
    <col min="15" max="15" width="13.83203125" style="7" customWidth="1"/>
    <col min="16" max="16384" width="10.83203125" style="7"/>
  </cols>
  <sheetData>
    <row r="1" spans="1:26" s="3" customFormat="1" ht="17" thickBot="1" x14ac:dyDescent="0.25">
      <c r="A1" s="28" t="s">
        <v>39</v>
      </c>
      <c r="B1" s="28" t="s">
        <v>28</v>
      </c>
      <c r="C1" s="29"/>
      <c r="D1" s="1" t="s">
        <v>1</v>
      </c>
      <c r="E1" s="1" t="s">
        <v>2</v>
      </c>
      <c r="F1" s="1" t="s">
        <v>3</v>
      </c>
      <c r="G1" s="2" t="s">
        <v>4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35</v>
      </c>
      <c r="M1" s="2" t="s">
        <v>33</v>
      </c>
      <c r="N1" s="2" t="s">
        <v>34</v>
      </c>
      <c r="O1" s="2" t="s">
        <v>36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37</v>
      </c>
      <c r="V1" s="2" t="s">
        <v>38</v>
      </c>
      <c r="W1" s="2" t="s">
        <v>10</v>
      </c>
      <c r="X1" s="2" t="s">
        <v>11</v>
      </c>
      <c r="Y1" s="3" t="s">
        <v>40</v>
      </c>
      <c r="Z1" s="3" t="s">
        <v>131</v>
      </c>
    </row>
    <row r="2" spans="1:26" ht="17" thickTop="1" x14ac:dyDescent="0.2">
      <c r="A2" s="28"/>
      <c r="B2" s="33" t="s">
        <v>12</v>
      </c>
      <c r="C2" s="4" t="s">
        <v>15</v>
      </c>
      <c r="D2" s="5">
        <v>301</v>
      </c>
      <c r="E2" s="6">
        <v>777</v>
      </c>
      <c r="F2" s="6">
        <v>745</v>
      </c>
      <c r="G2" s="6">
        <v>221</v>
      </c>
      <c r="H2" s="6">
        <v>881</v>
      </c>
      <c r="I2" s="6">
        <v>523</v>
      </c>
      <c r="J2" s="6">
        <v>444</v>
      </c>
      <c r="K2" s="6">
        <v>290</v>
      </c>
      <c r="L2" s="6">
        <v>73</v>
      </c>
      <c r="M2" s="6">
        <v>363</v>
      </c>
      <c r="N2" s="6">
        <v>131</v>
      </c>
      <c r="O2" s="6">
        <v>592</v>
      </c>
      <c r="P2" s="6">
        <v>88</v>
      </c>
      <c r="Q2" s="6">
        <v>323</v>
      </c>
      <c r="R2" s="6">
        <v>237</v>
      </c>
      <c r="S2" s="6">
        <v>212</v>
      </c>
      <c r="T2" s="6">
        <v>330</v>
      </c>
      <c r="U2" s="6">
        <v>73</v>
      </c>
      <c r="V2" s="6">
        <v>29</v>
      </c>
      <c r="W2" s="6">
        <v>10</v>
      </c>
      <c r="X2" s="6">
        <v>169</v>
      </c>
      <c r="Y2" s="7">
        <f>SUM(D2:X2)</f>
        <v>6812</v>
      </c>
    </row>
    <row r="3" spans="1:26" x14ac:dyDescent="0.2">
      <c r="A3" s="28"/>
      <c r="B3" s="33"/>
      <c r="C3" s="4" t="s">
        <v>16</v>
      </c>
      <c r="D3" s="6">
        <v>576</v>
      </c>
      <c r="E3" s="6">
        <v>1124</v>
      </c>
      <c r="F3" s="6">
        <v>1074</v>
      </c>
      <c r="G3" s="6">
        <v>299</v>
      </c>
      <c r="H3" s="6">
        <v>1333</v>
      </c>
      <c r="I3" s="6">
        <v>1000</v>
      </c>
      <c r="J3" s="6">
        <v>590</v>
      </c>
      <c r="K3" s="6">
        <v>404</v>
      </c>
      <c r="L3" s="6">
        <v>76</v>
      </c>
      <c r="M3" s="6">
        <v>217</v>
      </c>
      <c r="N3" s="6">
        <v>176</v>
      </c>
      <c r="O3" s="6">
        <v>825</v>
      </c>
      <c r="P3" s="6">
        <v>150</v>
      </c>
      <c r="Q3" s="6">
        <v>357</v>
      </c>
      <c r="R3" s="6">
        <v>301</v>
      </c>
      <c r="S3" s="6">
        <v>253</v>
      </c>
      <c r="T3" s="6">
        <v>232</v>
      </c>
      <c r="U3" s="6">
        <v>118</v>
      </c>
      <c r="V3" s="6">
        <v>71</v>
      </c>
      <c r="W3" s="6">
        <v>32</v>
      </c>
      <c r="X3" s="6">
        <v>288</v>
      </c>
      <c r="Y3" s="7">
        <f t="shared" ref="Y3:Y27" si="0">SUM(D3:X3)</f>
        <v>9496</v>
      </c>
    </row>
    <row r="4" spans="1:26" x14ac:dyDescent="0.2">
      <c r="A4" s="28"/>
      <c r="B4" s="33"/>
      <c r="C4" s="4" t="s">
        <v>17</v>
      </c>
      <c r="D4" s="6">
        <v>615</v>
      </c>
      <c r="E4" s="6">
        <v>1238</v>
      </c>
      <c r="F4" s="6">
        <v>986</v>
      </c>
      <c r="G4" s="6">
        <v>361</v>
      </c>
      <c r="H4" s="6">
        <v>2019</v>
      </c>
      <c r="I4" s="6">
        <v>1560</v>
      </c>
      <c r="J4" s="6">
        <v>906</v>
      </c>
      <c r="K4" s="6">
        <v>412</v>
      </c>
      <c r="L4" s="6">
        <v>83</v>
      </c>
      <c r="M4" s="6">
        <v>388</v>
      </c>
      <c r="N4" s="6">
        <v>238</v>
      </c>
      <c r="O4" s="6">
        <v>1271</v>
      </c>
      <c r="P4" s="6">
        <v>10</v>
      </c>
      <c r="Q4" s="6">
        <v>471</v>
      </c>
      <c r="R4" s="6">
        <v>468</v>
      </c>
      <c r="S4" s="6">
        <v>356</v>
      </c>
      <c r="T4" s="6">
        <v>15</v>
      </c>
      <c r="U4" s="6">
        <v>101</v>
      </c>
      <c r="V4" s="6">
        <v>64</v>
      </c>
      <c r="W4" s="6">
        <v>29</v>
      </c>
      <c r="X4" s="6">
        <v>325</v>
      </c>
      <c r="Y4" s="7">
        <f t="shared" si="0"/>
        <v>11916</v>
      </c>
    </row>
    <row r="5" spans="1:26" x14ac:dyDescent="0.2">
      <c r="A5" s="28"/>
      <c r="B5" s="33"/>
      <c r="C5" s="4" t="s">
        <v>18</v>
      </c>
      <c r="D5" s="6">
        <v>477</v>
      </c>
      <c r="E5" s="6">
        <v>1070</v>
      </c>
      <c r="F5" s="6">
        <v>829</v>
      </c>
      <c r="G5" s="6">
        <v>284</v>
      </c>
      <c r="H5" s="6">
        <v>1690</v>
      </c>
      <c r="I5" s="6">
        <v>1282</v>
      </c>
      <c r="J5" s="6">
        <v>761</v>
      </c>
      <c r="K5" s="6">
        <v>359</v>
      </c>
      <c r="L5" s="6">
        <v>71</v>
      </c>
      <c r="M5" s="6">
        <v>301</v>
      </c>
      <c r="N5" s="6">
        <v>179</v>
      </c>
      <c r="O5" s="6">
        <v>894</v>
      </c>
      <c r="P5" s="6">
        <v>2</v>
      </c>
      <c r="Q5" s="6">
        <v>344</v>
      </c>
      <c r="R5" s="6">
        <v>336</v>
      </c>
      <c r="S5" s="6">
        <v>260</v>
      </c>
      <c r="T5" s="6">
        <v>221</v>
      </c>
      <c r="U5" s="6">
        <v>73</v>
      </c>
      <c r="V5" s="6">
        <v>56</v>
      </c>
      <c r="W5" s="6">
        <v>27</v>
      </c>
      <c r="X5" s="6">
        <v>308</v>
      </c>
      <c r="Y5" s="7">
        <f t="shared" si="0"/>
        <v>9824</v>
      </c>
    </row>
    <row r="6" spans="1:26" x14ac:dyDescent="0.2">
      <c r="A6" s="28"/>
      <c r="B6" s="33" t="s">
        <v>13</v>
      </c>
      <c r="C6" s="4" t="s">
        <v>19</v>
      </c>
      <c r="D6" s="6">
        <v>652</v>
      </c>
      <c r="E6" s="6">
        <v>1083</v>
      </c>
      <c r="F6" s="6">
        <v>1201</v>
      </c>
      <c r="G6" s="6">
        <v>351</v>
      </c>
      <c r="H6" s="6">
        <v>1349</v>
      </c>
      <c r="I6" s="6">
        <v>914</v>
      </c>
      <c r="J6" s="6">
        <v>592</v>
      </c>
      <c r="K6" s="6">
        <v>428</v>
      </c>
      <c r="L6" s="6">
        <v>66</v>
      </c>
      <c r="M6" s="6">
        <v>281</v>
      </c>
      <c r="N6" s="6">
        <v>212</v>
      </c>
      <c r="O6" s="6">
        <v>942</v>
      </c>
      <c r="P6" s="6">
        <v>77</v>
      </c>
      <c r="Q6" s="6">
        <v>341</v>
      </c>
      <c r="R6" s="6">
        <v>314</v>
      </c>
      <c r="S6" s="6">
        <v>282</v>
      </c>
      <c r="T6" s="6">
        <v>40</v>
      </c>
      <c r="U6" s="6">
        <v>96</v>
      </c>
      <c r="V6" s="6">
        <v>57</v>
      </c>
      <c r="W6" s="6">
        <v>31</v>
      </c>
      <c r="X6" s="6">
        <v>232</v>
      </c>
      <c r="Y6" s="7">
        <f t="shared" si="0"/>
        <v>9541</v>
      </c>
    </row>
    <row r="7" spans="1:26" x14ac:dyDescent="0.2">
      <c r="A7" s="28"/>
      <c r="B7" s="33"/>
      <c r="C7" s="4" t="s">
        <v>20</v>
      </c>
      <c r="D7" s="6">
        <v>547</v>
      </c>
      <c r="E7" s="6">
        <v>1122</v>
      </c>
      <c r="F7" s="6">
        <v>997</v>
      </c>
      <c r="G7" s="6">
        <v>322</v>
      </c>
      <c r="H7" s="6">
        <v>1723</v>
      </c>
      <c r="I7" s="6">
        <v>1168</v>
      </c>
      <c r="J7" s="6">
        <v>787</v>
      </c>
      <c r="K7" s="6">
        <v>436</v>
      </c>
      <c r="L7" s="6">
        <v>99</v>
      </c>
      <c r="M7" s="6">
        <v>311</v>
      </c>
      <c r="N7" s="6">
        <v>238</v>
      </c>
      <c r="O7" s="6">
        <v>1030</v>
      </c>
      <c r="P7" s="6">
        <v>66</v>
      </c>
      <c r="Q7" s="6">
        <v>415</v>
      </c>
      <c r="R7" s="6">
        <v>380</v>
      </c>
      <c r="S7" s="6">
        <v>309</v>
      </c>
      <c r="T7" s="6">
        <v>69</v>
      </c>
      <c r="U7" s="6">
        <v>46</v>
      </c>
      <c r="V7" s="6">
        <v>70</v>
      </c>
      <c r="W7" s="6">
        <v>25</v>
      </c>
      <c r="X7" s="6">
        <v>287</v>
      </c>
      <c r="Y7" s="7">
        <f t="shared" si="0"/>
        <v>10447</v>
      </c>
    </row>
    <row r="8" spans="1:26" x14ac:dyDescent="0.2">
      <c r="A8" s="28"/>
      <c r="B8" s="33"/>
      <c r="C8" s="4" t="s">
        <v>21</v>
      </c>
      <c r="D8" s="6">
        <v>752</v>
      </c>
      <c r="E8" s="6">
        <v>1333</v>
      </c>
      <c r="F8" s="6">
        <v>1175</v>
      </c>
      <c r="G8" s="6">
        <v>421</v>
      </c>
      <c r="H8" s="6">
        <v>1790</v>
      </c>
      <c r="I8" s="6">
        <v>1137</v>
      </c>
      <c r="J8" s="6">
        <v>713</v>
      </c>
      <c r="K8" s="6">
        <v>490</v>
      </c>
      <c r="L8" s="6">
        <v>100</v>
      </c>
      <c r="M8" s="6">
        <v>349</v>
      </c>
      <c r="N8" s="6">
        <v>208</v>
      </c>
      <c r="O8" s="6">
        <v>1063</v>
      </c>
      <c r="P8" s="6">
        <v>372</v>
      </c>
      <c r="Q8" s="6">
        <v>460</v>
      </c>
      <c r="R8" s="6">
        <v>402</v>
      </c>
      <c r="S8" s="6">
        <v>303</v>
      </c>
      <c r="T8" s="6">
        <v>294</v>
      </c>
      <c r="U8" s="6">
        <v>125</v>
      </c>
      <c r="V8" s="6">
        <v>72</v>
      </c>
      <c r="W8" s="6">
        <v>44</v>
      </c>
      <c r="X8" s="6">
        <v>427</v>
      </c>
      <c r="Y8" s="7">
        <f t="shared" si="0"/>
        <v>12030</v>
      </c>
    </row>
    <row r="9" spans="1:26" x14ac:dyDescent="0.2">
      <c r="A9" s="28"/>
      <c r="B9" s="33"/>
      <c r="C9" s="4" t="s">
        <v>22</v>
      </c>
      <c r="D9" s="6">
        <v>548</v>
      </c>
      <c r="E9" s="6">
        <v>1041</v>
      </c>
      <c r="F9" s="6">
        <v>966</v>
      </c>
      <c r="G9" s="6">
        <v>252</v>
      </c>
      <c r="H9" s="6">
        <v>1663</v>
      </c>
      <c r="I9" s="6">
        <v>1076</v>
      </c>
      <c r="J9" s="6">
        <v>695</v>
      </c>
      <c r="K9" s="6">
        <v>335</v>
      </c>
      <c r="L9" s="6">
        <v>68</v>
      </c>
      <c r="M9" s="6">
        <v>339</v>
      </c>
      <c r="N9" s="6">
        <v>201</v>
      </c>
      <c r="O9" s="6">
        <v>910</v>
      </c>
      <c r="P9" s="6">
        <v>4</v>
      </c>
      <c r="Q9" s="6">
        <v>360</v>
      </c>
      <c r="R9" s="6">
        <v>333</v>
      </c>
      <c r="S9" s="6">
        <v>257</v>
      </c>
      <c r="T9" s="6">
        <v>18</v>
      </c>
      <c r="U9" s="6">
        <v>89</v>
      </c>
      <c r="V9" s="6">
        <v>67</v>
      </c>
      <c r="W9" s="6">
        <v>30</v>
      </c>
      <c r="X9" s="6">
        <v>276</v>
      </c>
      <c r="Y9" s="7">
        <f t="shared" si="0"/>
        <v>9528</v>
      </c>
      <c r="Z9" s="7">
        <f>AVERAGE(Y2:Y9)</f>
        <v>9949.25</v>
      </c>
    </row>
    <row r="10" spans="1:26" s="8" customFormat="1" ht="17" thickBot="1" x14ac:dyDescent="0.25">
      <c r="A10" s="30" t="s">
        <v>14</v>
      </c>
      <c r="B10" s="31" t="s">
        <v>0</v>
      </c>
      <c r="C10" s="31"/>
      <c r="D10" s="1" t="s">
        <v>1</v>
      </c>
      <c r="E10" s="1" t="s">
        <v>2</v>
      </c>
      <c r="F10" s="1" t="s">
        <v>3</v>
      </c>
      <c r="G10" s="2" t="s">
        <v>4</v>
      </c>
      <c r="H10" s="2" t="s">
        <v>29</v>
      </c>
      <c r="I10" s="2" t="s">
        <v>30</v>
      </c>
      <c r="J10" s="2" t="s">
        <v>31</v>
      </c>
      <c r="K10" s="2" t="s">
        <v>32</v>
      </c>
      <c r="L10" s="2" t="s">
        <v>35</v>
      </c>
      <c r="M10" s="2" t="s">
        <v>33</v>
      </c>
      <c r="N10" s="2" t="s">
        <v>34</v>
      </c>
      <c r="O10" s="2" t="s">
        <v>36</v>
      </c>
      <c r="P10" s="2" t="s">
        <v>5</v>
      </c>
      <c r="Q10" s="2" t="s">
        <v>6</v>
      </c>
      <c r="R10" s="2" t="s">
        <v>7</v>
      </c>
      <c r="S10" s="2" t="s">
        <v>8</v>
      </c>
      <c r="T10" s="2" t="s">
        <v>9</v>
      </c>
      <c r="U10" s="2" t="s">
        <v>37</v>
      </c>
      <c r="V10" s="2" t="s">
        <v>38</v>
      </c>
      <c r="W10" s="2" t="s">
        <v>10</v>
      </c>
      <c r="X10" s="2" t="s">
        <v>11</v>
      </c>
      <c r="Y10" s="7"/>
    </row>
    <row r="11" spans="1:26" ht="17" thickTop="1" x14ac:dyDescent="0.2">
      <c r="A11" s="30"/>
      <c r="B11" s="32" t="s">
        <v>12</v>
      </c>
      <c r="C11" s="9" t="s">
        <v>15</v>
      </c>
      <c r="D11" s="10">
        <v>1089</v>
      </c>
      <c r="E11" s="10">
        <v>1500</v>
      </c>
      <c r="F11" s="10">
        <v>1113</v>
      </c>
      <c r="G11" s="10">
        <v>1537</v>
      </c>
      <c r="H11" s="10">
        <v>2956</v>
      </c>
      <c r="I11" s="10">
        <v>2701</v>
      </c>
      <c r="J11" s="10">
        <v>2810</v>
      </c>
      <c r="K11" s="10">
        <v>2813</v>
      </c>
      <c r="L11" s="10">
        <v>2316</v>
      </c>
      <c r="M11" s="10">
        <v>2224</v>
      </c>
      <c r="N11" s="10">
        <v>2680</v>
      </c>
      <c r="O11" s="10">
        <v>2792.5</v>
      </c>
      <c r="P11" s="10">
        <v>2556</v>
      </c>
      <c r="Q11" s="10">
        <v>2146</v>
      </c>
      <c r="R11" s="10">
        <v>2014</v>
      </c>
      <c r="S11" s="10">
        <v>2335</v>
      </c>
      <c r="T11" s="10">
        <v>2437.5</v>
      </c>
      <c r="U11" s="10">
        <v>1126</v>
      </c>
      <c r="V11" s="10">
        <v>1060</v>
      </c>
      <c r="W11" s="10">
        <v>1112</v>
      </c>
      <c r="X11" s="10">
        <v>1401</v>
      </c>
      <c r="Y11" s="7">
        <f t="shared" si="0"/>
        <v>42719</v>
      </c>
    </row>
    <row r="12" spans="1:26" x14ac:dyDescent="0.2">
      <c r="A12" s="30"/>
      <c r="B12" s="32"/>
      <c r="C12" s="1" t="s">
        <v>16</v>
      </c>
      <c r="D12" s="11">
        <v>1064</v>
      </c>
      <c r="E12" s="11">
        <v>1597</v>
      </c>
      <c r="F12" s="11">
        <v>1190</v>
      </c>
      <c r="G12" s="11">
        <v>1630</v>
      </c>
      <c r="H12" s="11">
        <v>3191</v>
      </c>
      <c r="I12" s="11">
        <v>2839</v>
      </c>
      <c r="J12" s="11">
        <v>3191.5</v>
      </c>
      <c r="K12" s="11">
        <v>3041</v>
      </c>
      <c r="L12" s="11">
        <v>2395.5</v>
      </c>
      <c r="M12" s="11">
        <v>3020.5</v>
      </c>
      <c r="N12" s="11">
        <v>3425</v>
      </c>
      <c r="O12" s="11">
        <v>2834</v>
      </c>
      <c r="P12" s="11">
        <v>3065</v>
      </c>
      <c r="Q12" s="11">
        <v>2809</v>
      </c>
      <c r="R12" s="11">
        <v>2294</v>
      </c>
      <c r="S12" s="11">
        <v>2682</v>
      </c>
      <c r="T12" s="11">
        <v>2360.5</v>
      </c>
      <c r="U12" s="11">
        <v>1249.5</v>
      </c>
      <c r="V12" s="11">
        <v>1062</v>
      </c>
      <c r="W12" s="11">
        <v>1073.5</v>
      </c>
      <c r="X12" s="11">
        <v>1525</v>
      </c>
      <c r="Y12" s="7">
        <f t="shared" si="0"/>
        <v>47539</v>
      </c>
    </row>
    <row r="13" spans="1:26" x14ac:dyDescent="0.2">
      <c r="A13" s="30"/>
      <c r="B13" s="32"/>
      <c r="C13" s="1" t="s">
        <v>17</v>
      </c>
      <c r="D13" s="11">
        <v>531</v>
      </c>
      <c r="E13" s="11">
        <v>786.5</v>
      </c>
      <c r="F13" s="11">
        <v>632.5</v>
      </c>
      <c r="G13" s="11">
        <v>794</v>
      </c>
      <c r="H13" s="11">
        <v>1831</v>
      </c>
      <c r="I13" s="11">
        <v>1620.5</v>
      </c>
      <c r="J13" s="11">
        <v>1976.5</v>
      </c>
      <c r="K13" s="11">
        <v>1806</v>
      </c>
      <c r="L13" s="11">
        <v>1367</v>
      </c>
      <c r="M13" s="11">
        <v>1743</v>
      </c>
      <c r="N13" s="11">
        <v>2403.5</v>
      </c>
      <c r="O13" s="11">
        <v>1629</v>
      </c>
      <c r="P13" s="11">
        <v>2068</v>
      </c>
      <c r="Q13" s="11">
        <v>1557</v>
      </c>
      <c r="R13" s="11">
        <v>1270.5</v>
      </c>
      <c r="S13" s="11">
        <v>1529.5</v>
      </c>
      <c r="T13" s="11">
        <v>1520</v>
      </c>
      <c r="U13" s="11">
        <v>660</v>
      </c>
      <c r="V13" s="11">
        <v>505.5</v>
      </c>
      <c r="W13" s="11">
        <v>576</v>
      </c>
      <c r="X13" s="11">
        <v>763</v>
      </c>
      <c r="Y13" s="7">
        <f t="shared" si="0"/>
        <v>27570</v>
      </c>
    </row>
    <row r="14" spans="1:26" x14ac:dyDescent="0.2">
      <c r="A14" s="30"/>
      <c r="B14" s="32"/>
      <c r="C14" s="1" t="s">
        <v>18</v>
      </c>
      <c r="D14" s="11">
        <v>743</v>
      </c>
      <c r="E14" s="11">
        <v>1024.5</v>
      </c>
      <c r="F14" s="11">
        <v>824</v>
      </c>
      <c r="G14" s="11">
        <v>1072</v>
      </c>
      <c r="H14" s="11">
        <v>2332</v>
      </c>
      <c r="I14" s="11">
        <v>2088</v>
      </c>
      <c r="J14" s="11">
        <v>2488</v>
      </c>
      <c r="K14" s="11">
        <v>2217</v>
      </c>
      <c r="L14" s="11">
        <v>1807</v>
      </c>
      <c r="M14" s="11">
        <v>2288</v>
      </c>
      <c r="N14" s="11">
        <v>2819</v>
      </c>
      <c r="O14" s="11">
        <v>2071.5</v>
      </c>
      <c r="P14" s="11">
        <v>2239</v>
      </c>
      <c r="Q14" s="11">
        <v>2055</v>
      </c>
      <c r="R14" s="11">
        <v>1617.5</v>
      </c>
      <c r="S14" s="11">
        <v>1903.5</v>
      </c>
      <c r="T14" s="11">
        <v>1781</v>
      </c>
      <c r="U14" s="11">
        <v>978</v>
      </c>
      <c r="V14" s="11">
        <v>761</v>
      </c>
      <c r="W14" s="11">
        <v>769</v>
      </c>
      <c r="X14" s="11">
        <v>1025</v>
      </c>
      <c r="Y14" s="7">
        <f t="shared" si="0"/>
        <v>34903</v>
      </c>
    </row>
    <row r="15" spans="1:26" x14ac:dyDescent="0.2">
      <c r="A15" s="30"/>
      <c r="B15" s="32" t="s">
        <v>13</v>
      </c>
      <c r="C15" s="1" t="s">
        <v>19</v>
      </c>
      <c r="D15" s="11">
        <v>919.5</v>
      </c>
      <c r="E15" s="11">
        <v>1336</v>
      </c>
      <c r="F15" s="11">
        <v>989</v>
      </c>
      <c r="G15" s="11">
        <v>1408</v>
      </c>
      <c r="H15" s="11">
        <v>2936</v>
      </c>
      <c r="I15" s="11">
        <v>2767</v>
      </c>
      <c r="J15" s="11">
        <v>3105.5</v>
      </c>
      <c r="K15" s="11">
        <v>2726</v>
      </c>
      <c r="L15" s="11">
        <v>2250.5</v>
      </c>
      <c r="M15" s="11">
        <v>2850.5</v>
      </c>
      <c r="N15" s="11">
        <v>3345</v>
      </c>
      <c r="O15" s="11">
        <v>2580</v>
      </c>
      <c r="P15" s="11">
        <v>2917</v>
      </c>
      <c r="Q15" s="11">
        <v>2519</v>
      </c>
      <c r="R15" s="11">
        <v>2081</v>
      </c>
      <c r="S15" s="11">
        <v>2387</v>
      </c>
      <c r="T15" s="11">
        <v>1929</v>
      </c>
      <c r="U15" s="11">
        <v>1205.5</v>
      </c>
      <c r="V15" s="11">
        <v>949</v>
      </c>
      <c r="W15" s="11">
        <v>988</v>
      </c>
      <c r="X15" s="11">
        <v>1441.5</v>
      </c>
      <c r="Y15" s="7">
        <f t="shared" si="0"/>
        <v>43630</v>
      </c>
    </row>
    <row r="16" spans="1:26" x14ac:dyDescent="0.2">
      <c r="A16" s="30"/>
      <c r="B16" s="32"/>
      <c r="C16" s="1" t="s">
        <v>20</v>
      </c>
      <c r="D16" s="11">
        <v>1205</v>
      </c>
      <c r="E16" s="11">
        <v>1586</v>
      </c>
      <c r="F16" s="11">
        <v>1265</v>
      </c>
      <c r="G16" s="11">
        <v>1557</v>
      </c>
      <c r="H16" s="11">
        <v>3016</v>
      </c>
      <c r="I16" s="11">
        <v>2781</v>
      </c>
      <c r="J16" s="11">
        <v>3104</v>
      </c>
      <c r="K16" s="11">
        <v>2879</v>
      </c>
      <c r="L16" s="11">
        <v>2276.5</v>
      </c>
      <c r="M16" s="11">
        <v>2671</v>
      </c>
      <c r="N16" s="11">
        <v>3220</v>
      </c>
      <c r="O16" s="11">
        <v>2715.5</v>
      </c>
      <c r="P16" s="11">
        <v>2650</v>
      </c>
      <c r="Q16" s="11">
        <v>2666</v>
      </c>
      <c r="R16" s="11">
        <v>2186</v>
      </c>
      <c r="S16" s="11">
        <v>2430</v>
      </c>
      <c r="T16" s="11">
        <v>2253</v>
      </c>
      <c r="U16" s="11">
        <v>1535</v>
      </c>
      <c r="V16" s="11">
        <v>1280.5</v>
      </c>
      <c r="W16" s="11">
        <v>1268</v>
      </c>
      <c r="X16" s="11">
        <v>1591</v>
      </c>
      <c r="Y16" s="7">
        <f t="shared" si="0"/>
        <v>46135.5</v>
      </c>
    </row>
    <row r="17" spans="1:26" x14ac:dyDescent="0.2">
      <c r="A17" s="30"/>
      <c r="B17" s="32"/>
      <c r="C17" s="1" t="s">
        <v>21</v>
      </c>
      <c r="D17" s="11">
        <v>1169.5</v>
      </c>
      <c r="E17" s="11">
        <v>1597</v>
      </c>
      <c r="F17" s="11">
        <v>1303</v>
      </c>
      <c r="G17" s="11">
        <v>1691</v>
      </c>
      <c r="H17" s="11">
        <v>3186.5</v>
      </c>
      <c r="I17" s="11">
        <v>3005</v>
      </c>
      <c r="J17" s="11">
        <v>3367</v>
      </c>
      <c r="K17" s="11">
        <v>3061</v>
      </c>
      <c r="L17" s="11">
        <v>2516.5</v>
      </c>
      <c r="M17" s="11">
        <v>3102.5</v>
      </c>
      <c r="N17" s="11">
        <v>3637</v>
      </c>
      <c r="O17" s="11">
        <v>2949</v>
      </c>
      <c r="P17" s="11">
        <v>2990.5</v>
      </c>
      <c r="Q17" s="11">
        <v>2878</v>
      </c>
      <c r="R17" s="11">
        <v>2407.5</v>
      </c>
      <c r="S17" s="11">
        <v>2718</v>
      </c>
      <c r="T17" s="11">
        <v>2467</v>
      </c>
      <c r="U17" s="11">
        <v>1334</v>
      </c>
      <c r="V17" s="11">
        <v>1240.5</v>
      </c>
      <c r="W17" s="11">
        <v>1108</v>
      </c>
      <c r="X17" s="11">
        <v>1575</v>
      </c>
      <c r="Y17" s="7">
        <f t="shared" si="0"/>
        <v>49303.5</v>
      </c>
    </row>
    <row r="18" spans="1:26" x14ac:dyDescent="0.2">
      <c r="A18" s="30"/>
      <c r="B18" s="32"/>
      <c r="C18" s="12" t="s">
        <v>22</v>
      </c>
      <c r="D18" s="13">
        <v>1123</v>
      </c>
      <c r="E18" s="13">
        <v>1591</v>
      </c>
      <c r="F18" s="13">
        <v>1241</v>
      </c>
      <c r="G18" s="13">
        <v>1699.5</v>
      </c>
      <c r="H18" s="13">
        <v>3262</v>
      </c>
      <c r="I18" s="13">
        <v>2931</v>
      </c>
      <c r="J18" s="13">
        <v>3260</v>
      </c>
      <c r="K18" s="13">
        <v>3090</v>
      </c>
      <c r="L18" s="13">
        <v>2463</v>
      </c>
      <c r="M18" s="13">
        <v>3059.5</v>
      </c>
      <c r="N18" s="13">
        <v>3435</v>
      </c>
      <c r="O18" s="13">
        <v>2926</v>
      </c>
      <c r="P18" s="13">
        <v>2433</v>
      </c>
      <c r="Q18" s="13">
        <v>2866</v>
      </c>
      <c r="R18" s="13">
        <v>2370</v>
      </c>
      <c r="S18" s="13">
        <v>2699</v>
      </c>
      <c r="T18" s="13">
        <v>2401.5</v>
      </c>
      <c r="U18" s="13">
        <v>1202</v>
      </c>
      <c r="V18" s="13">
        <v>1165</v>
      </c>
      <c r="W18" s="13">
        <v>1120.5</v>
      </c>
      <c r="X18" s="13">
        <v>1589</v>
      </c>
      <c r="Y18" s="7">
        <f t="shared" si="0"/>
        <v>47927</v>
      </c>
      <c r="Z18" s="7">
        <f>AVERAGE(Y11:Y18)</f>
        <v>42465.875</v>
      </c>
    </row>
    <row r="19" spans="1:26" s="8" customFormat="1" ht="17" thickBot="1" x14ac:dyDescent="0.25">
      <c r="A19" s="30" t="s">
        <v>23</v>
      </c>
      <c r="B19" s="25" t="s">
        <v>0</v>
      </c>
      <c r="C19" s="31"/>
      <c r="D19" s="1" t="s">
        <v>1</v>
      </c>
      <c r="E19" s="1" t="s">
        <v>2</v>
      </c>
      <c r="F19" s="1" t="s">
        <v>3</v>
      </c>
      <c r="G19" s="2" t="s">
        <v>4</v>
      </c>
      <c r="H19" s="2" t="s">
        <v>29</v>
      </c>
      <c r="I19" s="2" t="s">
        <v>30</v>
      </c>
      <c r="J19" s="2" t="s">
        <v>31</v>
      </c>
      <c r="K19" s="2" t="s">
        <v>32</v>
      </c>
      <c r="L19" s="2" t="s">
        <v>35</v>
      </c>
      <c r="M19" s="2" t="s">
        <v>33</v>
      </c>
      <c r="N19" s="2" t="s">
        <v>34</v>
      </c>
      <c r="O19" s="2" t="s">
        <v>36</v>
      </c>
      <c r="P19" s="2" t="s">
        <v>5</v>
      </c>
      <c r="Q19" s="2" t="s">
        <v>6</v>
      </c>
      <c r="R19" s="2" t="s">
        <v>7</v>
      </c>
      <c r="S19" s="2" t="s">
        <v>8</v>
      </c>
      <c r="T19" s="2" t="s">
        <v>9</v>
      </c>
      <c r="U19" s="2" t="s">
        <v>37</v>
      </c>
      <c r="V19" s="2" t="s">
        <v>38</v>
      </c>
      <c r="W19" s="2" t="s">
        <v>10</v>
      </c>
      <c r="X19" s="2" t="s">
        <v>11</v>
      </c>
      <c r="Y19" s="7"/>
    </row>
    <row r="20" spans="1:26" ht="17" thickTop="1" x14ac:dyDescent="0.2">
      <c r="A20" s="30"/>
      <c r="B20" s="32" t="s">
        <v>12</v>
      </c>
      <c r="C20" s="9" t="s">
        <v>15</v>
      </c>
      <c r="D20" s="10">
        <v>1441</v>
      </c>
      <c r="E20" s="10">
        <v>2444</v>
      </c>
      <c r="F20" s="10">
        <v>1657</v>
      </c>
      <c r="G20" s="10">
        <v>2733</v>
      </c>
      <c r="H20" s="10">
        <v>7716</v>
      </c>
      <c r="I20" s="10">
        <v>6784</v>
      </c>
      <c r="J20" s="10">
        <v>7226</v>
      </c>
      <c r="K20" s="10">
        <v>7018.5</v>
      </c>
      <c r="L20" s="10">
        <v>5258</v>
      </c>
      <c r="M20" s="10">
        <v>6707</v>
      </c>
      <c r="N20" s="10">
        <v>5074</v>
      </c>
      <c r="O20" s="10">
        <v>7181</v>
      </c>
      <c r="P20" s="10">
        <v>7005.5</v>
      </c>
      <c r="Q20" s="10">
        <v>4437</v>
      </c>
      <c r="R20" s="10">
        <v>4289</v>
      </c>
      <c r="S20" s="10">
        <v>5204.5</v>
      </c>
      <c r="T20" s="10">
        <v>6328.5</v>
      </c>
      <c r="U20" s="10">
        <v>1522</v>
      </c>
      <c r="V20" s="10">
        <v>1480</v>
      </c>
      <c r="W20" s="10">
        <v>1469.5</v>
      </c>
      <c r="X20" s="10">
        <v>2015</v>
      </c>
      <c r="Y20" s="7">
        <f t="shared" si="0"/>
        <v>94990.5</v>
      </c>
    </row>
    <row r="21" spans="1:26" x14ac:dyDescent="0.2">
      <c r="A21" s="30"/>
      <c r="B21" s="32"/>
      <c r="C21" s="1" t="s">
        <v>16</v>
      </c>
      <c r="D21" s="11">
        <v>1409.5</v>
      </c>
      <c r="E21" s="11">
        <v>2750.5</v>
      </c>
      <c r="F21" s="11">
        <v>1860</v>
      </c>
      <c r="G21" s="11">
        <v>2947</v>
      </c>
      <c r="H21" s="11">
        <v>9231</v>
      </c>
      <c r="I21" s="11">
        <v>7735.5</v>
      </c>
      <c r="J21" s="11">
        <v>9437</v>
      </c>
      <c r="K21" s="11">
        <v>8410</v>
      </c>
      <c r="L21" s="11">
        <v>8851.5</v>
      </c>
      <c r="M21" s="11">
        <v>10680</v>
      </c>
      <c r="N21" s="11">
        <v>5661</v>
      </c>
      <c r="O21" s="11">
        <v>7688</v>
      </c>
      <c r="P21" s="11">
        <v>8946</v>
      </c>
      <c r="Q21" s="11">
        <v>6838</v>
      </c>
      <c r="R21" s="11">
        <v>5287</v>
      </c>
      <c r="S21" s="11">
        <v>6635</v>
      </c>
      <c r="T21" s="11">
        <v>6104.5</v>
      </c>
      <c r="U21" s="11">
        <v>1777</v>
      </c>
      <c r="V21" s="11">
        <v>1516</v>
      </c>
      <c r="W21" s="11">
        <v>1401</v>
      </c>
      <c r="X21" s="11">
        <v>2314.5</v>
      </c>
      <c r="Y21" s="7">
        <f t="shared" si="0"/>
        <v>117480</v>
      </c>
    </row>
    <row r="22" spans="1:26" x14ac:dyDescent="0.2">
      <c r="A22" s="30"/>
      <c r="B22" s="32"/>
      <c r="C22" s="1" t="s">
        <v>17</v>
      </c>
      <c r="D22" s="11">
        <v>611</v>
      </c>
      <c r="E22" s="11">
        <v>1067.5</v>
      </c>
      <c r="F22" s="11">
        <v>811</v>
      </c>
      <c r="G22" s="11">
        <v>1103</v>
      </c>
      <c r="H22" s="11">
        <v>3758</v>
      </c>
      <c r="I22" s="11">
        <v>3217.5</v>
      </c>
      <c r="J22" s="11">
        <v>4202</v>
      </c>
      <c r="K22" s="11">
        <v>3607.5</v>
      </c>
      <c r="L22" s="11">
        <v>3899</v>
      </c>
      <c r="M22" s="11">
        <v>5780</v>
      </c>
      <c r="N22" s="11">
        <v>2338.5</v>
      </c>
      <c r="O22" s="11">
        <v>3142</v>
      </c>
      <c r="P22" s="11">
        <v>4754</v>
      </c>
      <c r="Q22" s="11">
        <v>2765</v>
      </c>
      <c r="R22" s="11">
        <v>2143.5</v>
      </c>
      <c r="S22" s="11">
        <v>2755</v>
      </c>
      <c r="T22" s="11">
        <v>2936</v>
      </c>
      <c r="U22" s="11">
        <v>783</v>
      </c>
      <c r="V22" s="11">
        <v>593.5</v>
      </c>
      <c r="W22" s="11">
        <v>663</v>
      </c>
      <c r="X22" s="11">
        <v>953</v>
      </c>
      <c r="Y22" s="7">
        <f t="shared" si="0"/>
        <v>51883</v>
      </c>
    </row>
    <row r="23" spans="1:26" x14ac:dyDescent="0.2">
      <c r="A23" s="30"/>
      <c r="B23" s="32"/>
      <c r="C23" s="1" t="s">
        <v>18</v>
      </c>
      <c r="D23" s="11">
        <v>910</v>
      </c>
      <c r="E23" s="11">
        <v>1526.5</v>
      </c>
      <c r="F23" s="11">
        <v>1141</v>
      </c>
      <c r="G23" s="11">
        <v>1690.5</v>
      </c>
      <c r="H23" s="11">
        <v>5508.5</v>
      </c>
      <c r="I23" s="11">
        <v>4799</v>
      </c>
      <c r="J23" s="11">
        <v>6176</v>
      </c>
      <c r="K23" s="11">
        <v>5165</v>
      </c>
      <c r="L23" s="11">
        <v>5846</v>
      </c>
      <c r="M23" s="11">
        <v>7639</v>
      </c>
      <c r="N23" s="11">
        <v>3603</v>
      </c>
      <c r="O23" s="11">
        <v>4737.5</v>
      </c>
      <c r="P23" s="11">
        <v>5346.5</v>
      </c>
      <c r="Q23" s="11">
        <v>4272.5</v>
      </c>
      <c r="R23" s="11">
        <v>3147</v>
      </c>
      <c r="S23" s="11">
        <v>3997</v>
      </c>
      <c r="T23" s="11">
        <v>3833</v>
      </c>
      <c r="U23" s="11">
        <v>1268</v>
      </c>
      <c r="V23" s="11">
        <v>962.5</v>
      </c>
      <c r="W23" s="11">
        <v>1002</v>
      </c>
      <c r="X23" s="11">
        <v>1378.5</v>
      </c>
      <c r="Y23" s="7">
        <f t="shared" si="0"/>
        <v>73949</v>
      </c>
    </row>
    <row r="24" spans="1:26" x14ac:dyDescent="0.2">
      <c r="A24" s="30"/>
      <c r="B24" s="32" t="s">
        <v>13</v>
      </c>
      <c r="C24" s="1" t="s">
        <v>19</v>
      </c>
      <c r="D24" s="11">
        <v>1169.5</v>
      </c>
      <c r="E24" s="11">
        <v>2166</v>
      </c>
      <c r="F24" s="11">
        <v>1462</v>
      </c>
      <c r="G24" s="11">
        <v>2441</v>
      </c>
      <c r="H24" s="11">
        <v>7805</v>
      </c>
      <c r="I24" s="11">
        <v>7364.5</v>
      </c>
      <c r="J24" s="11">
        <v>8731</v>
      </c>
      <c r="K24" s="11">
        <v>6671.5</v>
      </c>
      <c r="L24" s="11">
        <v>7686.5</v>
      </c>
      <c r="M24" s="11">
        <v>10068</v>
      </c>
      <c r="N24" s="11">
        <v>4964.5</v>
      </c>
      <c r="O24" s="11">
        <v>6458.5</v>
      </c>
      <c r="P24" s="11">
        <v>8657</v>
      </c>
      <c r="Q24" s="11">
        <v>5832</v>
      </c>
      <c r="R24" s="11">
        <v>4462.5</v>
      </c>
      <c r="S24" s="11">
        <v>5452.5</v>
      </c>
      <c r="T24" s="11">
        <v>4276.5</v>
      </c>
      <c r="U24" s="11">
        <v>1683.5</v>
      </c>
      <c r="V24" s="11">
        <v>1284</v>
      </c>
      <c r="W24" s="11">
        <v>1265</v>
      </c>
      <c r="X24" s="11">
        <v>2191.5</v>
      </c>
      <c r="Y24" s="7">
        <f t="shared" si="0"/>
        <v>102092.5</v>
      </c>
    </row>
    <row r="25" spans="1:26" x14ac:dyDescent="0.2">
      <c r="A25" s="30"/>
      <c r="B25" s="32"/>
      <c r="C25" s="1" t="s">
        <v>20</v>
      </c>
      <c r="D25" s="11">
        <v>1652</v>
      </c>
      <c r="E25" s="11">
        <v>2675.5</v>
      </c>
      <c r="F25" s="11">
        <v>1957</v>
      </c>
      <c r="G25" s="11">
        <v>2717.5</v>
      </c>
      <c r="H25" s="11">
        <v>8451</v>
      </c>
      <c r="I25" s="11">
        <v>7583.5</v>
      </c>
      <c r="J25" s="11">
        <v>8968</v>
      </c>
      <c r="K25" s="11">
        <v>7540.5</v>
      </c>
      <c r="L25" s="11">
        <v>7053</v>
      </c>
      <c r="M25" s="11">
        <v>8999</v>
      </c>
      <c r="N25" s="11">
        <v>5066.5</v>
      </c>
      <c r="O25" s="11">
        <v>7165</v>
      </c>
      <c r="P25" s="11">
        <v>7407</v>
      </c>
      <c r="Q25" s="11">
        <v>6535</v>
      </c>
      <c r="R25" s="11">
        <v>4959</v>
      </c>
      <c r="S25" s="11">
        <v>5745</v>
      </c>
      <c r="T25" s="11">
        <v>5401</v>
      </c>
      <c r="U25" s="11">
        <v>2304</v>
      </c>
      <c r="V25" s="11">
        <v>1874.5</v>
      </c>
      <c r="W25" s="11">
        <v>1749</v>
      </c>
      <c r="X25" s="11">
        <v>2427</v>
      </c>
      <c r="Y25" s="7">
        <f t="shared" si="0"/>
        <v>108230</v>
      </c>
    </row>
    <row r="26" spans="1:26" x14ac:dyDescent="0.2">
      <c r="A26" s="30"/>
      <c r="B26" s="32"/>
      <c r="C26" s="1" t="s">
        <v>21</v>
      </c>
      <c r="D26" s="11">
        <v>1578</v>
      </c>
      <c r="E26" s="11">
        <v>2716</v>
      </c>
      <c r="F26" s="11">
        <v>2103</v>
      </c>
      <c r="G26" s="11">
        <v>3172</v>
      </c>
      <c r="H26" s="11">
        <v>9369.5</v>
      </c>
      <c r="I26" s="11">
        <v>8902</v>
      </c>
      <c r="J26" s="11">
        <v>10725</v>
      </c>
      <c r="K26" s="11">
        <v>8489.5</v>
      </c>
      <c r="L26" s="11">
        <v>9714</v>
      </c>
      <c r="M26" s="11">
        <v>11809</v>
      </c>
      <c r="N26" s="11">
        <v>6324</v>
      </c>
      <c r="O26" s="11">
        <v>8654</v>
      </c>
      <c r="P26" s="11">
        <v>9042.5</v>
      </c>
      <c r="Q26" s="11">
        <v>7451.5</v>
      </c>
      <c r="R26" s="11">
        <v>5754</v>
      </c>
      <c r="S26" s="11">
        <v>7054</v>
      </c>
      <c r="T26" s="11">
        <v>6602.5</v>
      </c>
      <c r="U26" s="11">
        <v>1974</v>
      </c>
      <c r="V26" s="11">
        <v>1814.5</v>
      </c>
      <c r="W26" s="11">
        <v>1471</v>
      </c>
      <c r="X26" s="11">
        <v>2426</v>
      </c>
      <c r="Y26" s="7">
        <f t="shared" si="0"/>
        <v>127146</v>
      </c>
    </row>
    <row r="27" spans="1:26" x14ac:dyDescent="0.2">
      <c r="A27" s="30"/>
      <c r="B27" s="32"/>
      <c r="C27" s="12" t="s">
        <v>22</v>
      </c>
      <c r="D27" s="13">
        <v>1529</v>
      </c>
      <c r="E27" s="13">
        <v>2861</v>
      </c>
      <c r="F27" s="13">
        <v>2016</v>
      </c>
      <c r="G27" s="13">
        <v>3266</v>
      </c>
      <c r="H27" s="13">
        <v>10281</v>
      </c>
      <c r="I27" s="13">
        <v>8814.5</v>
      </c>
      <c r="J27" s="13">
        <v>10254</v>
      </c>
      <c r="K27" s="13">
        <v>9190</v>
      </c>
      <c r="L27" s="13">
        <v>9781</v>
      </c>
      <c r="M27" s="13">
        <v>11067</v>
      </c>
      <c r="N27" s="13">
        <v>6206</v>
      </c>
      <c r="O27" s="13">
        <v>8720</v>
      </c>
      <c r="P27" s="13">
        <v>6554.5</v>
      </c>
      <c r="Q27" s="13">
        <v>7763.5</v>
      </c>
      <c r="R27" s="13">
        <v>5821</v>
      </c>
      <c r="S27" s="13">
        <v>7389</v>
      </c>
      <c r="T27" s="13">
        <v>6311</v>
      </c>
      <c r="U27" s="13">
        <v>1755</v>
      </c>
      <c r="V27" s="13">
        <v>1679</v>
      </c>
      <c r="W27" s="13">
        <v>1598.5</v>
      </c>
      <c r="X27" s="13">
        <v>2531</v>
      </c>
      <c r="Y27" s="7">
        <f t="shared" si="0"/>
        <v>125388</v>
      </c>
      <c r="Z27" s="7">
        <f>AVERAGE(Y20:Y27)</f>
        <v>100144.875</v>
      </c>
    </row>
    <row r="28" spans="1:26" ht="17" thickBot="1" x14ac:dyDescent="0.25">
      <c r="A28" s="22" t="s">
        <v>24</v>
      </c>
      <c r="B28" s="24" t="s">
        <v>0</v>
      </c>
      <c r="C28" s="25"/>
      <c r="D28" s="1" t="s">
        <v>1</v>
      </c>
      <c r="E28" s="1" t="s">
        <v>2</v>
      </c>
      <c r="F28" s="1" t="s">
        <v>3</v>
      </c>
      <c r="G28" s="2" t="s">
        <v>4</v>
      </c>
      <c r="H28" s="2" t="s">
        <v>29</v>
      </c>
      <c r="I28" s="2" t="s">
        <v>30</v>
      </c>
      <c r="J28" s="2" t="s">
        <v>31</v>
      </c>
      <c r="K28" s="2" t="s">
        <v>32</v>
      </c>
      <c r="L28" s="2" t="s">
        <v>35</v>
      </c>
      <c r="M28" s="2" t="s">
        <v>33</v>
      </c>
      <c r="N28" s="2" t="s">
        <v>34</v>
      </c>
      <c r="O28" s="2" t="s">
        <v>36</v>
      </c>
      <c r="P28" s="2" t="s">
        <v>5</v>
      </c>
      <c r="Q28" s="2" t="s">
        <v>6</v>
      </c>
      <c r="R28" s="2" t="s">
        <v>7</v>
      </c>
      <c r="S28" s="2" t="s">
        <v>8</v>
      </c>
      <c r="T28" s="2" t="s">
        <v>9</v>
      </c>
      <c r="U28" s="2" t="s">
        <v>37</v>
      </c>
      <c r="V28" s="2" t="s">
        <v>38</v>
      </c>
      <c r="W28" s="2" t="s">
        <v>10</v>
      </c>
      <c r="X28" s="2" t="s">
        <v>11</v>
      </c>
    </row>
    <row r="29" spans="1:26" ht="17" thickTop="1" x14ac:dyDescent="0.2">
      <c r="A29" s="23"/>
      <c r="B29" s="26" t="s">
        <v>27</v>
      </c>
      <c r="C29" s="9" t="s">
        <v>25</v>
      </c>
      <c r="D29" s="10">
        <v>0</v>
      </c>
      <c r="E29" s="10">
        <v>10</v>
      </c>
      <c r="F29" s="10">
        <v>0</v>
      </c>
      <c r="G29" s="10">
        <v>0</v>
      </c>
      <c r="H29" s="10">
        <v>94</v>
      </c>
      <c r="I29" s="10">
        <v>65</v>
      </c>
      <c r="J29" s="10">
        <v>103</v>
      </c>
      <c r="K29" s="10">
        <v>50</v>
      </c>
      <c r="L29" s="10">
        <v>10</v>
      </c>
      <c r="M29" s="10">
        <v>4</v>
      </c>
      <c r="N29" s="10">
        <v>3</v>
      </c>
      <c r="O29" s="10">
        <v>49</v>
      </c>
      <c r="P29" s="10">
        <v>0</v>
      </c>
      <c r="Q29" s="10">
        <v>28</v>
      </c>
      <c r="R29" s="10">
        <v>12</v>
      </c>
      <c r="S29" s="10">
        <v>28</v>
      </c>
      <c r="T29" s="10">
        <v>7</v>
      </c>
      <c r="U29" s="10">
        <v>0</v>
      </c>
      <c r="V29" s="10">
        <v>1</v>
      </c>
      <c r="W29" s="10">
        <v>0</v>
      </c>
      <c r="X29" s="10">
        <v>0</v>
      </c>
    </row>
    <row r="30" spans="1:26" x14ac:dyDescent="0.2">
      <c r="A30" s="23"/>
      <c r="B30" s="27"/>
      <c r="C30" s="1" t="s">
        <v>26</v>
      </c>
      <c r="D30" s="11">
        <v>4</v>
      </c>
      <c r="E30" s="11">
        <v>9</v>
      </c>
      <c r="F30" s="11">
        <v>6</v>
      </c>
      <c r="G30" s="11">
        <v>6</v>
      </c>
      <c r="H30" s="11">
        <v>76</v>
      </c>
      <c r="I30" s="11">
        <v>54</v>
      </c>
      <c r="J30" s="11">
        <v>50</v>
      </c>
      <c r="K30" s="11">
        <v>25</v>
      </c>
      <c r="L30" s="11">
        <v>12</v>
      </c>
      <c r="M30" s="11">
        <v>4</v>
      </c>
      <c r="N30" s="11">
        <v>2</v>
      </c>
      <c r="O30" s="11">
        <v>18</v>
      </c>
      <c r="P30" s="11">
        <v>0</v>
      </c>
      <c r="Q30" s="11">
        <v>16</v>
      </c>
      <c r="R30" s="11">
        <v>13</v>
      </c>
      <c r="S30" s="11">
        <v>28</v>
      </c>
      <c r="T30" s="11">
        <v>0</v>
      </c>
      <c r="U30" s="11">
        <v>1</v>
      </c>
      <c r="V30" s="11">
        <v>2</v>
      </c>
      <c r="W30" s="11">
        <v>0</v>
      </c>
      <c r="X30" s="11">
        <v>13</v>
      </c>
    </row>
    <row r="31" spans="1:26" x14ac:dyDescent="0.2">
      <c r="C31" s="7" t="s">
        <v>40</v>
      </c>
      <c r="D31" s="7">
        <v>4</v>
      </c>
      <c r="E31" s="7">
        <v>19</v>
      </c>
      <c r="F31" s="7">
        <v>6</v>
      </c>
      <c r="G31" s="7">
        <v>6</v>
      </c>
      <c r="H31" s="7">
        <v>170</v>
      </c>
      <c r="I31" s="7">
        <v>119</v>
      </c>
      <c r="J31" s="7">
        <v>153</v>
      </c>
      <c r="K31" s="7">
        <v>75</v>
      </c>
      <c r="L31" s="7">
        <v>22</v>
      </c>
      <c r="M31" s="7">
        <v>8</v>
      </c>
      <c r="N31" s="7">
        <v>5</v>
      </c>
      <c r="O31" s="7">
        <v>67</v>
      </c>
      <c r="P31" s="7">
        <v>0</v>
      </c>
      <c r="Q31" s="7">
        <v>44</v>
      </c>
      <c r="R31" s="7">
        <v>25</v>
      </c>
      <c r="S31" s="7">
        <v>56</v>
      </c>
      <c r="T31" s="7">
        <v>7</v>
      </c>
      <c r="U31" s="7">
        <v>1</v>
      </c>
      <c r="V31" s="7">
        <v>3</v>
      </c>
      <c r="W31" s="7">
        <v>0</v>
      </c>
      <c r="X31" s="7">
        <v>13</v>
      </c>
    </row>
    <row r="33" spans="3:12" x14ac:dyDescent="0.2">
      <c r="C33" s="7" t="s">
        <v>41</v>
      </c>
      <c r="H33" s="16">
        <v>106</v>
      </c>
      <c r="I33" s="16">
        <v>50</v>
      </c>
      <c r="J33" s="16">
        <v>88</v>
      </c>
      <c r="K33" s="16">
        <v>76</v>
      </c>
      <c r="L33" s="16">
        <v>32</v>
      </c>
    </row>
    <row r="34" spans="3:12" x14ac:dyDescent="0.2">
      <c r="C34" s="7" t="s">
        <v>42</v>
      </c>
      <c r="H34" s="16">
        <v>97</v>
      </c>
      <c r="I34" s="16">
        <v>42</v>
      </c>
      <c r="J34" s="16">
        <v>45</v>
      </c>
      <c r="K34" s="16">
        <v>50</v>
      </c>
      <c r="L34" s="16">
        <v>15</v>
      </c>
    </row>
    <row r="35" spans="3:12" x14ac:dyDescent="0.2">
      <c r="C35" s="7" t="s">
        <v>43</v>
      </c>
      <c r="H35" s="16">
        <v>203</v>
      </c>
      <c r="I35" s="16">
        <v>92</v>
      </c>
      <c r="J35" s="16">
        <v>133</v>
      </c>
      <c r="K35" s="16">
        <v>126</v>
      </c>
      <c r="L35" s="16">
        <v>47</v>
      </c>
    </row>
  </sheetData>
  <mergeCells count="15">
    <mergeCell ref="A28:A30"/>
    <mergeCell ref="B28:C28"/>
    <mergeCell ref="B29:B30"/>
    <mergeCell ref="B1:C1"/>
    <mergeCell ref="A10:A18"/>
    <mergeCell ref="B10:C10"/>
    <mergeCell ref="B11:B14"/>
    <mergeCell ref="B15:B18"/>
    <mergeCell ref="A1:A9"/>
    <mergeCell ref="B2:B5"/>
    <mergeCell ref="B6:B9"/>
    <mergeCell ref="A19:A27"/>
    <mergeCell ref="B19:C19"/>
    <mergeCell ref="B20:B23"/>
    <mergeCell ref="B24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6724-BC66-F74A-BE38-74C176994ECB}">
  <dimension ref="A1:F32"/>
  <sheetViews>
    <sheetView workbookViewId="0">
      <selection activeCell="F31" sqref="F31"/>
    </sheetView>
  </sheetViews>
  <sheetFormatPr baseColWidth="10" defaultRowHeight="16" x14ac:dyDescent="0.2"/>
  <cols>
    <col min="1" max="1" width="44.33203125" customWidth="1"/>
    <col min="2" max="2" width="19.5" customWidth="1"/>
    <col min="3" max="3" width="13.1640625" customWidth="1"/>
    <col min="4" max="4" width="18" customWidth="1"/>
    <col min="5" max="5" width="24.6640625" customWidth="1"/>
    <col min="6" max="6" width="11.83203125" customWidth="1"/>
  </cols>
  <sheetData>
    <row r="1" spans="1:6" ht="17" x14ac:dyDescent="0.2">
      <c r="A1" s="18"/>
      <c r="B1" s="18"/>
      <c r="C1" s="18"/>
      <c r="D1" s="18"/>
      <c r="E1" s="18"/>
      <c r="F1" s="18"/>
    </row>
    <row r="2" spans="1:6" ht="17" x14ac:dyDescent="0.2">
      <c r="A2" s="19" t="s">
        <v>129</v>
      </c>
      <c r="B2" s="17" t="s">
        <v>45</v>
      </c>
      <c r="C2" s="17"/>
      <c r="D2" s="17"/>
      <c r="E2" s="17"/>
      <c r="F2" s="17"/>
    </row>
    <row r="3" spans="1:6" ht="17" x14ac:dyDescent="0.2">
      <c r="A3" s="19"/>
      <c r="B3" s="17"/>
      <c r="C3" s="17"/>
      <c r="D3" s="17"/>
      <c r="E3" s="17"/>
      <c r="F3" s="17"/>
    </row>
    <row r="4" spans="1:6" ht="17" x14ac:dyDescent="0.2">
      <c r="A4" s="19" t="s">
        <v>46</v>
      </c>
      <c r="B4" s="17" t="s">
        <v>47</v>
      </c>
      <c r="C4" s="17"/>
      <c r="D4" s="17"/>
      <c r="E4" s="17"/>
      <c r="F4" s="17"/>
    </row>
    <row r="5" spans="1:6" ht="17" x14ac:dyDescent="0.2">
      <c r="A5" s="19" t="s">
        <v>48</v>
      </c>
      <c r="B5" s="17" t="s">
        <v>49</v>
      </c>
      <c r="C5" s="17"/>
      <c r="D5" s="17"/>
      <c r="E5" s="17"/>
      <c r="F5" s="17"/>
    </row>
    <row r="6" spans="1:6" ht="17" x14ac:dyDescent="0.2">
      <c r="A6" s="19" t="s">
        <v>50</v>
      </c>
      <c r="B6" s="17">
        <v>0.05</v>
      </c>
      <c r="C6" s="17"/>
      <c r="D6" s="17"/>
      <c r="E6" s="17"/>
      <c r="F6" s="17"/>
    </row>
    <row r="7" spans="1:6" ht="17" x14ac:dyDescent="0.2">
      <c r="A7" s="19"/>
      <c r="B7" s="17"/>
      <c r="C7" s="17"/>
      <c r="D7" s="17"/>
      <c r="E7" s="17"/>
      <c r="F7" s="17"/>
    </row>
    <row r="8" spans="1:6" ht="17" x14ac:dyDescent="0.2">
      <c r="A8" s="19" t="s">
        <v>51</v>
      </c>
      <c r="B8" s="17" t="s">
        <v>52</v>
      </c>
      <c r="C8" s="17" t="s">
        <v>53</v>
      </c>
      <c r="D8" s="17" t="s">
        <v>54</v>
      </c>
      <c r="E8" s="17" t="s">
        <v>55</v>
      </c>
      <c r="F8" s="17" t="s">
        <v>56</v>
      </c>
    </row>
    <row r="9" spans="1:6" ht="17" x14ac:dyDescent="0.2">
      <c r="A9" s="19" t="s">
        <v>57</v>
      </c>
      <c r="B9" s="17">
        <v>0.52939999999999998</v>
      </c>
      <c r="C9" s="17">
        <v>0.93710000000000004</v>
      </c>
      <c r="D9" s="17" t="s">
        <v>58</v>
      </c>
      <c r="E9" s="17" t="s">
        <v>49</v>
      </c>
      <c r="F9" s="17"/>
    </row>
    <row r="10" spans="1:6" ht="17" x14ac:dyDescent="0.2">
      <c r="A10" s="19" t="s">
        <v>59</v>
      </c>
      <c r="B10" s="17">
        <v>89.49</v>
      </c>
      <c r="C10" s="17" t="s">
        <v>60</v>
      </c>
      <c r="D10" s="17" t="s">
        <v>61</v>
      </c>
      <c r="E10" s="17" t="s">
        <v>62</v>
      </c>
      <c r="F10" s="17">
        <v>9.4869999999999996E-2</v>
      </c>
    </row>
    <row r="11" spans="1:6" ht="17" x14ac:dyDescent="0.2">
      <c r="A11" s="19" t="s">
        <v>63</v>
      </c>
      <c r="B11" s="17">
        <v>0.3029</v>
      </c>
      <c r="C11" s="17">
        <v>0.49430000000000002</v>
      </c>
      <c r="D11" s="17" t="s">
        <v>58</v>
      </c>
      <c r="E11" s="17" t="s">
        <v>49</v>
      </c>
      <c r="F11" s="17"/>
    </row>
    <row r="12" spans="1:6" ht="17" x14ac:dyDescent="0.2">
      <c r="A12" s="19" t="s">
        <v>64</v>
      </c>
      <c r="B12" s="17">
        <v>3.4329999999999998</v>
      </c>
      <c r="C12" s="17" t="s">
        <v>60</v>
      </c>
      <c r="D12" s="17" t="s">
        <v>61</v>
      </c>
      <c r="E12" s="17" t="s">
        <v>62</v>
      </c>
      <c r="F12" s="17"/>
    </row>
    <row r="13" spans="1:6" ht="17" x14ac:dyDescent="0.2">
      <c r="A13" s="19"/>
      <c r="B13" s="17"/>
      <c r="C13" s="17"/>
      <c r="D13" s="17"/>
      <c r="E13" s="17"/>
      <c r="F13" s="17"/>
    </row>
    <row r="14" spans="1:6" ht="17" x14ac:dyDescent="0.2">
      <c r="A14" s="19" t="s">
        <v>65</v>
      </c>
      <c r="B14" s="17" t="s">
        <v>66</v>
      </c>
      <c r="C14" s="17" t="s">
        <v>67</v>
      </c>
      <c r="D14" s="17" t="s">
        <v>68</v>
      </c>
      <c r="E14" s="17" t="s">
        <v>69</v>
      </c>
      <c r="F14" s="17" t="s">
        <v>53</v>
      </c>
    </row>
    <row r="15" spans="1:6" ht="17" x14ac:dyDescent="0.2">
      <c r="A15" s="19" t="s">
        <v>57</v>
      </c>
      <c r="B15" s="17">
        <v>139697</v>
      </c>
      <c r="C15" s="17">
        <v>16</v>
      </c>
      <c r="D15" s="17">
        <v>8731</v>
      </c>
      <c r="E15" s="17" t="s">
        <v>70</v>
      </c>
      <c r="F15" s="17" t="s">
        <v>71</v>
      </c>
    </row>
    <row r="16" spans="1:6" ht="17" x14ac:dyDescent="0.2">
      <c r="A16" s="19" t="s">
        <v>59</v>
      </c>
      <c r="B16" s="17">
        <v>23614255</v>
      </c>
      <c r="C16" s="17">
        <v>16</v>
      </c>
      <c r="D16" s="17">
        <v>1475891</v>
      </c>
      <c r="E16" s="17" t="s">
        <v>72</v>
      </c>
      <c r="F16" s="17" t="s">
        <v>73</v>
      </c>
    </row>
    <row r="17" spans="1:6" ht="17" x14ac:dyDescent="0.2">
      <c r="A17" s="19" t="s">
        <v>63</v>
      </c>
      <c r="B17" s="17">
        <v>79928</v>
      </c>
      <c r="C17" s="17">
        <v>1</v>
      </c>
      <c r="D17" s="17">
        <v>79928</v>
      </c>
      <c r="E17" s="17" t="s">
        <v>74</v>
      </c>
      <c r="F17" s="17" t="s">
        <v>75</v>
      </c>
    </row>
    <row r="18" spans="1:6" ht="17" x14ac:dyDescent="0.2">
      <c r="A18" s="19" t="s">
        <v>64</v>
      </c>
      <c r="B18" s="17">
        <v>905884</v>
      </c>
      <c r="C18" s="17">
        <v>6</v>
      </c>
      <c r="D18" s="17">
        <v>150981</v>
      </c>
      <c r="E18" s="17" t="s">
        <v>76</v>
      </c>
      <c r="F18" s="17" t="s">
        <v>73</v>
      </c>
    </row>
    <row r="19" spans="1:6" ht="17" x14ac:dyDescent="0.2">
      <c r="A19" s="19" t="s">
        <v>77</v>
      </c>
      <c r="B19" s="17">
        <v>1647525</v>
      </c>
      <c r="C19" s="17">
        <v>96</v>
      </c>
      <c r="D19" s="17">
        <v>17162</v>
      </c>
      <c r="E19" s="17"/>
      <c r="F19" s="17"/>
    </row>
    <row r="20" spans="1:6" ht="17" x14ac:dyDescent="0.2">
      <c r="A20" s="19"/>
      <c r="B20" s="17"/>
      <c r="C20" s="17"/>
      <c r="D20" s="17"/>
      <c r="E20" s="17"/>
      <c r="F20" s="17"/>
    </row>
    <row r="21" spans="1:6" ht="17" x14ac:dyDescent="0.2">
      <c r="A21" s="19" t="s">
        <v>78</v>
      </c>
      <c r="B21" s="17"/>
      <c r="C21" s="17"/>
      <c r="D21" s="17"/>
      <c r="E21" s="17"/>
      <c r="F21" s="17"/>
    </row>
    <row r="22" spans="1:6" ht="17" x14ac:dyDescent="0.2">
      <c r="A22" s="19" t="s">
        <v>79</v>
      </c>
      <c r="B22" s="17">
        <v>533.5</v>
      </c>
      <c r="C22" s="17"/>
      <c r="D22" s="17"/>
      <c r="E22" s="17"/>
      <c r="F22" s="17"/>
    </row>
    <row r="23" spans="1:6" ht="17" x14ac:dyDescent="0.2">
      <c r="A23" s="19" t="s">
        <v>80</v>
      </c>
      <c r="B23" s="17">
        <v>581.9</v>
      </c>
      <c r="C23" s="17"/>
      <c r="D23" s="17"/>
      <c r="E23" s="17"/>
      <c r="F23" s="17"/>
    </row>
    <row r="24" spans="1:6" ht="17" x14ac:dyDescent="0.2">
      <c r="A24" s="19" t="s">
        <v>81</v>
      </c>
      <c r="B24" s="17">
        <v>-48.49</v>
      </c>
      <c r="C24" s="17"/>
      <c r="D24" s="17"/>
      <c r="E24" s="17"/>
      <c r="F24" s="17"/>
    </row>
    <row r="25" spans="1:6" ht="17" x14ac:dyDescent="0.2">
      <c r="A25" s="19" t="s">
        <v>82</v>
      </c>
      <c r="B25" s="17">
        <v>66.64</v>
      </c>
      <c r="C25" s="17"/>
      <c r="D25" s="17"/>
      <c r="E25" s="17"/>
      <c r="F25" s="17"/>
    </row>
    <row r="26" spans="1:6" ht="17" x14ac:dyDescent="0.2">
      <c r="A26" s="19" t="s">
        <v>83</v>
      </c>
      <c r="B26" s="17" t="s">
        <v>84</v>
      </c>
      <c r="C26" s="17"/>
      <c r="D26" s="17"/>
      <c r="E26" s="17"/>
      <c r="F26" s="17"/>
    </row>
    <row r="27" spans="1:6" ht="17" x14ac:dyDescent="0.2">
      <c r="A27" s="19"/>
      <c r="B27" s="17"/>
      <c r="C27" s="17"/>
      <c r="D27" s="17"/>
      <c r="E27" s="17"/>
      <c r="F27" s="17"/>
    </row>
    <row r="28" spans="1:6" ht="17" x14ac:dyDescent="0.2">
      <c r="A28" s="19" t="s">
        <v>85</v>
      </c>
      <c r="B28" s="17"/>
      <c r="C28" s="17"/>
      <c r="D28" s="17"/>
      <c r="E28" s="17"/>
      <c r="F28" s="17"/>
    </row>
    <row r="29" spans="1:6" ht="17" x14ac:dyDescent="0.2">
      <c r="A29" s="19" t="s">
        <v>86</v>
      </c>
      <c r="B29" s="17">
        <v>2</v>
      </c>
      <c r="C29" s="17"/>
      <c r="D29" s="17"/>
      <c r="E29" s="17"/>
      <c r="F29" s="17"/>
    </row>
    <row r="30" spans="1:6" ht="17" x14ac:dyDescent="0.2">
      <c r="A30" s="19" t="s">
        <v>87</v>
      </c>
      <c r="B30" s="17">
        <v>17</v>
      </c>
      <c r="C30" s="17"/>
      <c r="D30" s="17"/>
      <c r="E30" s="17"/>
      <c r="F30" s="17"/>
    </row>
    <row r="31" spans="1:6" ht="17" x14ac:dyDescent="0.2">
      <c r="A31" s="19" t="s">
        <v>88</v>
      </c>
      <c r="B31" s="17">
        <v>8</v>
      </c>
      <c r="C31" s="17"/>
      <c r="D31" s="17"/>
      <c r="E31" s="17"/>
      <c r="F31" s="17"/>
    </row>
    <row r="32" spans="1:6" ht="17" x14ac:dyDescent="0.2">
      <c r="A32" s="19" t="s">
        <v>89</v>
      </c>
      <c r="B32" s="17">
        <v>0</v>
      </c>
      <c r="C32" s="17"/>
      <c r="D32" s="17"/>
      <c r="E32" s="17"/>
      <c r="F32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0C59-5A8B-A64A-843C-F81EC4254C3A}">
  <dimension ref="A1:I32"/>
  <sheetViews>
    <sheetView tabSelected="1" workbookViewId="0">
      <selection activeCell="A2" sqref="A2"/>
    </sheetView>
  </sheetViews>
  <sheetFormatPr baseColWidth="10" defaultRowHeight="16" x14ac:dyDescent="0.2"/>
  <cols>
    <col min="1" max="1" width="44.83203125" customWidth="1"/>
    <col min="2" max="2" width="26.83203125" customWidth="1"/>
    <col min="3" max="3" width="8.83203125" customWidth="1"/>
    <col min="4" max="4" width="12" customWidth="1"/>
    <col min="5" max="5" width="24.83203125" bestFit="1" customWidth="1"/>
    <col min="6" max="6" width="30.1640625" customWidth="1"/>
    <col min="7" max="7" width="3.5" customWidth="1"/>
    <col min="8" max="8" width="40.33203125" customWidth="1"/>
    <col min="9" max="9" width="26.6640625" customWidth="1"/>
  </cols>
  <sheetData>
    <row r="1" spans="1:9" ht="17" x14ac:dyDescent="0.2">
      <c r="A1" s="18"/>
      <c r="B1" s="18"/>
      <c r="C1" s="18"/>
      <c r="D1" s="18"/>
      <c r="E1" s="18"/>
      <c r="F1" s="18"/>
    </row>
    <row r="2" spans="1:9" ht="17" x14ac:dyDescent="0.2">
      <c r="A2" s="19" t="s">
        <v>130</v>
      </c>
      <c r="B2" s="17" t="s">
        <v>90</v>
      </c>
      <c r="C2" s="17"/>
      <c r="D2" s="17"/>
      <c r="E2" s="17"/>
      <c r="F2" s="17"/>
      <c r="H2" s="19" t="s">
        <v>44</v>
      </c>
      <c r="I2" s="17" t="s">
        <v>90</v>
      </c>
    </row>
    <row r="3" spans="1:9" ht="17" x14ac:dyDescent="0.2">
      <c r="A3" s="19"/>
      <c r="B3" s="17"/>
      <c r="C3" s="17"/>
      <c r="D3" s="17"/>
      <c r="E3" s="17"/>
      <c r="F3" s="17"/>
      <c r="H3" s="19"/>
      <c r="I3" s="17"/>
    </row>
    <row r="4" spans="1:9" ht="17" x14ac:dyDescent="0.2">
      <c r="A4" s="19" t="s">
        <v>46</v>
      </c>
      <c r="B4" s="17" t="s">
        <v>47</v>
      </c>
      <c r="C4" s="17"/>
      <c r="D4" s="17"/>
      <c r="E4" s="17"/>
      <c r="F4" s="17"/>
      <c r="H4" s="19" t="s">
        <v>105</v>
      </c>
      <c r="I4" s="17" t="s">
        <v>106</v>
      </c>
    </row>
    <row r="5" spans="1:9" ht="17" x14ac:dyDescent="0.2">
      <c r="A5" s="19" t="s">
        <v>48</v>
      </c>
      <c r="B5" s="17" t="s">
        <v>49</v>
      </c>
      <c r="C5" s="17"/>
      <c r="D5" s="17"/>
      <c r="E5" s="17"/>
      <c r="F5" s="17"/>
      <c r="H5" s="19" t="s">
        <v>107</v>
      </c>
      <c r="I5" s="17" t="s">
        <v>107</v>
      </c>
    </row>
    <row r="6" spans="1:9" ht="17" x14ac:dyDescent="0.2">
      <c r="A6" s="19" t="s">
        <v>50</v>
      </c>
      <c r="B6" s="17">
        <v>0.05</v>
      </c>
      <c r="C6" s="17"/>
      <c r="D6" s="17"/>
      <c r="E6" s="17"/>
      <c r="F6" s="17"/>
      <c r="H6" s="19" t="s">
        <v>108</v>
      </c>
      <c r="I6" s="17" t="s">
        <v>109</v>
      </c>
    </row>
    <row r="7" spans="1:9" ht="17" x14ac:dyDescent="0.2">
      <c r="A7" s="19"/>
      <c r="B7" s="17"/>
      <c r="C7" s="17"/>
      <c r="D7" s="17"/>
      <c r="E7" s="17"/>
      <c r="F7" s="17"/>
      <c r="H7" s="19"/>
      <c r="I7" s="17"/>
    </row>
    <row r="8" spans="1:9" ht="17" x14ac:dyDescent="0.2">
      <c r="A8" s="19" t="s">
        <v>51</v>
      </c>
      <c r="B8" s="17" t="s">
        <v>52</v>
      </c>
      <c r="C8" s="17" t="s">
        <v>53</v>
      </c>
      <c r="D8" s="17" t="s">
        <v>54</v>
      </c>
      <c r="E8" s="17" t="s">
        <v>55</v>
      </c>
      <c r="F8" s="17" t="s">
        <v>56</v>
      </c>
      <c r="H8" s="19" t="s">
        <v>110</v>
      </c>
      <c r="I8" s="17"/>
    </row>
    <row r="9" spans="1:9" ht="17" x14ac:dyDescent="0.2">
      <c r="A9" s="19" t="s">
        <v>103</v>
      </c>
      <c r="B9" s="17">
        <v>2.1469999999999998</v>
      </c>
      <c r="C9" s="17">
        <v>4.0000000000000002E-4</v>
      </c>
      <c r="D9" s="17" t="s">
        <v>91</v>
      </c>
      <c r="E9" s="17" t="s">
        <v>62</v>
      </c>
      <c r="F9" s="17"/>
      <c r="H9" s="20" t="s">
        <v>53</v>
      </c>
      <c r="I9" s="21" t="s">
        <v>60</v>
      </c>
    </row>
    <row r="10" spans="1:9" ht="17" x14ac:dyDescent="0.2">
      <c r="A10" s="19" t="s">
        <v>104</v>
      </c>
      <c r="B10" s="17">
        <v>69.83</v>
      </c>
      <c r="C10" s="17" t="s">
        <v>60</v>
      </c>
      <c r="D10" s="17" t="s">
        <v>61</v>
      </c>
      <c r="E10" s="17" t="s">
        <v>62</v>
      </c>
      <c r="F10" s="17">
        <v>0.1646</v>
      </c>
      <c r="H10" s="19" t="s">
        <v>111</v>
      </c>
      <c r="I10" s="17" t="s">
        <v>112</v>
      </c>
    </row>
    <row r="11" spans="1:9" ht="17" x14ac:dyDescent="0.2">
      <c r="A11" s="19" t="s">
        <v>92</v>
      </c>
      <c r="B11" s="17">
        <v>9.4499999999999993</v>
      </c>
      <c r="C11" s="17">
        <v>9.3399999999999997E-2</v>
      </c>
      <c r="D11" s="17" t="s">
        <v>58</v>
      </c>
      <c r="E11" s="17" t="s">
        <v>49</v>
      </c>
      <c r="F11" s="17"/>
      <c r="H11" s="19" t="s">
        <v>54</v>
      </c>
      <c r="I11" s="17" t="s">
        <v>61</v>
      </c>
    </row>
    <row r="12" spans="1:9" ht="17" x14ac:dyDescent="0.2">
      <c r="A12" s="19" t="s">
        <v>64</v>
      </c>
      <c r="B12" s="17">
        <v>14.28</v>
      </c>
      <c r="C12" s="17" t="s">
        <v>60</v>
      </c>
      <c r="D12" s="17" t="s">
        <v>61</v>
      </c>
      <c r="E12" s="17" t="s">
        <v>62</v>
      </c>
      <c r="F12" s="17"/>
      <c r="H12" s="19" t="s">
        <v>113</v>
      </c>
      <c r="I12" s="17" t="s">
        <v>62</v>
      </c>
    </row>
    <row r="13" spans="1:9" ht="17" x14ac:dyDescent="0.2">
      <c r="A13" s="19"/>
      <c r="B13" s="17"/>
      <c r="C13" s="17"/>
      <c r="D13" s="17"/>
      <c r="E13" s="17"/>
      <c r="F13" s="17"/>
      <c r="H13" s="19" t="s">
        <v>114</v>
      </c>
      <c r="I13" s="17" t="s">
        <v>115</v>
      </c>
    </row>
    <row r="14" spans="1:9" ht="17" x14ac:dyDescent="0.2">
      <c r="A14" s="19" t="s">
        <v>65</v>
      </c>
      <c r="B14" s="17" t="s">
        <v>66</v>
      </c>
      <c r="C14" s="17" t="s">
        <v>67</v>
      </c>
      <c r="D14" s="17" t="s">
        <v>68</v>
      </c>
      <c r="E14" s="17" t="s">
        <v>69</v>
      </c>
      <c r="F14" s="17" t="s">
        <v>53</v>
      </c>
      <c r="H14" s="19" t="s">
        <v>116</v>
      </c>
      <c r="I14" s="17" t="s">
        <v>117</v>
      </c>
    </row>
    <row r="15" spans="1:9" ht="17" x14ac:dyDescent="0.2">
      <c r="A15" s="20" t="s">
        <v>127</v>
      </c>
      <c r="B15" s="21">
        <v>22332385</v>
      </c>
      <c r="C15" s="21">
        <v>16</v>
      </c>
      <c r="D15" s="21">
        <v>1395774</v>
      </c>
      <c r="E15" s="21" t="s">
        <v>93</v>
      </c>
      <c r="F15" s="21" t="s">
        <v>94</v>
      </c>
      <c r="H15" s="19" t="s">
        <v>118</v>
      </c>
      <c r="I15" s="17">
        <v>153</v>
      </c>
    </row>
    <row r="16" spans="1:9" ht="17" x14ac:dyDescent="0.2">
      <c r="A16" s="19" t="s">
        <v>128</v>
      </c>
      <c r="B16" s="17">
        <v>726388265</v>
      </c>
      <c r="C16" s="17">
        <v>16</v>
      </c>
      <c r="D16" s="17">
        <v>45399267</v>
      </c>
      <c r="E16" s="17" t="s">
        <v>95</v>
      </c>
      <c r="F16" s="17" t="s">
        <v>73</v>
      </c>
      <c r="H16" s="19" t="s">
        <v>119</v>
      </c>
      <c r="I16" s="17">
        <v>17</v>
      </c>
    </row>
    <row r="17" spans="1:9" ht="17" x14ac:dyDescent="0.2">
      <c r="A17" s="19" t="s">
        <v>92</v>
      </c>
      <c r="B17" s="17">
        <v>98304205</v>
      </c>
      <c r="C17" s="17">
        <v>1</v>
      </c>
      <c r="D17" s="17">
        <v>98304205</v>
      </c>
      <c r="E17" s="17" t="s">
        <v>96</v>
      </c>
      <c r="F17" s="17" t="s">
        <v>97</v>
      </c>
      <c r="H17" s="19" t="s">
        <v>120</v>
      </c>
      <c r="I17" s="17">
        <v>0</v>
      </c>
    </row>
    <row r="18" spans="1:9" ht="17" x14ac:dyDescent="0.2">
      <c r="A18" s="19" t="s">
        <v>64</v>
      </c>
      <c r="B18" s="17">
        <v>148590121</v>
      </c>
      <c r="C18" s="17">
        <v>6</v>
      </c>
      <c r="D18" s="17">
        <v>24765020</v>
      </c>
      <c r="E18" s="17" t="s">
        <v>98</v>
      </c>
      <c r="F18" s="17" t="s">
        <v>73</v>
      </c>
      <c r="H18" s="19"/>
      <c r="I18" s="17"/>
    </row>
    <row r="19" spans="1:9" ht="17" x14ac:dyDescent="0.2">
      <c r="A19" s="19" t="s">
        <v>77</v>
      </c>
      <c r="B19" s="17">
        <v>44612623</v>
      </c>
      <c r="C19" s="17">
        <v>96</v>
      </c>
      <c r="D19" s="17">
        <v>464715</v>
      </c>
      <c r="E19" s="17"/>
      <c r="F19" s="17"/>
      <c r="H19" s="19" t="s">
        <v>121</v>
      </c>
      <c r="I19" s="17"/>
    </row>
    <row r="20" spans="1:9" ht="17" x14ac:dyDescent="0.2">
      <c r="A20" s="19"/>
      <c r="B20" s="17"/>
      <c r="C20" s="17"/>
      <c r="D20" s="17"/>
      <c r="E20" s="17"/>
      <c r="F20" s="17"/>
      <c r="H20" s="19" t="s">
        <v>122</v>
      </c>
      <c r="I20" s="17">
        <v>1762</v>
      </c>
    </row>
    <row r="21" spans="1:9" ht="17" x14ac:dyDescent="0.2">
      <c r="A21" s="19" t="s">
        <v>78</v>
      </c>
      <c r="B21" s="17"/>
      <c r="C21" s="17"/>
      <c r="D21" s="17"/>
      <c r="E21" s="17"/>
      <c r="F21" s="17"/>
      <c r="H21" s="19"/>
      <c r="I21" s="17"/>
    </row>
    <row r="22" spans="1:9" ht="17" x14ac:dyDescent="0.2">
      <c r="A22" s="19" t="s">
        <v>99</v>
      </c>
      <c r="B22" s="17">
        <v>4665</v>
      </c>
      <c r="C22" s="17"/>
      <c r="D22" s="17"/>
      <c r="E22" s="17"/>
      <c r="F22" s="17"/>
      <c r="H22" s="19" t="s">
        <v>123</v>
      </c>
      <c r="I22" s="17"/>
    </row>
    <row r="23" spans="1:9" ht="17" x14ac:dyDescent="0.2">
      <c r="A23" s="19" t="s">
        <v>100</v>
      </c>
      <c r="B23" s="17">
        <v>6365</v>
      </c>
      <c r="C23" s="17"/>
      <c r="D23" s="17"/>
      <c r="E23" s="17"/>
      <c r="F23" s="17"/>
      <c r="H23" s="19" t="s">
        <v>124</v>
      </c>
      <c r="I23" s="17">
        <v>0.96079999999999999</v>
      </c>
    </row>
    <row r="24" spans="1:9" ht="17" x14ac:dyDescent="0.2">
      <c r="A24" s="19" t="s">
        <v>81</v>
      </c>
      <c r="B24" s="17">
        <v>-1700</v>
      </c>
      <c r="C24" s="17"/>
      <c r="D24" s="17"/>
      <c r="E24" s="17"/>
      <c r="F24" s="17"/>
      <c r="H24" s="19" t="s">
        <v>125</v>
      </c>
      <c r="I24" s="17" t="s">
        <v>60</v>
      </c>
    </row>
    <row r="25" spans="1:9" ht="17" x14ac:dyDescent="0.2">
      <c r="A25" s="19" t="s">
        <v>82</v>
      </c>
      <c r="B25" s="17">
        <v>853.5</v>
      </c>
      <c r="C25" s="17"/>
      <c r="D25" s="17"/>
      <c r="E25" s="17"/>
      <c r="F25" s="17"/>
      <c r="H25" s="19" t="s">
        <v>54</v>
      </c>
      <c r="I25" s="17" t="s">
        <v>61</v>
      </c>
    </row>
    <row r="26" spans="1:9" ht="17" x14ac:dyDescent="0.2">
      <c r="A26" s="19" t="s">
        <v>83</v>
      </c>
      <c r="B26" s="17" t="s">
        <v>101</v>
      </c>
      <c r="C26" s="17"/>
      <c r="D26" s="17"/>
      <c r="E26" s="17"/>
      <c r="F26" s="17"/>
      <c r="H26" s="19" t="s">
        <v>126</v>
      </c>
      <c r="I26" s="17" t="s">
        <v>62</v>
      </c>
    </row>
    <row r="27" spans="1:9" ht="17" x14ac:dyDescent="0.2">
      <c r="A27" s="19"/>
      <c r="B27" s="17"/>
      <c r="C27" s="17"/>
      <c r="D27" s="17"/>
      <c r="E27" s="17"/>
      <c r="F27" s="17"/>
    </row>
    <row r="28" spans="1:9" ht="17" x14ac:dyDescent="0.2">
      <c r="A28" s="19" t="s">
        <v>85</v>
      </c>
      <c r="B28" s="17"/>
      <c r="C28" s="17"/>
      <c r="D28" s="17"/>
      <c r="E28" s="17"/>
      <c r="F28" s="17"/>
    </row>
    <row r="29" spans="1:9" ht="17" x14ac:dyDescent="0.2">
      <c r="A29" s="19" t="s">
        <v>102</v>
      </c>
      <c r="B29" s="17">
        <v>2</v>
      </c>
      <c r="C29" s="17"/>
      <c r="D29" s="17"/>
      <c r="E29" s="17"/>
      <c r="F29" s="17"/>
    </row>
    <row r="30" spans="1:9" ht="17" x14ac:dyDescent="0.2">
      <c r="A30" s="19" t="s">
        <v>87</v>
      </c>
      <c r="B30" s="17">
        <v>17</v>
      </c>
      <c r="C30" s="17"/>
      <c r="D30" s="17"/>
      <c r="E30" s="17"/>
      <c r="F30" s="17"/>
    </row>
    <row r="31" spans="1:9" ht="17" x14ac:dyDescent="0.2">
      <c r="A31" s="19" t="s">
        <v>88</v>
      </c>
      <c r="B31" s="17">
        <v>8</v>
      </c>
      <c r="C31" s="17"/>
      <c r="D31" s="17"/>
      <c r="E31" s="17"/>
      <c r="F31" s="17"/>
    </row>
    <row r="32" spans="1:9" ht="17" x14ac:dyDescent="0.2">
      <c r="A32" s="19" t="s">
        <v>89</v>
      </c>
      <c r="B32" s="17">
        <v>0</v>
      </c>
      <c r="C32" s="17"/>
      <c r="D32" s="17"/>
      <c r="E32" s="17"/>
      <c r="F3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Cell Gene UMI #'s</vt:lpstr>
      <vt:lpstr>Stats subtype nuclei X Cond</vt:lpstr>
      <vt:lpstr>Stats UMIperNucleus X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RobertW Greene</dc:creator>
  <cp:lastModifiedBy>RobertW Greene</cp:lastModifiedBy>
  <dcterms:created xsi:type="dcterms:W3CDTF">2023-11-30T15:18:47Z</dcterms:created>
  <dcterms:modified xsi:type="dcterms:W3CDTF">2025-01-24T18:08:37Z</dcterms:modified>
</cp:coreProperties>
</file>