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ee\Desktop\Resubmitted source data files\Reformatted source date files\"/>
    </mc:Choice>
  </mc:AlternateContent>
  <xr:revisionPtr revIDLastSave="0" documentId="8_{56574156-A299-4142-9C22-4B2273949F4B}" xr6:coauthVersionLast="47" xr6:coauthVersionMax="47" xr10:uidLastSave="{00000000-0000-0000-0000-000000000000}"/>
  <bookViews>
    <workbookView xWindow="-110" yWindow="-110" windowWidth="19420" windowHeight="10420" xr2:uid="{78023827-A51B-40F8-85EF-2EA6B601D4D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8" i="1" l="1"/>
  <c r="P18" i="1"/>
  <c r="J18" i="1"/>
  <c r="K18" i="1" s="1"/>
  <c r="D18" i="1"/>
  <c r="E18" i="1" s="1"/>
  <c r="P16" i="1"/>
  <c r="Q16" i="1" s="1"/>
  <c r="J16" i="1"/>
  <c r="K16" i="1" s="1"/>
  <c r="D16" i="1"/>
  <c r="E16" i="1" s="1"/>
  <c r="P14" i="1"/>
  <c r="Q14" i="1" s="1"/>
  <c r="J14" i="1"/>
  <c r="K14" i="1" s="1"/>
  <c r="E14" i="1"/>
  <c r="D14" i="1"/>
  <c r="Q12" i="1"/>
  <c r="P12" i="1"/>
  <c r="K12" i="1"/>
  <c r="J12" i="1"/>
  <c r="D12" i="1"/>
  <c r="E12" i="1" s="1"/>
  <c r="P10" i="1"/>
  <c r="Q10" i="1" s="1"/>
  <c r="J10" i="1"/>
  <c r="K10" i="1" s="1"/>
  <c r="D10" i="1"/>
  <c r="E10" i="1" s="1"/>
  <c r="P8" i="1"/>
  <c r="Q8" i="1" s="1"/>
  <c r="K8" i="1"/>
  <c r="J8" i="1"/>
  <c r="D8" i="1"/>
  <c r="E8" i="1" s="1"/>
  <c r="P6" i="1"/>
  <c r="J6" i="1"/>
  <c r="K6" i="1" s="1"/>
  <c r="D6" i="1"/>
  <c r="E6" i="1" s="1"/>
  <c r="P4" i="1"/>
  <c r="Q6" i="1" s="1"/>
  <c r="J4" i="1"/>
  <c r="K4" i="1" s="1"/>
  <c r="D4" i="1"/>
  <c r="E4" i="1" s="1"/>
  <c r="Q4" i="1" l="1"/>
</calcChain>
</file>

<file path=xl/sharedStrings.xml><?xml version="1.0" encoding="utf-8"?>
<sst xmlns="http://schemas.openxmlformats.org/spreadsheetml/2006/main" count="98" uniqueCount="17">
  <si>
    <t>Heparinase</t>
  </si>
  <si>
    <t>Rep 1</t>
  </si>
  <si>
    <t>Rep 2</t>
  </si>
  <si>
    <t>Rep 3</t>
  </si>
  <si>
    <t>Virus</t>
  </si>
  <si>
    <t>condition</t>
  </si>
  <si>
    <t>% Positive Cells</t>
  </si>
  <si>
    <t>avg % positive cells</t>
  </si>
  <si>
    <t>% relative to untreated</t>
  </si>
  <si>
    <t>MP4-97R/167G</t>
  </si>
  <si>
    <t>untreated</t>
  </si>
  <si>
    <t>hepIII</t>
  </si>
  <si>
    <t>HCQ</t>
  </si>
  <si>
    <t>hepIII + HCQ</t>
  </si>
  <si>
    <t>MP4</t>
  </si>
  <si>
    <t>SC</t>
  </si>
  <si>
    <t>SC + HCQ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</si>
</sst>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b/>
      <sz val="14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2" borderId="0" xfId="0" applyFont="1" applyFill="1"/>
    <xf numFmtId="0" fontId="3" fillId="0" borderId="0" xfId="0" applyFont="1"/>
    <xf numFmtId="0" fontId="4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1" xfId="0" applyFont="1" applyBorder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9E910A-57E8-4766-899B-2C3F05E20D29}">
  <dimension ref="A1:R40"/>
  <sheetViews>
    <sheetView tabSelected="1" topLeftCell="A6" workbookViewId="0">
      <selection sqref="A1:XFD1048576"/>
    </sheetView>
  </sheetViews>
  <sheetFormatPr defaultColWidth="8.7265625" defaultRowHeight="14.5" x14ac:dyDescent="0.35"/>
  <cols>
    <col min="1" max="1" width="16.54296875" style="2" customWidth="1"/>
    <col min="2" max="16384" width="8.7265625" style="2"/>
  </cols>
  <sheetData>
    <row r="1" spans="1:18" x14ac:dyDescent="0.35">
      <c r="A1" s="1" t="s">
        <v>0</v>
      </c>
    </row>
    <row r="2" spans="1:18" ht="18.5" x14ac:dyDescent="0.45">
      <c r="A2" s="3" t="s">
        <v>1</v>
      </c>
      <c r="B2" s="3"/>
      <c r="C2" s="3"/>
      <c r="D2" s="3"/>
      <c r="E2" s="3"/>
      <c r="F2" s="3"/>
      <c r="G2" s="3" t="s">
        <v>2</v>
      </c>
      <c r="H2" s="3"/>
      <c r="I2" s="3"/>
      <c r="J2" s="3"/>
      <c r="K2" s="3"/>
      <c r="L2" s="3"/>
      <c r="M2" s="3" t="s">
        <v>3</v>
      </c>
      <c r="N2" s="3"/>
      <c r="O2" s="3"/>
      <c r="P2" s="3"/>
      <c r="Q2" s="3"/>
      <c r="R2" s="3"/>
    </row>
    <row r="3" spans="1:18" x14ac:dyDescent="0.35">
      <c r="A3" s="4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/>
      <c r="G3" s="4" t="s">
        <v>4</v>
      </c>
      <c r="H3" s="4" t="s">
        <v>5</v>
      </c>
      <c r="I3" s="4" t="s">
        <v>6</v>
      </c>
      <c r="J3" s="4" t="s">
        <v>7</v>
      </c>
      <c r="K3" s="4" t="s">
        <v>8</v>
      </c>
      <c r="L3" s="4"/>
      <c r="M3" s="4" t="s">
        <v>4</v>
      </c>
      <c r="N3" s="4" t="s">
        <v>5</v>
      </c>
      <c r="O3" s="4" t="s">
        <v>6</v>
      </c>
      <c r="P3" s="4" t="s">
        <v>7</v>
      </c>
      <c r="Q3" s="4" t="s">
        <v>8</v>
      </c>
      <c r="R3" s="4"/>
    </row>
    <row r="4" spans="1:18" x14ac:dyDescent="0.35">
      <c r="A4" s="5" t="s">
        <v>9</v>
      </c>
      <c r="B4" s="5" t="s">
        <v>10</v>
      </c>
      <c r="C4" s="2">
        <v>24.952100000000002</v>
      </c>
      <c r="D4" s="2">
        <f>AVERAGE(C4:C5)</f>
        <v>28.66385</v>
      </c>
      <c r="E4" s="2">
        <f>D4/$D$4*100</f>
        <v>100</v>
      </c>
      <c r="G4" s="5" t="s">
        <v>9</v>
      </c>
      <c r="H4" s="5" t="s">
        <v>10</v>
      </c>
      <c r="I4" s="2">
        <v>23.922000000000001</v>
      </c>
      <c r="J4" s="2">
        <f>AVERAGE(I4:I5)</f>
        <v>21.134799999999998</v>
      </c>
      <c r="K4" s="2">
        <f>J4/$J$4*100</f>
        <v>100</v>
      </c>
      <c r="M4" s="5" t="s">
        <v>9</v>
      </c>
      <c r="N4" s="5" t="s">
        <v>10</v>
      </c>
      <c r="O4" s="2">
        <v>9.9337700000000009</v>
      </c>
      <c r="P4" s="2">
        <f>AVERAGE(O4:O5)</f>
        <v>13.836085000000001</v>
      </c>
      <c r="Q4" s="2">
        <f>P4/$P$4*100</f>
        <v>100</v>
      </c>
    </row>
    <row r="5" spans="1:18" x14ac:dyDescent="0.35">
      <c r="A5" s="5"/>
      <c r="B5" s="5"/>
      <c r="C5" s="2">
        <v>32.375599999999999</v>
      </c>
      <c r="G5" s="5"/>
      <c r="H5" s="5"/>
      <c r="I5" s="2">
        <v>18.3476</v>
      </c>
      <c r="M5" s="5"/>
      <c r="N5" s="5"/>
      <c r="O5" s="2">
        <v>17.738399999999999</v>
      </c>
    </row>
    <row r="6" spans="1:18" x14ac:dyDescent="0.35">
      <c r="A6" s="5"/>
      <c r="B6" s="5" t="s">
        <v>11</v>
      </c>
      <c r="C6" s="2">
        <v>20.866199999999999</v>
      </c>
      <c r="D6" s="2">
        <f>AVERAGE(C6:C7)</f>
        <v>20.173949999999998</v>
      </c>
      <c r="E6" s="2">
        <f>D6/$D$4*100</f>
        <v>70.381159544164504</v>
      </c>
      <c r="G6" s="5"/>
      <c r="H6" s="5" t="s">
        <v>11</v>
      </c>
      <c r="I6" s="2">
        <v>12.2705</v>
      </c>
      <c r="J6" s="2">
        <f>AVERAGE(I6:I7)</f>
        <v>12.32235</v>
      </c>
      <c r="K6" s="2">
        <f>J6/$J$4*100</f>
        <v>58.303603535401336</v>
      </c>
      <c r="M6" s="5"/>
      <c r="N6" s="5" t="s">
        <v>11</v>
      </c>
      <c r="O6" s="2">
        <v>9.0464500000000001</v>
      </c>
      <c r="P6" s="2">
        <f>AVERAGE(O6)</f>
        <v>9.0464500000000001</v>
      </c>
      <c r="Q6" s="2">
        <f>P6/$P$4*100</f>
        <v>65.383018389956405</v>
      </c>
    </row>
    <row r="7" spans="1:18" x14ac:dyDescent="0.35">
      <c r="A7" s="5"/>
      <c r="B7" s="5"/>
      <c r="C7" s="2">
        <v>19.4817</v>
      </c>
      <c r="G7" s="5"/>
      <c r="H7" s="5"/>
      <c r="I7" s="2">
        <v>12.3742</v>
      </c>
      <c r="M7" s="5"/>
      <c r="N7" s="5"/>
      <c r="O7" s="2">
        <v>13.392899999999999</v>
      </c>
    </row>
    <row r="8" spans="1:18" x14ac:dyDescent="0.35">
      <c r="A8" s="5"/>
      <c r="B8" s="5" t="s">
        <v>12</v>
      </c>
      <c r="C8" s="2">
        <v>52.51</v>
      </c>
      <c r="D8" s="2">
        <f>AVERAGE(C8:C9)</f>
        <v>50.471299999999999</v>
      </c>
      <c r="E8" s="2">
        <f>D8/$D$4*100</f>
        <v>176.07997529989865</v>
      </c>
      <c r="G8" s="5"/>
      <c r="H8" s="5" t="s">
        <v>12</v>
      </c>
      <c r="I8" s="2">
        <v>61.3596</v>
      </c>
      <c r="J8" s="2">
        <f>AVERAGE(I8:I9)</f>
        <v>56.825050000000005</v>
      </c>
      <c r="K8" s="2">
        <f>J8/$J$4*100</f>
        <v>268.86958949221196</v>
      </c>
      <c r="M8" s="5"/>
      <c r="N8" s="5" t="s">
        <v>12</v>
      </c>
      <c r="O8" s="2">
        <v>23.3645</v>
      </c>
      <c r="P8" s="2">
        <f>AVERAGE(O8:O9)</f>
        <v>20.253700000000002</v>
      </c>
      <c r="Q8" s="2">
        <f>P8/$P$4*100</f>
        <v>146.38317125111621</v>
      </c>
    </row>
    <row r="9" spans="1:18" x14ac:dyDescent="0.35">
      <c r="A9" s="5"/>
      <c r="B9" s="5"/>
      <c r="C9" s="2">
        <v>48.432600000000001</v>
      </c>
      <c r="G9" s="5"/>
      <c r="H9" s="5"/>
      <c r="I9" s="2">
        <v>52.290500000000002</v>
      </c>
      <c r="M9" s="5"/>
      <c r="N9" s="5"/>
      <c r="O9" s="2">
        <v>17.142900000000001</v>
      </c>
    </row>
    <row r="10" spans="1:18" x14ac:dyDescent="0.35">
      <c r="A10" s="5"/>
      <c r="B10" s="5" t="s">
        <v>13</v>
      </c>
      <c r="C10" s="2">
        <v>29.1629</v>
      </c>
      <c r="D10" s="2">
        <f>AVERAGE(C10:C11)</f>
        <v>33.591650000000001</v>
      </c>
      <c r="E10" s="2">
        <f>D10/$D$4*100</f>
        <v>117.19168918341396</v>
      </c>
      <c r="G10" s="5"/>
      <c r="H10" s="5" t="s">
        <v>13</v>
      </c>
      <c r="I10" s="2">
        <v>34.341500000000003</v>
      </c>
      <c r="J10" s="2">
        <f>AVERAGE(I10:I11)</f>
        <v>30.833550000000002</v>
      </c>
      <c r="K10" s="2">
        <f>J10/$J$4*100</f>
        <v>145.88995400950094</v>
      </c>
      <c r="M10" s="5"/>
      <c r="N10" s="5" t="s">
        <v>13</v>
      </c>
      <c r="O10" s="2">
        <v>15.9468</v>
      </c>
      <c r="P10" s="2">
        <f>AVERAGE(O10:O11)</f>
        <v>15.665700000000001</v>
      </c>
      <c r="Q10" s="2">
        <f>P10/$P$4*100</f>
        <v>113.22350216842409</v>
      </c>
    </row>
    <row r="11" spans="1:18" x14ac:dyDescent="0.35">
      <c r="A11" s="5"/>
      <c r="B11" s="5"/>
      <c r="C11" s="6">
        <v>38.020400000000002</v>
      </c>
      <c r="D11" s="6"/>
      <c r="E11" s="6"/>
      <c r="F11" s="6"/>
      <c r="G11" s="5"/>
      <c r="H11" s="5"/>
      <c r="I11" s="6">
        <v>27.325600000000001</v>
      </c>
      <c r="J11" s="6"/>
      <c r="K11" s="6"/>
      <c r="L11" s="6"/>
      <c r="M11" s="5"/>
      <c r="N11" s="5"/>
      <c r="O11" s="2">
        <v>15.384600000000001</v>
      </c>
      <c r="P11" s="6"/>
      <c r="Q11" s="6"/>
      <c r="R11" s="6"/>
    </row>
    <row r="12" spans="1:18" x14ac:dyDescent="0.35">
      <c r="A12" s="5" t="s">
        <v>14</v>
      </c>
      <c r="B12" s="5" t="s">
        <v>10</v>
      </c>
      <c r="C12" s="2">
        <v>58.557499999999997</v>
      </c>
      <c r="D12" s="2">
        <f>AVERAGE(C12:C13)</f>
        <v>58.923749999999998</v>
      </c>
      <c r="E12" s="2">
        <f>D12/$D$12*100</f>
        <v>100</v>
      </c>
      <c r="G12" s="5" t="s">
        <v>14</v>
      </c>
      <c r="H12" s="5" t="s">
        <v>10</v>
      </c>
      <c r="I12" s="2">
        <v>46.335599999999999</v>
      </c>
      <c r="J12" s="2">
        <f>AVERAGE(I12:I13)</f>
        <v>40.7956</v>
      </c>
      <c r="K12" s="2">
        <f>J12/$J$12*100</f>
        <v>100</v>
      </c>
      <c r="M12" s="5" t="s">
        <v>14</v>
      </c>
      <c r="N12" s="5" t="s">
        <v>10</v>
      </c>
      <c r="O12" s="2">
        <v>31.020399999999999</v>
      </c>
      <c r="P12" s="2">
        <f>AVERAGE(O12:O13)</f>
        <v>35.442</v>
      </c>
      <c r="Q12" s="2">
        <f>P12/$P$12*100</f>
        <v>100</v>
      </c>
    </row>
    <row r="13" spans="1:18" x14ac:dyDescent="0.35">
      <c r="A13" s="5"/>
      <c r="B13" s="5"/>
      <c r="C13" s="2">
        <v>59.29</v>
      </c>
      <c r="G13" s="5"/>
      <c r="H13" s="5"/>
      <c r="I13" s="2">
        <v>35.255600000000001</v>
      </c>
      <c r="M13" s="5"/>
      <c r="N13" s="5"/>
      <c r="O13" s="2">
        <v>39.863599999999998</v>
      </c>
    </row>
    <row r="14" spans="1:18" x14ac:dyDescent="0.35">
      <c r="A14" s="5"/>
      <c r="B14" s="5" t="s">
        <v>11</v>
      </c>
      <c r="C14" s="2">
        <v>49.960500000000003</v>
      </c>
      <c r="D14" s="2">
        <f>AVERAGE(C14:C15)</f>
        <v>50.656950000000002</v>
      </c>
      <c r="E14" s="2">
        <f>D14/$D$12*100</f>
        <v>85.97034302806594</v>
      </c>
      <c r="G14" s="5"/>
      <c r="H14" s="5" t="s">
        <v>11</v>
      </c>
      <c r="I14" s="2">
        <v>37.072200000000002</v>
      </c>
      <c r="J14" s="2">
        <f>AVERAGE(I14)</f>
        <v>37.072200000000002</v>
      </c>
      <c r="K14" s="2">
        <f>J14/$J$12*100</f>
        <v>90.873035327339224</v>
      </c>
      <c r="M14" s="5"/>
      <c r="N14" s="5" t="s">
        <v>11</v>
      </c>
      <c r="O14" s="2">
        <v>26.3566</v>
      </c>
      <c r="P14" s="2">
        <f>AVERAGE(O14:O15)</f>
        <v>26.078800000000001</v>
      </c>
      <c r="Q14" s="2">
        <f>P14/$P$12*100</f>
        <v>73.581626319056497</v>
      </c>
    </row>
    <row r="15" spans="1:18" x14ac:dyDescent="0.35">
      <c r="A15" s="5"/>
      <c r="B15" s="5"/>
      <c r="C15" s="2">
        <v>51.353400000000001</v>
      </c>
      <c r="G15" s="5"/>
      <c r="H15" s="5"/>
      <c r="I15" s="2">
        <v>13.6709</v>
      </c>
      <c r="M15" s="5"/>
      <c r="N15" s="5"/>
      <c r="O15" s="2">
        <v>25.800999999999998</v>
      </c>
    </row>
    <row r="16" spans="1:18" x14ac:dyDescent="0.35">
      <c r="A16" s="5"/>
      <c r="B16" s="5" t="s">
        <v>12</v>
      </c>
      <c r="C16" s="2">
        <v>24.5871</v>
      </c>
      <c r="D16" s="2">
        <f>AVERAGE(C16:C17)</f>
        <v>24.50695</v>
      </c>
      <c r="E16" s="2">
        <f>D16/$D$12*100</f>
        <v>41.590954411421542</v>
      </c>
      <c r="G16" s="5"/>
      <c r="H16" s="5" t="s">
        <v>12</v>
      </c>
      <c r="I16" s="2">
        <v>26.677199999999999</v>
      </c>
      <c r="J16" s="2">
        <f>AVERAGE(I16:I17)</f>
        <v>24.0108</v>
      </c>
      <c r="K16" s="2">
        <f>J16/$J$12*100</f>
        <v>58.856347253135141</v>
      </c>
      <c r="M16" s="5"/>
      <c r="N16" s="5" t="s">
        <v>12</v>
      </c>
      <c r="O16" s="2">
        <v>10.7658</v>
      </c>
      <c r="P16" s="2">
        <f>AVERAGE(O16:O17)</f>
        <v>10.716750000000001</v>
      </c>
      <c r="Q16" s="2">
        <f>P16/$P$12*100</f>
        <v>30.237430167597768</v>
      </c>
    </row>
    <row r="17" spans="1:18" x14ac:dyDescent="0.35">
      <c r="A17" s="5"/>
      <c r="B17" s="5"/>
      <c r="C17" s="2">
        <v>24.4268</v>
      </c>
      <c r="G17" s="5"/>
      <c r="H17" s="5"/>
      <c r="I17" s="2">
        <v>21.3444</v>
      </c>
      <c r="M17" s="5"/>
      <c r="N17" s="5"/>
      <c r="O17" s="2">
        <v>10.6677</v>
      </c>
    </row>
    <row r="18" spans="1:18" x14ac:dyDescent="0.35">
      <c r="A18" s="5"/>
      <c r="B18" s="5" t="s">
        <v>13</v>
      </c>
      <c r="C18" s="2">
        <v>22.040099999999999</v>
      </c>
      <c r="D18" s="2">
        <f>AVERAGE(C18:C19)</f>
        <v>23.52955</v>
      </c>
      <c r="E18" s="2">
        <f>D18/$D$12*100</f>
        <v>39.932200513375335</v>
      </c>
      <c r="G18" s="5"/>
      <c r="H18" s="5" t="s">
        <v>13</v>
      </c>
      <c r="I18" s="2">
        <v>16.728899999999999</v>
      </c>
      <c r="J18" s="2">
        <f>AVERAGE(I18:I19)</f>
        <v>15.7273</v>
      </c>
      <c r="K18" s="2">
        <f>J18/$J$12*100</f>
        <v>38.551461432115225</v>
      </c>
      <c r="M18" s="5"/>
      <c r="N18" s="5" t="s">
        <v>13</v>
      </c>
      <c r="O18" s="2">
        <v>12.930999999999999</v>
      </c>
      <c r="P18" s="2">
        <f>AVERAGE(O18:O19)</f>
        <v>13.202199999999999</v>
      </c>
      <c r="Q18" s="2">
        <f>P18/$P$12*100</f>
        <v>37.250155183116071</v>
      </c>
    </row>
    <row r="19" spans="1:18" x14ac:dyDescent="0.35">
      <c r="A19" s="5"/>
      <c r="B19" s="5"/>
      <c r="C19" s="6">
        <v>25.018999999999998</v>
      </c>
      <c r="D19" s="6"/>
      <c r="E19" s="6"/>
      <c r="F19" s="6"/>
      <c r="G19" s="5"/>
      <c r="H19" s="5"/>
      <c r="I19" s="6">
        <v>14.7257</v>
      </c>
      <c r="J19" s="6"/>
      <c r="K19" s="6"/>
      <c r="L19" s="6"/>
      <c r="M19" s="5"/>
      <c r="N19" s="5"/>
      <c r="O19" s="2">
        <v>13.4734</v>
      </c>
      <c r="P19" s="6"/>
      <c r="Q19" s="6"/>
      <c r="R19" s="6"/>
    </row>
    <row r="22" spans="1:18" x14ac:dyDescent="0.35">
      <c r="A22" s="1" t="s">
        <v>15</v>
      </c>
    </row>
    <row r="23" spans="1:18" ht="18.5" x14ac:dyDescent="0.45">
      <c r="A23" s="3" t="s">
        <v>1</v>
      </c>
      <c r="B23" s="3"/>
      <c r="C23" s="3"/>
      <c r="D23" s="3"/>
      <c r="E23" s="3"/>
      <c r="F23" s="3"/>
      <c r="G23" s="3" t="s">
        <v>2</v>
      </c>
      <c r="H23" s="3"/>
      <c r="I23" s="3"/>
      <c r="J23" s="3"/>
      <c r="K23" s="3"/>
      <c r="L23" s="3"/>
      <c r="M23" s="3" t="s">
        <v>3</v>
      </c>
      <c r="N23" s="3"/>
      <c r="O23" s="3"/>
      <c r="P23" s="3"/>
      <c r="Q23" s="3"/>
      <c r="R23" s="3"/>
    </row>
    <row r="24" spans="1:18" x14ac:dyDescent="0.35">
      <c r="A24" s="7" t="s">
        <v>4</v>
      </c>
      <c r="B24" s="7" t="s">
        <v>5</v>
      </c>
      <c r="C24" s="7" t="s">
        <v>6</v>
      </c>
      <c r="D24" s="7" t="s">
        <v>7</v>
      </c>
      <c r="E24" s="7" t="s">
        <v>8</v>
      </c>
      <c r="F24" s="7"/>
      <c r="G24" s="7" t="s">
        <v>4</v>
      </c>
      <c r="H24" s="7" t="s">
        <v>5</v>
      </c>
      <c r="I24" s="7" t="s">
        <v>6</v>
      </c>
      <c r="J24" s="7" t="s">
        <v>7</v>
      </c>
      <c r="K24" s="7" t="s">
        <v>8</v>
      </c>
      <c r="L24" s="7"/>
      <c r="M24" s="7" t="s">
        <v>4</v>
      </c>
      <c r="N24" s="7" t="s">
        <v>5</v>
      </c>
      <c r="O24" s="7" t="s">
        <v>6</v>
      </c>
      <c r="P24" s="7" t="s">
        <v>7</v>
      </c>
      <c r="Q24" s="7" t="s">
        <v>8</v>
      </c>
      <c r="R24" s="7"/>
    </row>
    <row r="25" spans="1:18" x14ac:dyDescent="0.35">
      <c r="A25" s="5" t="s">
        <v>9</v>
      </c>
      <c r="B25" t="s">
        <v>10</v>
      </c>
      <c r="C25">
        <v>30.589600000000001</v>
      </c>
      <c r="D25">
        <v>28.967199999999998</v>
      </c>
      <c r="E25">
        <v>100</v>
      </c>
      <c r="F25"/>
      <c r="G25" s="5" t="s">
        <v>9</v>
      </c>
      <c r="H25" t="s">
        <v>10</v>
      </c>
      <c r="I25">
        <v>27.8672</v>
      </c>
      <c r="J25">
        <v>29.091250000000002</v>
      </c>
      <c r="K25">
        <v>100</v>
      </c>
      <c r="L25"/>
      <c r="M25" s="5" t="s">
        <v>9</v>
      </c>
      <c r="N25" t="s">
        <v>10</v>
      </c>
      <c r="O25">
        <v>24.2117</v>
      </c>
      <c r="P25">
        <v>22.989899999999999</v>
      </c>
      <c r="Q25">
        <v>100</v>
      </c>
      <c r="R25"/>
    </row>
    <row r="26" spans="1:18" x14ac:dyDescent="0.35">
      <c r="A26" s="5"/>
      <c r="B26"/>
      <c r="C26">
        <v>27.344799999999999</v>
      </c>
      <c r="D26"/>
      <c r="E26"/>
      <c r="F26"/>
      <c r="G26" s="5"/>
      <c r="H26"/>
      <c r="I26">
        <v>30.315300000000001</v>
      </c>
      <c r="J26"/>
      <c r="K26"/>
      <c r="L26"/>
      <c r="M26" s="5"/>
      <c r="N26"/>
      <c r="O26">
        <v>21.7681</v>
      </c>
      <c r="P26"/>
      <c r="Q26"/>
      <c r="R26"/>
    </row>
    <row r="27" spans="1:18" x14ac:dyDescent="0.35">
      <c r="A27" s="5"/>
      <c r="B27" t="s">
        <v>15</v>
      </c>
      <c r="C27">
        <v>11.4382</v>
      </c>
      <c r="D27">
        <v>11.0878</v>
      </c>
      <c r="E27">
        <v>38.277085807395949</v>
      </c>
      <c r="F27"/>
      <c r="G27" s="5"/>
      <c r="H27" t="s">
        <v>15</v>
      </c>
      <c r="I27">
        <v>15.502000000000001</v>
      </c>
      <c r="J27">
        <v>16.1599</v>
      </c>
      <c r="K27">
        <v>55.54900528509431</v>
      </c>
      <c r="L27"/>
      <c r="M27" s="5"/>
      <c r="N27" t="s">
        <v>15</v>
      </c>
      <c r="O27">
        <v>7.5594700000000001</v>
      </c>
      <c r="P27">
        <v>7.2037800000000001</v>
      </c>
      <c r="Q27">
        <v>31.334542559993739</v>
      </c>
      <c r="R27"/>
    </row>
    <row r="28" spans="1:18" x14ac:dyDescent="0.35">
      <c r="A28" s="5"/>
      <c r="B28"/>
      <c r="C28">
        <v>10.737399999999999</v>
      </c>
      <c r="D28"/>
      <c r="E28"/>
      <c r="F28"/>
      <c r="G28" s="5"/>
      <c r="H28"/>
      <c r="I28">
        <v>16.817799999999998</v>
      </c>
      <c r="J28"/>
      <c r="K28"/>
      <c r="L28"/>
      <c r="M28" s="5"/>
      <c r="N28"/>
      <c r="O28">
        <v>6.84809</v>
      </c>
      <c r="P28"/>
      <c r="Q28"/>
      <c r="R28"/>
    </row>
    <row r="29" spans="1:18" x14ac:dyDescent="0.35">
      <c r="A29" s="5"/>
      <c r="B29" t="s">
        <v>12</v>
      </c>
      <c r="C29">
        <v>70.605199999999996</v>
      </c>
      <c r="D29">
        <v>68.148949999999999</v>
      </c>
      <c r="E29">
        <v>235.26246927559447</v>
      </c>
      <c r="F29"/>
      <c r="G29" s="5"/>
      <c r="H29" t="s">
        <v>12</v>
      </c>
      <c r="I29">
        <v>44.729300000000002</v>
      </c>
      <c r="J29">
        <v>50.278400000000005</v>
      </c>
      <c r="K29">
        <v>172.82997464873461</v>
      </c>
      <c r="L29"/>
      <c r="M29" s="5"/>
      <c r="N29" t="s">
        <v>12</v>
      </c>
      <c r="O29">
        <v>43.037999999999997</v>
      </c>
      <c r="P29">
        <v>37.530249999999995</v>
      </c>
      <c r="Q29">
        <v>163.2466865884584</v>
      </c>
      <c r="R29"/>
    </row>
    <row r="30" spans="1:18" x14ac:dyDescent="0.35">
      <c r="A30" s="5"/>
      <c r="B30"/>
      <c r="C30">
        <v>65.692700000000002</v>
      </c>
      <c r="D30"/>
      <c r="E30"/>
      <c r="F30"/>
      <c r="G30" s="5"/>
      <c r="H30"/>
      <c r="I30">
        <v>55.827500000000001</v>
      </c>
      <c r="J30"/>
      <c r="K30"/>
      <c r="L30"/>
      <c r="M30" s="5"/>
      <c r="N30"/>
      <c r="O30">
        <v>32.022500000000001</v>
      </c>
      <c r="P30"/>
      <c r="Q30"/>
      <c r="R30"/>
    </row>
    <row r="31" spans="1:18" x14ac:dyDescent="0.35">
      <c r="A31" s="5"/>
      <c r="B31" t="s">
        <v>16</v>
      </c>
      <c r="C31">
        <v>39.489199999999997</v>
      </c>
      <c r="D31">
        <v>35.551049999999996</v>
      </c>
      <c r="E31">
        <v>122.72863790770249</v>
      </c>
      <c r="F31"/>
      <c r="G31" s="5"/>
      <c r="H31" t="s">
        <v>16</v>
      </c>
      <c r="I31">
        <v>34.719700000000003</v>
      </c>
      <c r="J31">
        <v>38.10575</v>
      </c>
      <c r="K31">
        <v>130.98698062132084</v>
      </c>
      <c r="L31"/>
      <c r="M31" s="5"/>
      <c r="N31" t="s">
        <v>16</v>
      </c>
      <c r="O31">
        <v>20.391100000000002</v>
      </c>
      <c r="P31">
        <v>18.372700000000002</v>
      </c>
      <c r="Q31">
        <v>79.916398070457035</v>
      </c>
      <c r="R31"/>
    </row>
    <row r="32" spans="1:18" x14ac:dyDescent="0.35">
      <c r="A32" s="5"/>
      <c r="B32"/>
      <c r="C32">
        <v>31.6129</v>
      </c>
      <c r="D32"/>
      <c r="E32"/>
      <c r="F32"/>
      <c r="G32" s="5"/>
      <c r="H32"/>
      <c r="I32">
        <v>41.491799999999998</v>
      </c>
      <c r="J32"/>
      <c r="K32"/>
      <c r="L32"/>
      <c r="M32" s="5"/>
      <c r="N32"/>
      <c r="O32">
        <v>16.354299999999999</v>
      </c>
      <c r="P32"/>
      <c r="Q32"/>
      <c r="R32"/>
    </row>
    <row r="33" spans="1:18" x14ac:dyDescent="0.35">
      <c r="A33" s="5" t="s">
        <v>14</v>
      </c>
      <c r="B33" t="s">
        <v>10</v>
      </c>
      <c r="C33">
        <v>70.160600000000002</v>
      </c>
      <c r="D33">
        <v>71.349899999999991</v>
      </c>
      <c r="E33">
        <v>100</v>
      </c>
      <c r="F33"/>
      <c r="G33" s="5" t="s">
        <v>14</v>
      </c>
      <c r="H33" t="s">
        <v>10</v>
      </c>
      <c r="I33">
        <v>61.384099999999997</v>
      </c>
      <c r="J33">
        <v>62.305349999999997</v>
      </c>
      <c r="K33">
        <v>100</v>
      </c>
      <c r="L33"/>
      <c r="M33" s="5" t="s">
        <v>14</v>
      </c>
      <c r="N33" t="s">
        <v>10</v>
      </c>
      <c r="O33">
        <v>38.689900000000002</v>
      </c>
      <c r="P33">
        <v>39.880049999999997</v>
      </c>
      <c r="Q33">
        <v>100</v>
      </c>
      <c r="R33"/>
    </row>
    <row r="34" spans="1:18" x14ac:dyDescent="0.35">
      <c r="A34" s="5"/>
      <c r="B34"/>
      <c r="C34">
        <v>72.539199999999994</v>
      </c>
      <c r="D34"/>
      <c r="E34"/>
      <c r="F34"/>
      <c r="G34" s="5"/>
      <c r="H34"/>
      <c r="I34">
        <v>63.226599999999998</v>
      </c>
      <c r="J34"/>
      <c r="K34"/>
      <c r="L34"/>
      <c r="M34" s="5"/>
      <c r="N34"/>
      <c r="O34">
        <v>41.0702</v>
      </c>
      <c r="P34"/>
      <c r="Q34"/>
      <c r="R34"/>
    </row>
    <row r="35" spans="1:18" x14ac:dyDescent="0.35">
      <c r="A35" s="5"/>
      <c r="B35" t="s">
        <v>15</v>
      </c>
      <c r="C35">
        <v>66.637799999999999</v>
      </c>
      <c r="D35">
        <v>66.637799999999999</v>
      </c>
      <c r="E35">
        <v>93.395786118831296</v>
      </c>
      <c r="F35"/>
      <c r="G35" s="5"/>
      <c r="H35" t="s">
        <v>15</v>
      </c>
      <c r="I35">
        <v>70.828400000000002</v>
      </c>
      <c r="J35">
        <v>73.276450000000011</v>
      </c>
      <c r="K35">
        <v>117.60860022453934</v>
      </c>
      <c r="L35"/>
      <c r="M35" s="5"/>
      <c r="N35" t="s">
        <v>15</v>
      </c>
      <c r="O35">
        <v>51.3752</v>
      </c>
      <c r="P35">
        <v>47.368549999999999</v>
      </c>
      <c r="Q35">
        <v>118.777559205668</v>
      </c>
      <c r="R35"/>
    </row>
    <row r="36" spans="1:18" x14ac:dyDescent="0.35">
      <c r="A36" s="5"/>
      <c r="B36"/>
      <c r="C36">
        <v>67.991699999999994</v>
      </c>
      <c r="D36"/>
      <c r="E36"/>
      <c r="F36"/>
      <c r="G36" s="5"/>
      <c r="H36"/>
      <c r="I36">
        <v>75.724500000000006</v>
      </c>
      <c r="J36"/>
      <c r="K36"/>
      <c r="L36"/>
      <c r="M36" s="5"/>
      <c r="N36"/>
      <c r="O36">
        <v>43.361899999999999</v>
      </c>
      <c r="P36"/>
      <c r="Q36"/>
      <c r="R36"/>
    </row>
    <row r="37" spans="1:18" x14ac:dyDescent="0.35">
      <c r="A37" s="5"/>
      <c r="B37" t="s">
        <v>12</v>
      </c>
      <c r="C37">
        <v>30.210899999999999</v>
      </c>
      <c r="D37">
        <v>32.002650000000003</v>
      </c>
      <c r="E37">
        <v>44.853111216694074</v>
      </c>
      <c r="F37"/>
      <c r="G37" s="5"/>
      <c r="H37" t="s">
        <v>12</v>
      </c>
      <c r="I37">
        <v>31.328800000000001</v>
      </c>
      <c r="J37">
        <v>33.464100000000002</v>
      </c>
      <c r="K37">
        <v>53.709833906719098</v>
      </c>
      <c r="L37"/>
      <c r="M37" s="5"/>
      <c r="N37" t="s">
        <v>12</v>
      </c>
      <c r="O37">
        <v>11.573700000000001</v>
      </c>
      <c r="P37">
        <v>14.104900000000001</v>
      </c>
      <c r="Q37">
        <v>35.368310721776936</v>
      </c>
      <c r="R37"/>
    </row>
    <row r="38" spans="1:18" x14ac:dyDescent="0.35">
      <c r="A38" s="5"/>
      <c r="B38"/>
      <c r="C38">
        <v>33.794400000000003</v>
      </c>
      <c r="D38"/>
      <c r="E38"/>
      <c r="F38"/>
      <c r="G38" s="5"/>
      <c r="H38"/>
      <c r="I38">
        <v>35.599400000000003</v>
      </c>
      <c r="J38"/>
      <c r="K38"/>
      <c r="L38"/>
      <c r="M38" s="5"/>
      <c r="N38"/>
      <c r="O38">
        <v>16.636099999999999</v>
      </c>
      <c r="P38"/>
      <c r="Q38"/>
      <c r="R38"/>
    </row>
    <row r="39" spans="1:18" x14ac:dyDescent="0.35">
      <c r="A39" s="5"/>
      <c r="B39" t="s">
        <v>16</v>
      </c>
      <c r="C39">
        <v>17.3218</v>
      </c>
      <c r="D39">
        <v>21.552849999999999</v>
      </c>
      <c r="E39">
        <v>30.207260276468507</v>
      </c>
      <c r="F39"/>
      <c r="G39" s="5"/>
      <c r="H39" t="s">
        <v>16</v>
      </c>
      <c r="I39">
        <v>44.717700000000001</v>
      </c>
      <c r="J39">
        <v>46.028199999999998</v>
      </c>
      <c r="K39">
        <v>73.875196913266677</v>
      </c>
      <c r="L39"/>
      <c r="M39" s="5"/>
      <c r="N39" t="s">
        <v>16</v>
      </c>
      <c r="O39">
        <v>13.056100000000001</v>
      </c>
      <c r="P39">
        <v>11.5792</v>
      </c>
      <c r="Q39">
        <v>29.035068912902567</v>
      </c>
      <c r="R39"/>
    </row>
    <row r="40" spans="1:18" x14ac:dyDescent="0.35">
      <c r="A40" s="5"/>
      <c r="B40"/>
      <c r="C40">
        <v>25.783899999999999</v>
      </c>
      <c r="D40"/>
      <c r="E40"/>
      <c r="F40"/>
      <c r="G40" s="5"/>
      <c r="H40"/>
      <c r="I40">
        <v>47.338700000000003</v>
      </c>
      <c r="J40"/>
      <c r="K40"/>
      <c r="L40"/>
      <c r="M40" s="5"/>
      <c r="N40"/>
      <c r="O40">
        <v>10.1023</v>
      </c>
      <c r="P40"/>
      <c r="Q40"/>
      <c r="R40"/>
    </row>
  </sheetData>
  <mergeCells count="36">
    <mergeCell ref="A33:A40"/>
    <mergeCell ref="G33:G40"/>
    <mergeCell ref="M33:M40"/>
    <mergeCell ref="B18:B19"/>
    <mergeCell ref="H18:H19"/>
    <mergeCell ref="N18:N19"/>
    <mergeCell ref="A25:A32"/>
    <mergeCell ref="G25:G32"/>
    <mergeCell ref="M25:M32"/>
    <mergeCell ref="N12:N13"/>
    <mergeCell ref="B14:B15"/>
    <mergeCell ref="H14:H15"/>
    <mergeCell ref="N14:N15"/>
    <mergeCell ref="B16:B17"/>
    <mergeCell ref="H16:H17"/>
    <mergeCell ref="N16:N17"/>
    <mergeCell ref="H8:H9"/>
    <mergeCell ref="N8:N9"/>
    <mergeCell ref="B10:B11"/>
    <mergeCell ref="H10:H11"/>
    <mergeCell ref="N10:N11"/>
    <mergeCell ref="A12:A19"/>
    <mergeCell ref="B12:B13"/>
    <mergeCell ref="G12:G19"/>
    <mergeCell ref="H12:H13"/>
    <mergeCell ref="M12:M19"/>
    <mergeCell ref="A4:A11"/>
    <mergeCell ref="B4:B5"/>
    <mergeCell ref="G4:G11"/>
    <mergeCell ref="H4:H5"/>
    <mergeCell ref="M4:M11"/>
    <mergeCell ref="N4:N5"/>
    <mergeCell ref="B6:B7"/>
    <mergeCell ref="H6:H7"/>
    <mergeCell ref="N6:N7"/>
    <mergeCell ref="B8:B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 Tee</dc:creator>
  <cp:lastModifiedBy>Han Tee</cp:lastModifiedBy>
  <dcterms:created xsi:type="dcterms:W3CDTF">2024-11-01T20:42:02Z</dcterms:created>
  <dcterms:modified xsi:type="dcterms:W3CDTF">2024-11-01T20:42:43Z</dcterms:modified>
</cp:coreProperties>
</file>