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A5E8E18E-CE71-4BF0-B8D1-FCB9C21B5C5E}" xr6:coauthVersionLast="47" xr6:coauthVersionMax="47" xr10:uidLastSave="{00000000-0000-0000-0000-000000000000}"/>
  <bookViews>
    <workbookView xWindow="-110" yWindow="-110" windowWidth="19420" windowHeight="10420" xr2:uid="{7DFFECAF-56E3-46D3-9CEA-905228AF74FE}"/>
  </bookViews>
  <sheets>
    <sheet name="Fig 4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J13" i="1"/>
  <c r="D13" i="1"/>
  <c r="P11" i="1"/>
  <c r="J11" i="1"/>
  <c r="D11" i="1"/>
  <c r="P9" i="1"/>
  <c r="J9" i="1"/>
  <c r="D9" i="1"/>
  <c r="P7" i="1"/>
  <c r="J7" i="1"/>
  <c r="D7" i="1"/>
  <c r="P5" i="1"/>
  <c r="J5" i="1"/>
  <c r="D5" i="1"/>
  <c r="P3" i="1"/>
  <c r="J3" i="1"/>
  <c r="D3" i="1"/>
  <c r="B19" i="1" s="1"/>
  <c r="B20" i="1" l="1"/>
  <c r="E7" i="1"/>
  <c r="E5" i="1"/>
  <c r="K7" i="1"/>
  <c r="E11" i="1"/>
  <c r="Q9" i="1"/>
  <c r="K5" i="1"/>
  <c r="Q11" i="1"/>
  <c r="Q5" i="1"/>
  <c r="Q7" i="1"/>
  <c r="K9" i="1"/>
  <c r="K11" i="1"/>
  <c r="E13" i="1"/>
  <c r="Q3" i="1"/>
  <c r="K13" i="1"/>
  <c r="K3" i="1"/>
  <c r="Q13" i="1"/>
  <c r="E9" i="1"/>
  <c r="E3" i="1"/>
</calcChain>
</file>

<file path=xl/sharedStrings.xml><?xml version="1.0" encoding="utf-8"?>
<sst xmlns="http://schemas.openxmlformats.org/spreadsheetml/2006/main" count="43" uniqueCount="14">
  <si>
    <t>20230824 Rep 1</t>
  </si>
  <si>
    <t>20230825 Rep 2</t>
  </si>
  <si>
    <t>20230908 Rep 3</t>
  </si>
  <si>
    <t>Group</t>
  </si>
  <si>
    <t>Rab5a</t>
  </si>
  <si>
    <t>% Positive Cells</t>
  </si>
  <si>
    <t>avg % positive cells</t>
  </si>
  <si>
    <t>Normalise to avg WT-transfected cells</t>
  </si>
  <si>
    <t>WT</t>
  </si>
  <si>
    <t>CA</t>
  </si>
  <si>
    <t>DN</t>
  </si>
  <si>
    <t>AVG WT positive cells</t>
  </si>
  <si>
    <t>MP4/97R/167G</t>
  </si>
  <si>
    <t>MP4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</si>
</sst>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A762-CEDD-40E9-9EF0-4187998FA8C3}">
  <dimension ref="A1:R20"/>
  <sheetViews>
    <sheetView tabSelected="1" zoomScale="85" zoomScaleNormal="85" workbookViewId="0">
      <selection activeCell="K16" sqref="K16"/>
    </sheetView>
  </sheetViews>
  <sheetFormatPr defaultRowHeight="14.5" x14ac:dyDescent="0.35"/>
  <sheetData>
    <row r="1" spans="1:18" x14ac:dyDescent="0.35">
      <c r="A1" s="1" t="s">
        <v>0</v>
      </c>
      <c r="B1" s="1"/>
      <c r="C1" s="1"/>
      <c r="D1" s="1"/>
      <c r="E1" s="1"/>
      <c r="F1" s="1"/>
      <c r="G1" s="1" t="s">
        <v>1</v>
      </c>
      <c r="H1" s="1"/>
      <c r="I1" s="1"/>
      <c r="J1" s="1"/>
      <c r="K1" s="1"/>
      <c r="L1" s="1"/>
      <c r="M1" s="1" t="s">
        <v>2</v>
      </c>
      <c r="N1" s="1"/>
      <c r="O1" s="1"/>
      <c r="P1" s="1"/>
      <c r="Q1" s="1"/>
      <c r="R1" s="1"/>
    </row>
    <row r="2" spans="1:1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/>
      <c r="G2" s="1" t="s">
        <v>3</v>
      </c>
      <c r="H2" s="1" t="s">
        <v>4</v>
      </c>
      <c r="I2" s="1" t="s">
        <v>5</v>
      </c>
      <c r="K2" s="1" t="s">
        <v>7</v>
      </c>
      <c r="M2" s="1" t="s">
        <v>3</v>
      </c>
      <c r="N2" s="1" t="s">
        <v>4</v>
      </c>
      <c r="O2" s="1" t="s">
        <v>5</v>
      </c>
      <c r="Q2" s="1" t="s">
        <v>7</v>
      </c>
    </row>
    <row r="3" spans="1:18" x14ac:dyDescent="0.35">
      <c r="A3" s="6" t="s">
        <v>12</v>
      </c>
      <c r="B3" s="6" t="s">
        <v>8</v>
      </c>
      <c r="C3" s="2">
        <v>62.6374</v>
      </c>
      <c r="D3" s="5">
        <f>AVERAGE(C3:C4)</f>
        <v>65.750950000000003</v>
      </c>
      <c r="E3" s="5">
        <f>D3/$B$19*100</f>
        <v>94.747759650142044</v>
      </c>
      <c r="F3" s="3"/>
      <c r="G3" s="6" t="s">
        <v>12</v>
      </c>
      <c r="H3" s="6" t="s">
        <v>8</v>
      </c>
      <c r="I3" s="2">
        <v>75.457899999999995</v>
      </c>
      <c r="J3" s="5">
        <f>AVERAGE(I3:I4)</f>
        <v>74.903649999999999</v>
      </c>
      <c r="K3" s="5">
        <f>J3/$B$19*100</f>
        <v>107.93688953723652</v>
      </c>
      <c r="M3" s="6" t="s">
        <v>12</v>
      </c>
      <c r="N3" s="6" t="s">
        <v>8</v>
      </c>
      <c r="O3" s="2">
        <v>66.647300000000001</v>
      </c>
      <c r="P3" s="5">
        <f>AVERAGE(O3:O4)</f>
        <v>67.532749999999993</v>
      </c>
      <c r="Q3" s="5">
        <f>P3/$B$19*100</f>
        <v>97.315350812621404</v>
      </c>
      <c r="R3" s="3"/>
    </row>
    <row r="4" spans="1:18" x14ac:dyDescent="0.35">
      <c r="A4" s="6"/>
      <c r="B4" s="6"/>
      <c r="C4" s="2">
        <v>68.864500000000007</v>
      </c>
      <c r="D4" s="5"/>
      <c r="E4" s="5"/>
      <c r="F4" s="3"/>
      <c r="G4" s="6"/>
      <c r="H4" s="6"/>
      <c r="I4" s="2">
        <v>74.349400000000003</v>
      </c>
      <c r="J4" s="5"/>
      <c r="K4" s="5"/>
      <c r="M4" s="6"/>
      <c r="N4" s="6"/>
      <c r="O4" s="2">
        <v>68.418199999999999</v>
      </c>
      <c r="P4" s="5"/>
      <c r="Q4" s="5"/>
      <c r="R4" s="3"/>
    </row>
    <row r="5" spans="1:18" x14ac:dyDescent="0.35">
      <c r="A5" s="6"/>
      <c r="B5" s="6" t="s">
        <v>9</v>
      </c>
      <c r="C5" s="2">
        <v>72.916700000000006</v>
      </c>
      <c r="D5" s="5">
        <f t="shared" ref="D5" si="0">AVERAGE(C5:C6)</f>
        <v>69.966200000000001</v>
      </c>
      <c r="E5" s="5">
        <f>D5/$B$19*100</f>
        <v>100.8219759750052</v>
      </c>
      <c r="F5" s="3"/>
      <c r="G5" s="6"/>
      <c r="H5" s="6" t="s">
        <v>9</v>
      </c>
      <c r="I5" s="2">
        <v>69.9422</v>
      </c>
      <c r="J5" s="5">
        <f t="shared" ref="J5" si="1">AVERAGE(I5:I6)</f>
        <v>73.578699999999998</v>
      </c>
      <c r="K5" s="5">
        <f>J5/$B$19*100</f>
        <v>106.02762367646254</v>
      </c>
      <c r="M5" s="6"/>
      <c r="N5" s="6" t="s">
        <v>9</v>
      </c>
      <c r="O5" s="2">
        <v>65.925899999999999</v>
      </c>
      <c r="P5" s="5">
        <f t="shared" ref="P5" si="2">AVERAGE(O5:O6)</f>
        <v>67.097949999999997</v>
      </c>
      <c r="Q5" s="5">
        <f>P5/$B$19*100</f>
        <v>96.688799775778861</v>
      </c>
      <c r="R5" s="3"/>
    </row>
    <row r="6" spans="1:18" x14ac:dyDescent="0.35">
      <c r="A6" s="6"/>
      <c r="B6" s="6"/>
      <c r="C6" s="2">
        <v>67.015699999999995</v>
      </c>
      <c r="D6" s="5"/>
      <c r="E6" s="5"/>
      <c r="F6" s="3"/>
      <c r="G6" s="6"/>
      <c r="H6" s="6"/>
      <c r="I6" s="2">
        <v>77.215199999999996</v>
      </c>
      <c r="J6" s="5"/>
      <c r="K6" s="5"/>
      <c r="M6" s="6"/>
      <c r="N6" s="6"/>
      <c r="O6" s="2">
        <v>68.27</v>
      </c>
      <c r="P6" s="5"/>
      <c r="Q6" s="5"/>
      <c r="R6" s="3"/>
    </row>
    <row r="7" spans="1:18" x14ac:dyDescent="0.35">
      <c r="A7" s="6"/>
      <c r="B7" s="6" t="s">
        <v>10</v>
      </c>
      <c r="C7" s="2">
        <v>62.686599999999999</v>
      </c>
      <c r="D7" s="5">
        <f t="shared" ref="D7" si="3">AVERAGE(C7:C8)</f>
        <v>56.042099999999998</v>
      </c>
      <c r="E7" s="5">
        <f>D7/$B$19*100</f>
        <v>80.757212193728378</v>
      </c>
      <c r="F7" s="3"/>
      <c r="G7" s="6"/>
      <c r="H7" s="6" t="s">
        <v>10</v>
      </c>
      <c r="I7" s="2">
        <v>71.794899999999998</v>
      </c>
      <c r="J7" s="5">
        <f t="shared" ref="J7" si="4">AVERAGE(I7:I8)</f>
        <v>69.037000000000006</v>
      </c>
      <c r="K7" s="5">
        <f>J7/$B$19*100</f>
        <v>99.482989720556986</v>
      </c>
      <c r="M7" s="6"/>
      <c r="N7" s="6" t="s">
        <v>10</v>
      </c>
      <c r="O7" s="2">
        <v>52.283099999999997</v>
      </c>
      <c r="P7" s="5">
        <f t="shared" ref="P7" si="5">AVERAGE(O7:O8)</f>
        <v>58.159099999999995</v>
      </c>
      <c r="Q7" s="5">
        <f>P7/$B$19*100</f>
        <v>83.807829822513213</v>
      </c>
      <c r="R7" s="3"/>
    </row>
    <row r="8" spans="1:18" x14ac:dyDescent="0.35">
      <c r="A8" s="6"/>
      <c r="B8" s="6"/>
      <c r="C8" s="2">
        <v>49.397599999999997</v>
      </c>
      <c r="D8" s="5"/>
      <c r="E8" s="5"/>
      <c r="F8" s="3"/>
      <c r="G8" s="6"/>
      <c r="H8" s="6"/>
      <c r="I8" s="4">
        <v>66.2791</v>
      </c>
      <c r="J8" s="5"/>
      <c r="K8" s="5"/>
      <c r="M8" s="6"/>
      <c r="N8" s="6"/>
      <c r="O8" s="2">
        <v>64.0351</v>
      </c>
      <c r="P8" s="5"/>
      <c r="Q8" s="5"/>
      <c r="R8" s="3"/>
    </row>
    <row r="9" spans="1:18" x14ac:dyDescent="0.35">
      <c r="A9" s="6" t="s">
        <v>13</v>
      </c>
      <c r="B9" s="6" t="s">
        <v>8</v>
      </c>
      <c r="C9" s="2">
        <v>41.758200000000002</v>
      </c>
      <c r="D9" s="5">
        <f t="shared" ref="D9" si="6">AVERAGE(C9:C10)</f>
        <v>43.141850000000005</v>
      </c>
      <c r="E9" s="5">
        <f>D9/$B$20*100</f>
        <v>90.305516375458623</v>
      </c>
      <c r="F9" s="3"/>
      <c r="G9" s="6" t="s">
        <v>13</v>
      </c>
      <c r="H9" s="6" t="s">
        <v>8</v>
      </c>
      <c r="I9" s="2">
        <v>52.811199999999999</v>
      </c>
      <c r="J9" s="5">
        <f t="shared" ref="J9:J11" si="7">AVERAGE(I9:I10)</f>
        <v>52.136600000000001</v>
      </c>
      <c r="K9" s="5">
        <f>J9/$B$20*100</f>
        <v>109.13353472465216</v>
      </c>
      <c r="M9" s="6" t="s">
        <v>13</v>
      </c>
      <c r="N9" s="6" t="s">
        <v>8</v>
      </c>
      <c r="O9" s="2">
        <v>46.790300000000002</v>
      </c>
      <c r="P9" s="5">
        <f t="shared" ref="P9" si="8">AVERAGE(O9:O10)</f>
        <v>48.041200000000003</v>
      </c>
      <c r="Q9" s="5">
        <f>P9/$B$20*100</f>
        <v>100.56094889988915</v>
      </c>
      <c r="R9" s="3"/>
    </row>
    <row r="10" spans="1:18" x14ac:dyDescent="0.35">
      <c r="A10" s="6"/>
      <c r="B10" s="6"/>
      <c r="C10" s="2">
        <v>44.525500000000001</v>
      </c>
      <c r="D10" s="5"/>
      <c r="E10" s="5"/>
      <c r="F10" s="3"/>
      <c r="G10" s="6"/>
      <c r="H10" s="6"/>
      <c r="I10" s="2">
        <v>51.462000000000003</v>
      </c>
      <c r="J10" s="5"/>
      <c r="K10" s="5"/>
      <c r="M10" s="6"/>
      <c r="N10" s="6"/>
      <c r="O10" s="2">
        <v>49.292099999999998</v>
      </c>
      <c r="P10" s="5"/>
      <c r="Q10" s="5"/>
      <c r="R10" s="3"/>
    </row>
    <row r="11" spans="1:18" x14ac:dyDescent="0.35">
      <c r="A11" s="6"/>
      <c r="B11" s="6" t="s">
        <v>9</v>
      </c>
      <c r="C11" s="2">
        <v>29.4498</v>
      </c>
      <c r="D11" s="5">
        <f t="shared" ref="D11" si="9">AVERAGE(C11:C12)</f>
        <v>30.401450000000001</v>
      </c>
      <c r="E11" s="5">
        <f t="shared" ref="E11" si="10">D11/$B$20*100</f>
        <v>63.637016975690344</v>
      </c>
      <c r="F11" s="3"/>
      <c r="G11" s="6"/>
      <c r="H11" s="6" t="s">
        <v>9</v>
      </c>
      <c r="I11" s="2">
        <v>28.906300000000002</v>
      </c>
      <c r="J11" s="5">
        <f t="shared" si="7"/>
        <v>28.155050000000003</v>
      </c>
      <c r="K11" s="5">
        <f t="shared" ref="K11" si="11">J11/$B$20*100</f>
        <v>58.934800636200258</v>
      </c>
      <c r="M11" s="6"/>
      <c r="N11" s="6" t="s">
        <v>9</v>
      </c>
      <c r="O11" s="2">
        <v>28.002099999999999</v>
      </c>
      <c r="P11" s="5">
        <f t="shared" ref="P11" si="12">AVERAGE(O11:O12)</f>
        <v>30.545949999999998</v>
      </c>
      <c r="Q11" s="5">
        <f t="shared" ref="Q11" si="13">P11/$B$20*100</f>
        <v>63.939487711559416</v>
      </c>
      <c r="R11" s="3"/>
    </row>
    <row r="12" spans="1:18" x14ac:dyDescent="0.35">
      <c r="A12" s="6"/>
      <c r="B12" s="6"/>
      <c r="C12" s="2">
        <v>31.353100000000001</v>
      </c>
      <c r="D12" s="5"/>
      <c r="E12" s="5"/>
      <c r="F12" s="3"/>
      <c r="G12" s="6"/>
      <c r="H12" s="6"/>
      <c r="I12" s="2">
        <v>27.4038</v>
      </c>
      <c r="J12" s="5"/>
      <c r="K12" s="5"/>
      <c r="M12" s="6"/>
      <c r="N12" s="6"/>
      <c r="O12" s="2">
        <v>33.089799999999997</v>
      </c>
      <c r="P12" s="5"/>
      <c r="Q12" s="5"/>
      <c r="R12" s="3"/>
    </row>
    <row r="13" spans="1:18" x14ac:dyDescent="0.35">
      <c r="A13" s="6"/>
      <c r="B13" s="6" t="s">
        <v>10</v>
      </c>
      <c r="C13" s="2">
        <v>48.148099999999999</v>
      </c>
      <c r="D13" s="5">
        <f t="shared" ref="D13" si="14">AVERAGE(C13:C14)</f>
        <v>43.3048</v>
      </c>
      <c r="E13" s="5">
        <f t="shared" ref="E13" si="15">D13/$B$20*100</f>
        <v>90.646607077257002</v>
      </c>
      <c r="F13" s="3"/>
      <c r="G13" s="6"/>
      <c r="H13" s="6" t="s">
        <v>10</v>
      </c>
      <c r="I13" s="2">
        <v>53.125</v>
      </c>
      <c r="J13" s="5">
        <f t="shared" ref="J13" si="16">AVERAGE(I13:I14)</f>
        <v>53.485600000000005</v>
      </c>
      <c r="K13" s="5">
        <f t="shared" ref="K13" si="17">J13/$B$20*100</f>
        <v>111.95729266712553</v>
      </c>
      <c r="M13" s="6"/>
      <c r="N13" s="6" t="s">
        <v>10</v>
      </c>
      <c r="O13" s="2">
        <v>40.868000000000002</v>
      </c>
      <c r="P13" s="5">
        <f t="shared" ref="P13" si="18">AVERAGE(O13:O14)</f>
        <v>41.382300000000001</v>
      </c>
      <c r="Q13" s="5">
        <f t="shared" ref="Q13" si="19">P13/$B$20*100</f>
        <v>86.62238569519252</v>
      </c>
      <c r="R13" s="3"/>
    </row>
    <row r="14" spans="1:18" x14ac:dyDescent="0.35">
      <c r="A14" s="6"/>
      <c r="B14" s="6"/>
      <c r="C14" s="2">
        <v>38.461500000000001</v>
      </c>
      <c r="D14" s="5"/>
      <c r="E14" s="5"/>
      <c r="F14" s="3"/>
      <c r="G14" s="6"/>
      <c r="H14" s="6"/>
      <c r="I14" s="2">
        <v>53.846200000000003</v>
      </c>
      <c r="J14" s="5"/>
      <c r="K14" s="5"/>
      <c r="M14" s="6"/>
      <c r="N14" s="6"/>
      <c r="O14" s="2">
        <v>41.896599999999999</v>
      </c>
      <c r="P14" s="5"/>
      <c r="Q14" s="5"/>
      <c r="R14" s="3"/>
    </row>
    <row r="17" spans="1:2" x14ac:dyDescent="0.35">
      <c r="A17" s="1" t="s">
        <v>11</v>
      </c>
    </row>
    <row r="19" spans="1:2" x14ac:dyDescent="0.35">
      <c r="A19" t="s">
        <v>12</v>
      </c>
      <c r="B19">
        <f>AVERAGE(D3,J3,P3)</f>
        <v>69.395783333333341</v>
      </c>
    </row>
    <row r="20" spans="1:2" x14ac:dyDescent="0.35">
      <c r="A20" t="s">
        <v>13</v>
      </c>
      <c r="B20">
        <f>AVERAGE(D9,J9,P9)</f>
        <v>47.773216666666677</v>
      </c>
    </row>
  </sheetData>
  <mergeCells count="60">
    <mergeCell ref="H13:H14"/>
    <mergeCell ref="J13:J14"/>
    <mergeCell ref="K13:K14"/>
    <mergeCell ref="H11:H12"/>
    <mergeCell ref="J11:J12"/>
    <mergeCell ref="K11:K12"/>
    <mergeCell ref="J9:J10"/>
    <mergeCell ref="K9:K10"/>
    <mergeCell ref="H9:H10"/>
    <mergeCell ref="A3:A8"/>
    <mergeCell ref="D3:D4"/>
    <mergeCell ref="E3:E4"/>
    <mergeCell ref="Q9:Q10"/>
    <mergeCell ref="M9:M14"/>
    <mergeCell ref="N9:N10"/>
    <mergeCell ref="P9:P10"/>
    <mergeCell ref="N11:N12"/>
    <mergeCell ref="P11:P12"/>
    <mergeCell ref="N13:N14"/>
    <mergeCell ref="P13:P14"/>
    <mergeCell ref="Q13:Q14"/>
    <mergeCell ref="Q11:Q12"/>
    <mergeCell ref="B13:B14"/>
    <mergeCell ref="D13:D14"/>
    <mergeCell ref="A9:A14"/>
    <mergeCell ref="B9:B10"/>
    <mergeCell ref="D9:D10"/>
    <mergeCell ref="E9:E10"/>
    <mergeCell ref="G9:G14"/>
    <mergeCell ref="B11:B12"/>
    <mergeCell ref="D11:D12"/>
    <mergeCell ref="E11:E12"/>
    <mergeCell ref="E13:E14"/>
    <mergeCell ref="P5:P6"/>
    <mergeCell ref="Q5:Q6"/>
    <mergeCell ref="B7:B8"/>
    <mergeCell ref="D7:D8"/>
    <mergeCell ref="E7:E8"/>
    <mergeCell ref="H7:H8"/>
    <mergeCell ref="J7:J8"/>
    <mergeCell ref="K7:K8"/>
    <mergeCell ref="G3:G8"/>
    <mergeCell ref="P7:P8"/>
    <mergeCell ref="Q7:Q8"/>
    <mergeCell ref="P3:P4"/>
    <mergeCell ref="Q3:Q4"/>
    <mergeCell ref="B5:B6"/>
    <mergeCell ref="D5:D6"/>
    <mergeCell ref="E5:E6"/>
    <mergeCell ref="H5:H6"/>
    <mergeCell ref="J5:J6"/>
    <mergeCell ref="K5:K6"/>
    <mergeCell ref="H3:H4"/>
    <mergeCell ref="J3:J4"/>
    <mergeCell ref="K3:K4"/>
    <mergeCell ref="M3:M8"/>
    <mergeCell ref="N3:N4"/>
    <mergeCell ref="N5:N6"/>
    <mergeCell ref="N7:N8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2024-05-01T10:08:09Z</dcterms:created>
  <dcterms:modified xsi:type="dcterms:W3CDTF">2024-11-01T20:52:33Z</dcterms:modified>
</cp:coreProperties>
</file>