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01B67DFE-308F-4487-8BD9-92C42487620E}" xr6:coauthVersionLast="47" xr6:coauthVersionMax="47" xr10:uidLastSave="{00000000-0000-0000-0000-000000000000}"/>
  <bookViews>
    <workbookView xWindow="-110" yWindow="-110" windowWidth="19420" windowHeight="10420" xr2:uid="{2A594AA5-A19E-4FF5-93B2-41D46A3164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5" i="1"/>
  <c r="L14" i="1"/>
  <c r="L13" i="1"/>
  <c r="L12" i="1"/>
  <c r="L7" i="1"/>
  <c r="L6" i="1"/>
  <c r="E27" i="1" s="1"/>
  <c r="L5" i="1"/>
  <c r="M5" i="1" s="1"/>
  <c r="L4" i="1"/>
  <c r="E26" i="1" s="1"/>
  <c r="M4" i="1" l="1"/>
  <c r="M22" i="1"/>
  <c r="M7" i="1"/>
  <c r="M12" i="1"/>
  <c r="M13" i="1"/>
  <c r="M14" i="1"/>
  <c r="M15" i="1"/>
  <c r="M20" i="1"/>
  <c r="M21" i="1"/>
  <c r="M23" i="1"/>
  <c r="M6" i="1"/>
</calcChain>
</file>

<file path=xl/sharedStrings.xml><?xml version="1.0" encoding="utf-8"?>
<sst xmlns="http://schemas.openxmlformats.org/spreadsheetml/2006/main" count="39" uniqueCount="14">
  <si>
    <t>Rep 1</t>
  </si>
  <si>
    <t>Total cells</t>
  </si>
  <si>
    <t>Positive cells</t>
  </si>
  <si>
    <t>%positive cells</t>
  </si>
  <si>
    <t>avg % positive cells</t>
  </si>
  <si>
    <t>% positive cells relative to triplicate nontreated</t>
  </si>
  <si>
    <t>nontreated</t>
  </si>
  <si>
    <t>HCQ</t>
  </si>
  <si>
    <t>Rep 2</t>
  </si>
  <si>
    <t>% positive cells relative to nontreated</t>
  </si>
  <si>
    <t>Rep 3</t>
  </si>
  <si>
    <t>triplicate nontreated</t>
  </si>
  <si>
    <t>EV71-97L</t>
  </si>
  <si>
    <t>EV71-97R/167G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</si>
</sst>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57D6-90DE-4DE3-AE91-022681BF75D6}">
  <dimension ref="A1:M27"/>
  <sheetViews>
    <sheetView tabSelected="1" topLeftCell="A12" workbookViewId="0">
      <selection activeCell="Q13" sqref="Q13"/>
    </sheetView>
  </sheetViews>
  <sheetFormatPr defaultRowHeight="14.5" x14ac:dyDescent="0.35"/>
  <sheetData>
    <row r="1" spans="1:13" ht="18.5" x14ac:dyDescent="0.45">
      <c r="A1" s="1" t="s">
        <v>0</v>
      </c>
    </row>
    <row r="3" spans="1:13" x14ac:dyDescent="0.35">
      <c r="B3" s="2"/>
      <c r="C3" s="3" t="s">
        <v>1</v>
      </c>
      <c r="D3" s="3"/>
      <c r="E3" s="3"/>
      <c r="F3" s="3" t="s">
        <v>2</v>
      </c>
      <c r="G3" s="3"/>
      <c r="H3" s="3"/>
      <c r="I3" s="3" t="s">
        <v>3</v>
      </c>
      <c r="J3" s="3"/>
      <c r="K3" s="3"/>
      <c r="L3" s="2" t="s">
        <v>4</v>
      </c>
      <c r="M3" s="2" t="s">
        <v>5</v>
      </c>
    </row>
    <row r="4" spans="1:13" x14ac:dyDescent="0.35">
      <c r="A4" t="s">
        <v>13</v>
      </c>
      <c r="B4" s="2" t="s">
        <v>6</v>
      </c>
      <c r="C4">
        <v>2511</v>
      </c>
      <c r="D4">
        <v>2341</v>
      </c>
      <c r="E4">
        <v>2405</v>
      </c>
      <c r="F4">
        <v>302</v>
      </c>
      <c r="G4">
        <v>281</v>
      </c>
      <c r="H4">
        <v>298</v>
      </c>
      <c r="I4">
        <v>12.027081000000001</v>
      </c>
      <c r="J4">
        <v>12.003417000000001</v>
      </c>
      <c r="K4">
        <v>12.390852000000001</v>
      </c>
      <c r="L4">
        <f>AVERAGE(I4:K4)</f>
        <v>12.140450000000001</v>
      </c>
      <c r="M4">
        <f>L4/$E$26*100</f>
        <v>86.2433450405032</v>
      </c>
    </row>
    <row r="5" spans="1:13" x14ac:dyDescent="0.35">
      <c r="B5" s="2" t="s">
        <v>7</v>
      </c>
      <c r="C5">
        <v>441</v>
      </c>
      <c r="D5">
        <v>393</v>
      </c>
      <c r="E5">
        <v>419</v>
      </c>
      <c r="F5">
        <v>180</v>
      </c>
      <c r="G5">
        <v>201</v>
      </c>
      <c r="H5">
        <v>184</v>
      </c>
      <c r="I5">
        <v>40.816325999999997</v>
      </c>
      <c r="J5">
        <v>51.145038999999997</v>
      </c>
      <c r="K5">
        <v>43.914082000000001</v>
      </c>
      <c r="L5">
        <f t="shared" ref="L5:L7" si="0">AVERAGE(I5:K5)</f>
        <v>45.291815666666672</v>
      </c>
      <c r="M5">
        <f>L5/$E$26*100</f>
        <v>321.74406105632016</v>
      </c>
    </row>
    <row r="6" spans="1:13" x14ac:dyDescent="0.35">
      <c r="A6" t="s">
        <v>12</v>
      </c>
      <c r="B6" s="2" t="s">
        <v>6</v>
      </c>
      <c r="C6">
        <v>1607</v>
      </c>
      <c r="D6">
        <v>1550</v>
      </c>
      <c r="E6">
        <v>1352</v>
      </c>
      <c r="F6">
        <v>538</v>
      </c>
      <c r="G6">
        <v>657</v>
      </c>
      <c r="H6">
        <v>546</v>
      </c>
      <c r="I6">
        <v>33.478530999999997</v>
      </c>
      <c r="J6">
        <v>42.387096</v>
      </c>
      <c r="K6">
        <v>40.384616999999999</v>
      </c>
      <c r="L6">
        <f t="shared" si="0"/>
        <v>38.750081333333327</v>
      </c>
      <c r="M6">
        <f>L6/$E$27*100</f>
        <v>98.032573995738062</v>
      </c>
    </row>
    <row r="7" spans="1:13" x14ac:dyDescent="0.35">
      <c r="B7" s="2" t="s">
        <v>7</v>
      </c>
      <c r="C7">
        <v>2347</v>
      </c>
      <c r="D7">
        <v>2385</v>
      </c>
      <c r="E7">
        <v>2239</v>
      </c>
      <c r="F7">
        <v>317</v>
      </c>
      <c r="G7">
        <v>371</v>
      </c>
      <c r="H7">
        <v>370</v>
      </c>
      <c r="I7">
        <v>13.506603999999999</v>
      </c>
      <c r="J7">
        <v>15.555555</v>
      </c>
      <c r="K7">
        <v>16.525234000000001</v>
      </c>
      <c r="L7">
        <f t="shared" si="0"/>
        <v>15.195797666666669</v>
      </c>
      <c r="M7">
        <f>L7/$E$27*100</f>
        <v>38.443355676271032</v>
      </c>
    </row>
    <row r="9" spans="1:13" ht="18.5" x14ac:dyDescent="0.45">
      <c r="A9" s="1" t="s">
        <v>8</v>
      </c>
    </row>
    <row r="11" spans="1:13" x14ac:dyDescent="0.35">
      <c r="B11" s="2"/>
      <c r="C11" s="3" t="s">
        <v>1</v>
      </c>
      <c r="D11" s="3"/>
      <c r="E11" s="3"/>
      <c r="F11" s="3" t="s">
        <v>2</v>
      </c>
      <c r="G11" s="3"/>
      <c r="H11" s="3"/>
      <c r="I11" s="3" t="s">
        <v>3</v>
      </c>
      <c r="J11" s="3"/>
      <c r="K11" s="3"/>
      <c r="L11" s="2" t="s">
        <v>4</v>
      </c>
      <c r="M11" s="2" t="s">
        <v>9</v>
      </c>
    </row>
    <row r="12" spans="1:13" x14ac:dyDescent="0.35">
      <c r="A12" t="s">
        <v>13</v>
      </c>
      <c r="B12" s="2" t="s">
        <v>6</v>
      </c>
      <c r="C12">
        <v>1746</v>
      </c>
      <c r="D12">
        <v>2145</v>
      </c>
      <c r="E12">
        <v>2133</v>
      </c>
      <c r="F12">
        <v>248</v>
      </c>
      <c r="G12">
        <v>400</v>
      </c>
      <c r="H12">
        <v>377</v>
      </c>
      <c r="I12">
        <v>14.203894999999999</v>
      </c>
      <c r="J12">
        <v>18.648018</v>
      </c>
      <c r="K12">
        <v>17.674637000000001</v>
      </c>
      <c r="L12">
        <f>AVERAGE(I12:K12)</f>
        <v>16.842183333333335</v>
      </c>
      <c r="M12">
        <f>L12/$E$26*100</f>
        <v>119.6435246182867</v>
      </c>
    </row>
    <row r="13" spans="1:13" x14ac:dyDescent="0.35">
      <c r="B13" s="2" t="s">
        <v>7</v>
      </c>
      <c r="C13">
        <v>431</v>
      </c>
      <c r="D13">
        <v>331</v>
      </c>
      <c r="E13">
        <v>346</v>
      </c>
      <c r="F13">
        <v>122</v>
      </c>
      <c r="G13">
        <v>115</v>
      </c>
      <c r="H13">
        <v>126</v>
      </c>
      <c r="I13">
        <v>28.306265</v>
      </c>
      <c r="J13">
        <v>34.743201999999997</v>
      </c>
      <c r="K13">
        <v>36.416182999999997</v>
      </c>
      <c r="L13">
        <f t="shared" ref="L13:L15" si="1">AVERAGE(I13:K13)</f>
        <v>33.155216666666661</v>
      </c>
      <c r="M13">
        <f>L13/$E$26*100</f>
        <v>235.52807275479699</v>
      </c>
    </row>
    <row r="14" spans="1:13" x14ac:dyDescent="0.35">
      <c r="A14" t="s">
        <v>12</v>
      </c>
      <c r="B14" s="2" t="s">
        <v>6</v>
      </c>
      <c r="C14">
        <v>1131</v>
      </c>
      <c r="D14">
        <v>1125</v>
      </c>
      <c r="E14">
        <v>1000</v>
      </c>
      <c r="F14">
        <v>453</v>
      </c>
      <c r="G14">
        <v>448</v>
      </c>
      <c r="H14">
        <v>391</v>
      </c>
      <c r="I14">
        <v>40.053051000000004</v>
      </c>
      <c r="J14">
        <v>39.822223999999999</v>
      </c>
      <c r="K14">
        <v>39.099997999999999</v>
      </c>
      <c r="L14">
        <f t="shared" si="1"/>
        <v>39.658424333333336</v>
      </c>
      <c r="M14">
        <f>L14/$E$27*100</f>
        <v>100.33056149142911</v>
      </c>
    </row>
    <row r="15" spans="1:13" x14ac:dyDescent="0.35">
      <c r="B15" s="2" t="s">
        <v>7</v>
      </c>
      <c r="C15">
        <v>1693</v>
      </c>
      <c r="D15">
        <v>2100</v>
      </c>
      <c r="E15">
        <v>2142</v>
      </c>
      <c r="F15">
        <v>241</v>
      </c>
      <c r="G15">
        <v>484</v>
      </c>
      <c r="H15">
        <v>316</v>
      </c>
      <c r="I15">
        <v>14.235085</v>
      </c>
      <c r="J15">
        <v>23.047619000000001</v>
      </c>
      <c r="K15">
        <v>14.752567000000001</v>
      </c>
      <c r="L15">
        <f t="shared" si="1"/>
        <v>17.345090333333335</v>
      </c>
      <c r="M15">
        <f>L15/$E$27*100</f>
        <v>43.880781486323457</v>
      </c>
    </row>
    <row r="17" spans="1:13" ht="18.5" x14ac:dyDescent="0.45">
      <c r="A17" s="1" t="s">
        <v>10</v>
      </c>
    </row>
    <row r="19" spans="1:13" x14ac:dyDescent="0.35">
      <c r="B19" s="2"/>
      <c r="C19" s="3" t="s">
        <v>1</v>
      </c>
      <c r="D19" s="3"/>
      <c r="E19" s="3"/>
      <c r="F19" s="3" t="s">
        <v>2</v>
      </c>
      <c r="G19" s="3"/>
      <c r="H19" s="3"/>
      <c r="I19" s="3" t="s">
        <v>3</v>
      </c>
      <c r="J19" s="3"/>
      <c r="K19" s="3"/>
      <c r="L19" s="2" t="s">
        <v>4</v>
      </c>
      <c r="M19" s="2" t="s">
        <v>9</v>
      </c>
    </row>
    <row r="20" spans="1:13" x14ac:dyDescent="0.35">
      <c r="A20" t="s">
        <v>13</v>
      </c>
      <c r="B20" s="2" t="s">
        <v>6</v>
      </c>
      <c r="C20">
        <v>1936</v>
      </c>
      <c r="D20">
        <v>2095</v>
      </c>
      <c r="E20">
        <v>1881</v>
      </c>
      <c r="F20">
        <v>227</v>
      </c>
      <c r="G20">
        <v>303</v>
      </c>
      <c r="H20">
        <v>255</v>
      </c>
      <c r="I20">
        <v>11.725206</v>
      </c>
      <c r="J20">
        <v>14.463006999999999</v>
      </c>
      <c r="K20">
        <v>13.556619</v>
      </c>
      <c r="L20">
        <f>AVERAGE(I20:K20)</f>
        <v>13.248277333333332</v>
      </c>
      <c r="M20">
        <f>L20/$E$26*100</f>
        <v>94.113130341210095</v>
      </c>
    </row>
    <row r="21" spans="1:13" x14ac:dyDescent="0.35">
      <c r="B21" s="2" t="s">
        <v>7</v>
      </c>
      <c r="C21">
        <v>322</v>
      </c>
      <c r="D21">
        <v>286</v>
      </c>
      <c r="E21">
        <v>265</v>
      </c>
      <c r="F21">
        <v>114</v>
      </c>
      <c r="G21">
        <v>86</v>
      </c>
      <c r="H21">
        <v>89</v>
      </c>
      <c r="I21">
        <v>35.403728000000001</v>
      </c>
      <c r="J21">
        <v>30.069928999999998</v>
      </c>
      <c r="K21">
        <v>33.584907999999999</v>
      </c>
      <c r="L21">
        <f t="shared" ref="L21:L23" si="2">AVERAGE(I21:K21)</f>
        <v>33.01952166666667</v>
      </c>
      <c r="M21">
        <f>L21/$E$26*100</f>
        <v>234.5641224312694</v>
      </c>
    </row>
    <row r="22" spans="1:13" x14ac:dyDescent="0.35">
      <c r="A22" t="s">
        <v>12</v>
      </c>
      <c r="B22" s="2" t="s">
        <v>6</v>
      </c>
      <c r="C22">
        <v>1165</v>
      </c>
      <c r="D22">
        <v>1068</v>
      </c>
      <c r="E22">
        <v>1213</v>
      </c>
      <c r="F22">
        <v>409</v>
      </c>
      <c r="G22">
        <v>428</v>
      </c>
      <c r="H22">
        <v>550</v>
      </c>
      <c r="I22">
        <v>35.107295999999998</v>
      </c>
      <c r="J22">
        <v>40.074905000000001</v>
      </c>
      <c r="K22">
        <v>45.342129</v>
      </c>
      <c r="L22">
        <f t="shared" si="2"/>
        <v>40.174776666666666</v>
      </c>
      <c r="M22">
        <f>L22/$E$27*100</f>
        <v>101.6368645128328</v>
      </c>
    </row>
    <row r="23" spans="1:13" x14ac:dyDescent="0.35">
      <c r="B23" s="2" t="s">
        <v>7</v>
      </c>
      <c r="C23">
        <v>2294</v>
      </c>
      <c r="D23">
        <v>2008</v>
      </c>
      <c r="E23">
        <v>2265</v>
      </c>
      <c r="F23">
        <v>302</v>
      </c>
      <c r="G23">
        <v>244</v>
      </c>
      <c r="H23">
        <v>436</v>
      </c>
      <c r="I23">
        <v>13.164778</v>
      </c>
      <c r="J23">
        <v>12.151395000000001</v>
      </c>
      <c r="K23">
        <v>19.249448999999998</v>
      </c>
      <c r="L23">
        <f t="shared" si="2"/>
        <v>14.855207333333333</v>
      </c>
      <c r="M23">
        <f>L23/$E$27*100</f>
        <v>37.581707238232489</v>
      </c>
    </row>
    <row r="26" spans="1:13" x14ac:dyDescent="0.35">
      <c r="B26" s="2" t="s">
        <v>11</v>
      </c>
      <c r="D26" t="s">
        <v>13</v>
      </c>
      <c r="E26">
        <f>AVERAGE(L4,L12,L20)</f>
        <v>14.076970222222222</v>
      </c>
    </row>
    <row r="27" spans="1:13" x14ac:dyDescent="0.35">
      <c r="D27" t="s">
        <v>12</v>
      </c>
      <c r="E27">
        <f>AVERAGE(L6,L14,L22)</f>
        <v>39.527760777777779</v>
      </c>
    </row>
  </sheetData>
  <mergeCells count="9">
    <mergeCell ref="C19:E19"/>
    <mergeCell ref="F19:H19"/>
    <mergeCell ref="I19:K19"/>
    <mergeCell ref="C3:E3"/>
    <mergeCell ref="F3:H3"/>
    <mergeCell ref="I3:K3"/>
    <mergeCell ref="C11:E11"/>
    <mergeCell ref="F11:H11"/>
    <mergeCell ref="I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2024-10-28T15:15:58Z</dcterms:created>
  <dcterms:modified xsi:type="dcterms:W3CDTF">2024-11-01T21:12:53Z</dcterms:modified>
</cp:coreProperties>
</file>