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rz\Desktop\SCIENCES\Larval Food Intake Drop\TO SEND\eLife Avr 2024\for Version of record\"/>
    </mc:Choice>
  </mc:AlternateContent>
  <xr:revisionPtr revIDLastSave="0" documentId="13_ncr:1_{8F69D9BE-AA2B-4757-AB37-C403DBBE6B79}" xr6:coauthVersionLast="47" xr6:coauthVersionMax="47" xr10:uidLastSave="{00000000-0000-0000-0000-000000000000}"/>
  <bookViews>
    <workbookView xWindow="28680" yWindow="-120" windowWidth="29040" windowHeight="15840" activeTab="5" xr2:uid="{485814AF-142E-483F-9591-037BEBDA9A4C}"/>
  </bookViews>
  <sheets>
    <sheet name="Sum" sheetId="6" r:id="rId1"/>
    <sheet name="Ecc15-GFP" sheetId="2" r:id="rId2"/>
    <sheet name="Bt-GFP" sheetId="4" r:id="rId3"/>
    <sheet name="L. planta-GFP" sheetId="3" r:id="rId4"/>
    <sheet name="Feuil1" sheetId="7" r:id="rId5"/>
    <sheet name="L. planta +uracil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8" l="1"/>
  <c r="K6" i="8"/>
  <c r="D23" i="8"/>
  <c r="C23" i="8"/>
  <c r="D14" i="8"/>
  <c r="C14" i="8"/>
  <c r="L8" i="8"/>
  <c r="K8" i="8"/>
  <c r="L7" i="8"/>
  <c r="K7" i="8"/>
  <c r="K10" i="8" s="1"/>
  <c r="D6" i="8"/>
  <c r="C6" i="8"/>
  <c r="L9" i="3"/>
  <c r="M9" i="3"/>
  <c r="K9" i="3"/>
  <c r="L9" i="2"/>
  <c r="M9" i="2"/>
  <c r="K9" i="2"/>
  <c r="M8" i="2"/>
  <c r="M7" i="2"/>
  <c r="C30" i="2"/>
  <c r="E23" i="4"/>
  <c r="D23" i="4"/>
  <c r="C23" i="4"/>
  <c r="E14" i="4"/>
  <c r="D14" i="4"/>
  <c r="C14" i="4"/>
  <c r="M8" i="4"/>
  <c r="L8" i="4"/>
  <c r="K8" i="4"/>
  <c r="M7" i="4"/>
  <c r="L7" i="4"/>
  <c r="K7" i="4"/>
  <c r="E6" i="4"/>
  <c r="D6" i="4"/>
  <c r="C6" i="4"/>
  <c r="M8" i="3"/>
  <c r="L8" i="3"/>
  <c r="K8" i="3"/>
  <c r="M7" i="3"/>
  <c r="L7" i="3"/>
  <c r="K7" i="3"/>
  <c r="E23" i="3"/>
  <c r="D23" i="3"/>
  <c r="C23" i="3"/>
  <c r="E14" i="3"/>
  <c r="D14" i="3"/>
  <c r="C14" i="3"/>
  <c r="E6" i="3"/>
  <c r="D6" i="3"/>
  <c r="C6" i="3"/>
  <c r="L8" i="2"/>
  <c r="L7" i="2"/>
  <c r="K8" i="2"/>
  <c r="K7" i="2"/>
  <c r="D23" i="2"/>
  <c r="E23" i="2"/>
  <c r="C23" i="2"/>
  <c r="D14" i="2"/>
  <c r="E14" i="2"/>
  <c r="C14" i="2"/>
  <c r="D6" i="2"/>
  <c r="E6" i="2"/>
  <c r="C6" i="2"/>
  <c r="L9" i="8" l="1"/>
  <c r="K9" i="8"/>
  <c r="L10" i="8"/>
  <c r="L9" i="4"/>
  <c r="M9" i="4"/>
  <c r="K9" i="4"/>
  <c r="K10" i="3"/>
  <c r="K10" i="4"/>
  <c r="L10" i="4"/>
  <c r="M10" i="4"/>
  <c r="M10" i="3"/>
  <c r="L10" i="3"/>
  <c r="M10" i="2"/>
  <c r="L10" i="2"/>
  <c r="K10" i="2"/>
</calcChain>
</file>

<file path=xl/sharedStrings.xml><?xml version="1.0" encoding="utf-8"?>
<sst xmlns="http://schemas.openxmlformats.org/spreadsheetml/2006/main" count="104" uniqueCount="19">
  <si>
    <t>w-</t>
  </si>
  <si>
    <t>Oregon</t>
  </si>
  <si>
    <t xml:space="preserve">No food </t>
  </si>
  <si>
    <t>Food + block</t>
  </si>
  <si>
    <t xml:space="preserve">Food not block </t>
  </si>
  <si>
    <t>Drosdel (w1118)</t>
  </si>
  <si>
    <t xml:space="preserve">Sum Ecc15* </t>
  </si>
  <si>
    <t xml:space="preserve">Sum Lp* </t>
  </si>
  <si>
    <t xml:space="preserve">Sum Bt* </t>
  </si>
  <si>
    <t>Drosdel(w1118)</t>
  </si>
  <si>
    <t>% blockage</t>
  </si>
  <si>
    <t>02/08/204</t>
  </si>
  <si>
    <t>lot1</t>
  </si>
  <si>
    <t>lot2</t>
  </si>
  <si>
    <t>L. planta</t>
  </si>
  <si>
    <r>
      <rPr>
        <i/>
        <sz val="11"/>
        <color theme="1"/>
        <rFont val="Calibri"/>
        <family val="2"/>
        <scheme val="minor"/>
      </rPr>
      <t>L. planta</t>
    </r>
    <r>
      <rPr>
        <sz val="11"/>
        <color theme="1"/>
        <rFont val="Calibri"/>
        <family val="2"/>
        <scheme val="minor"/>
      </rPr>
      <t xml:space="preserve"> + uracil 20nM</t>
    </r>
  </si>
  <si>
    <t>19/09/2024 am</t>
  </si>
  <si>
    <t>19/09/2024 pm</t>
  </si>
  <si>
    <r>
      <rPr>
        <i/>
        <sz val="11"/>
        <color theme="1"/>
        <rFont val="Calibri"/>
        <family val="2"/>
        <scheme val="minor"/>
      </rPr>
      <t xml:space="preserve">L. planta </t>
    </r>
    <r>
      <rPr>
        <sz val="11"/>
        <color theme="1"/>
        <rFont val="Calibri"/>
        <family val="2"/>
        <scheme val="minor"/>
      </rPr>
      <t>+ uracil 20nM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</si>
</sst>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E84C22"/>
      <name val="Franklin Gothic Book"/>
      <family val="2"/>
    </font>
    <font>
      <sz val="11"/>
      <color theme="1"/>
      <name val="Franklin Gothic Book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9" fontId="0" fillId="0" borderId="0" xfId="1" applyFont="1"/>
    <xf numFmtId="0" fontId="2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9" fontId="0" fillId="0" borderId="0" xfId="1" applyFont="1" applyBorder="1"/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9" fontId="0" fillId="0" borderId="0" xfId="1" applyFont="1" applyFill="1" applyBorder="1"/>
    <xf numFmtId="0" fontId="5" fillId="0" borderId="2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</xdr:row>
      <xdr:rowOff>19050</xdr:rowOff>
    </xdr:from>
    <xdr:to>
      <xdr:col>6</xdr:col>
      <xdr:colOff>85183</xdr:colOff>
      <xdr:row>6</xdr:row>
      <xdr:rowOff>123693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D517538-D2B0-4966-A32F-4302260FF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209550"/>
          <a:ext cx="4333333" cy="10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13</xdr:row>
      <xdr:rowOff>142875</xdr:rowOff>
    </xdr:from>
    <xdr:to>
      <xdr:col>6</xdr:col>
      <xdr:colOff>66132</xdr:colOff>
      <xdr:row>19</xdr:row>
      <xdr:rowOff>57018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BEF4F87-6D15-4B38-BD08-CDFE2C24E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5" y="2619375"/>
          <a:ext cx="4342857" cy="10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7</xdr:row>
      <xdr:rowOff>0</xdr:rowOff>
    </xdr:from>
    <xdr:to>
      <xdr:col>6</xdr:col>
      <xdr:colOff>85187</xdr:colOff>
      <xdr:row>12</xdr:row>
      <xdr:rowOff>142738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C1C47A3-5021-40D4-ACEF-F50B67085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2425" y="1333500"/>
          <a:ext cx="4304762" cy="10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16715-DE3D-4F0A-9F3C-64EEB58A2E3F}">
  <dimension ref="A1"/>
  <sheetViews>
    <sheetView workbookViewId="0">
      <selection activeCell="F29" sqref="F29"/>
    </sheetView>
  </sheetViews>
  <sheetFormatPr baseColWidth="10" defaultRowHeight="14.4" x14ac:dyDescent="0.3"/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D33D6-DC06-4826-8054-1E9A71B25461}">
  <dimension ref="A1:M30"/>
  <sheetViews>
    <sheetView workbookViewId="0">
      <selection activeCell="O25" sqref="O25"/>
    </sheetView>
  </sheetViews>
  <sheetFormatPr baseColWidth="10" defaultRowHeight="14.4" x14ac:dyDescent="0.3"/>
  <cols>
    <col min="2" max="2" width="14.44140625" bestFit="1" customWidth="1"/>
    <col min="3" max="3" width="14.88671875" bestFit="1" customWidth="1"/>
    <col min="5" max="5" width="15.33203125" bestFit="1" customWidth="1"/>
    <col min="10" max="10" width="14.44140625" bestFit="1" customWidth="1"/>
    <col min="13" max="13" width="15.33203125" bestFit="1" customWidth="1"/>
  </cols>
  <sheetData>
    <row r="1" spans="1:13" x14ac:dyDescent="0.3">
      <c r="A1" s="1">
        <v>45490</v>
      </c>
    </row>
    <row r="2" spans="1:13" x14ac:dyDescent="0.3">
      <c r="B2" s="2"/>
      <c r="C2" s="3" t="s">
        <v>0</v>
      </c>
      <c r="D2" s="3" t="s">
        <v>1</v>
      </c>
      <c r="E2" s="3" t="s">
        <v>5</v>
      </c>
    </row>
    <row r="3" spans="1:13" x14ac:dyDescent="0.3">
      <c r="B3" s="3" t="s">
        <v>2</v>
      </c>
      <c r="C3" s="3">
        <v>14</v>
      </c>
      <c r="D3" s="3">
        <v>55</v>
      </c>
      <c r="E3" s="3">
        <v>50</v>
      </c>
    </row>
    <row r="4" spans="1:13" x14ac:dyDescent="0.3">
      <c r="B4" s="3" t="s">
        <v>3</v>
      </c>
      <c r="C4" s="3">
        <v>41</v>
      </c>
      <c r="D4" s="3">
        <v>87</v>
      </c>
      <c r="E4" s="3">
        <v>10</v>
      </c>
    </row>
    <row r="5" spans="1:13" x14ac:dyDescent="0.3">
      <c r="B5" s="3" t="s">
        <v>4</v>
      </c>
      <c r="C5" s="3">
        <v>5</v>
      </c>
      <c r="D5" s="3">
        <v>0</v>
      </c>
      <c r="E5" s="3">
        <v>4</v>
      </c>
    </row>
    <row r="6" spans="1:13" x14ac:dyDescent="0.3">
      <c r="C6" s="4">
        <f>C4/(C4+C5)</f>
        <v>0.89130434782608692</v>
      </c>
      <c r="D6" s="4">
        <f t="shared" ref="D6:E6" si="0">D4/(D4+D5)</f>
        <v>1</v>
      </c>
      <c r="E6" s="4">
        <f t="shared" si="0"/>
        <v>0.7142857142857143</v>
      </c>
      <c r="J6" s="2"/>
      <c r="K6" s="6" t="s">
        <v>0</v>
      </c>
      <c r="L6" s="6" t="s">
        <v>1</v>
      </c>
      <c r="M6" s="6" t="s">
        <v>5</v>
      </c>
    </row>
    <row r="7" spans="1:13" x14ac:dyDescent="0.3">
      <c r="I7" s="5" t="s">
        <v>6</v>
      </c>
      <c r="J7" s="6" t="s">
        <v>3</v>
      </c>
      <c r="K7" s="6">
        <f t="shared" ref="K7:L8" si="1">C4+C12+C21</f>
        <v>124</v>
      </c>
      <c r="L7" s="6">
        <f t="shared" si="1"/>
        <v>206</v>
      </c>
      <c r="M7" s="6">
        <f>E4+E12+E21+C28</f>
        <v>141</v>
      </c>
    </row>
    <row r="8" spans="1:13" x14ac:dyDescent="0.3">
      <c r="J8" s="6" t="s">
        <v>4</v>
      </c>
      <c r="K8" s="6">
        <f t="shared" si="1"/>
        <v>10</v>
      </c>
      <c r="L8" s="6">
        <f t="shared" si="1"/>
        <v>11</v>
      </c>
      <c r="M8" s="6">
        <f>E5+E13+E22+C29</f>
        <v>8</v>
      </c>
    </row>
    <row r="9" spans="1:13" x14ac:dyDescent="0.3">
      <c r="A9" s="1">
        <v>45491</v>
      </c>
      <c r="J9" s="10"/>
      <c r="K9" s="9">
        <f>SUM(K7+K8)</f>
        <v>134</v>
      </c>
      <c r="L9" s="9">
        <f t="shared" ref="L9:M9" si="2">SUM(L7+L8)</f>
        <v>217</v>
      </c>
      <c r="M9" s="9">
        <f t="shared" si="2"/>
        <v>149</v>
      </c>
    </row>
    <row r="10" spans="1:13" x14ac:dyDescent="0.3">
      <c r="B10" s="2"/>
      <c r="C10" s="3" t="s">
        <v>0</v>
      </c>
      <c r="D10" s="3" t="s">
        <v>1</v>
      </c>
      <c r="E10" s="3" t="s">
        <v>5</v>
      </c>
      <c r="J10" t="s">
        <v>10</v>
      </c>
      <c r="K10" s="4">
        <f>K7/(K7+K8)</f>
        <v>0.92537313432835822</v>
      </c>
      <c r="L10" s="4">
        <f>L7/(L7+L8)</f>
        <v>0.94930875576036866</v>
      </c>
      <c r="M10" s="4">
        <f>M7/(M7+M8)</f>
        <v>0.94630872483221473</v>
      </c>
    </row>
    <row r="11" spans="1:13" x14ac:dyDescent="0.3">
      <c r="B11" s="3" t="s">
        <v>2</v>
      </c>
      <c r="C11" s="3">
        <v>5</v>
      </c>
      <c r="D11" s="3">
        <v>27</v>
      </c>
      <c r="E11" s="3">
        <v>6</v>
      </c>
    </row>
    <row r="12" spans="1:13" x14ac:dyDescent="0.3">
      <c r="B12" s="3" t="s">
        <v>3</v>
      </c>
      <c r="C12" s="3">
        <v>11</v>
      </c>
      <c r="D12" s="3">
        <v>32</v>
      </c>
      <c r="E12" s="3">
        <v>10</v>
      </c>
    </row>
    <row r="13" spans="1:13" x14ac:dyDescent="0.3">
      <c r="B13" s="3" t="s">
        <v>4</v>
      </c>
      <c r="C13" s="3">
        <v>1</v>
      </c>
      <c r="D13" s="3">
        <v>7</v>
      </c>
      <c r="E13" s="3">
        <v>0</v>
      </c>
    </row>
    <row r="14" spans="1:13" x14ac:dyDescent="0.3">
      <c r="C14" s="4">
        <f>C12/(C12+C13)</f>
        <v>0.91666666666666663</v>
      </c>
      <c r="D14" s="4">
        <f t="shared" ref="D14:E14" si="3">D12/(D12+D13)</f>
        <v>0.82051282051282048</v>
      </c>
      <c r="E14" s="4">
        <f t="shared" si="3"/>
        <v>1</v>
      </c>
    </row>
    <row r="19" spans="1:5" x14ac:dyDescent="0.3">
      <c r="A19" s="1">
        <v>45497</v>
      </c>
      <c r="B19" s="2"/>
      <c r="C19" s="3" t="s">
        <v>0</v>
      </c>
      <c r="D19" s="3" t="s">
        <v>1</v>
      </c>
      <c r="E19" s="3" t="s">
        <v>5</v>
      </c>
    </row>
    <row r="20" spans="1:5" x14ac:dyDescent="0.3">
      <c r="B20" s="3" t="s">
        <v>2</v>
      </c>
      <c r="C20" s="3">
        <v>12</v>
      </c>
      <c r="D20" s="3">
        <v>19</v>
      </c>
      <c r="E20" s="3">
        <v>10</v>
      </c>
    </row>
    <row r="21" spans="1:5" x14ac:dyDescent="0.3">
      <c r="B21" s="3" t="s">
        <v>3</v>
      </c>
      <c r="C21" s="3">
        <v>72</v>
      </c>
      <c r="D21" s="3">
        <v>87</v>
      </c>
      <c r="E21" s="3">
        <v>47</v>
      </c>
    </row>
    <row r="22" spans="1:5" x14ac:dyDescent="0.3">
      <c r="B22" s="3" t="s">
        <v>4</v>
      </c>
      <c r="C22" s="3">
        <v>4</v>
      </c>
      <c r="D22" s="3">
        <v>4</v>
      </c>
      <c r="E22" s="3">
        <v>0</v>
      </c>
    </row>
    <row r="23" spans="1:5" x14ac:dyDescent="0.3">
      <c r="C23" s="4">
        <f>C21/(C21+C22)</f>
        <v>0.94736842105263153</v>
      </c>
      <c r="D23" s="4">
        <f t="shared" ref="D23:E23" si="4">D21/(D21+D22)</f>
        <v>0.95604395604395609</v>
      </c>
      <c r="E23" s="4">
        <f t="shared" si="4"/>
        <v>1</v>
      </c>
    </row>
    <row r="26" spans="1:5" x14ac:dyDescent="0.3">
      <c r="A26" s="1">
        <v>45503</v>
      </c>
      <c r="B26" s="2"/>
      <c r="C26" s="3" t="s">
        <v>9</v>
      </c>
    </row>
    <row r="27" spans="1:5" x14ac:dyDescent="0.3">
      <c r="B27" s="3" t="s">
        <v>2</v>
      </c>
      <c r="C27" s="3">
        <v>20</v>
      </c>
    </row>
    <row r="28" spans="1:5" x14ac:dyDescent="0.3">
      <c r="B28" s="3" t="s">
        <v>3</v>
      </c>
      <c r="C28" s="3">
        <v>74</v>
      </c>
    </row>
    <row r="29" spans="1:5" x14ac:dyDescent="0.3">
      <c r="B29" s="3" t="s">
        <v>4</v>
      </c>
      <c r="C29" s="3">
        <v>4</v>
      </c>
    </row>
    <row r="30" spans="1:5" x14ac:dyDescent="0.3">
      <c r="C30" s="4">
        <f>C28/(C28+C29)</f>
        <v>0.94871794871794868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32E2A-E6B5-4F37-B0B1-8AD59E05D31A}">
  <dimension ref="A1:M23"/>
  <sheetViews>
    <sheetView workbookViewId="0">
      <selection activeCell="I34" sqref="I34"/>
    </sheetView>
  </sheetViews>
  <sheetFormatPr baseColWidth="10" defaultRowHeight="14.4" x14ac:dyDescent="0.3"/>
  <cols>
    <col min="2" max="2" width="14.44140625" bestFit="1" customWidth="1"/>
    <col min="5" max="5" width="15.33203125" bestFit="1" customWidth="1"/>
    <col min="10" max="10" width="14.44140625" bestFit="1" customWidth="1"/>
    <col min="13" max="13" width="15.33203125" bestFit="1" customWidth="1"/>
  </cols>
  <sheetData>
    <row r="1" spans="1:13" x14ac:dyDescent="0.3">
      <c r="A1" s="1"/>
    </row>
    <row r="2" spans="1:13" x14ac:dyDescent="0.3">
      <c r="A2" s="1">
        <v>45503</v>
      </c>
      <c r="B2" s="2"/>
      <c r="C2" s="3" t="s">
        <v>0</v>
      </c>
      <c r="D2" s="3" t="s">
        <v>1</v>
      </c>
      <c r="E2" s="3" t="s">
        <v>5</v>
      </c>
    </row>
    <row r="3" spans="1:13" x14ac:dyDescent="0.3">
      <c r="B3" s="3" t="s">
        <v>2</v>
      </c>
      <c r="C3" s="3">
        <v>16</v>
      </c>
      <c r="D3" s="3">
        <v>12</v>
      </c>
      <c r="E3" s="3">
        <v>21</v>
      </c>
    </row>
    <row r="4" spans="1:13" x14ac:dyDescent="0.3">
      <c r="B4" s="3" t="s">
        <v>3</v>
      </c>
      <c r="C4" s="3">
        <v>77</v>
      </c>
      <c r="D4" s="3">
        <v>32</v>
      </c>
      <c r="E4" s="3">
        <v>36</v>
      </c>
    </row>
    <row r="5" spans="1:13" x14ac:dyDescent="0.3">
      <c r="B5" s="3" t="s">
        <v>4</v>
      </c>
      <c r="C5" s="3">
        <v>11</v>
      </c>
      <c r="D5" s="3">
        <v>1</v>
      </c>
      <c r="E5" s="3">
        <v>2</v>
      </c>
    </row>
    <row r="6" spans="1:13" x14ac:dyDescent="0.3">
      <c r="C6" s="4">
        <f>C4/(C4+C5)</f>
        <v>0.875</v>
      </c>
      <c r="D6" s="4">
        <f t="shared" ref="D6:E6" si="0">D4/(D4+D5)</f>
        <v>0.96969696969696972</v>
      </c>
      <c r="E6" s="4">
        <f t="shared" si="0"/>
        <v>0.94736842105263153</v>
      </c>
      <c r="J6" s="2"/>
      <c r="K6" s="8" t="s">
        <v>0</v>
      </c>
      <c r="L6" s="8" t="s">
        <v>1</v>
      </c>
      <c r="M6" s="8" t="s">
        <v>5</v>
      </c>
    </row>
    <row r="7" spans="1:13" x14ac:dyDescent="0.3">
      <c r="I7" s="5" t="s">
        <v>8</v>
      </c>
      <c r="J7" s="8" t="s">
        <v>3</v>
      </c>
      <c r="K7" s="8">
        <f t="shared" ref="K7:M8" si="1">C4+C12+C21</f>
        <v>150</v>
      </c>
      <c r="L7" s="8">
        <f t="shared" si="1"/>
        <v>113</v>
      </c>
      <c r="M7" s="8">
        <f t="shared" si="1"/>
        <v>120</v>
      </c>
    </row>
    <row r="8" spans="1:13" x14ac:dyDescent="0.3">
      <c r="J8" s="8" t="s">
        <v>4</v>
      </c>
      <c r="K8" s="8">
        <f t="shared" si="1"/>
        <v>11</v>
      </c>
      <c r="L8" s="8">
        <f t="shared" si="1"/>
        <v>1</v>
      </c>
      <c r="M8" s="8">
        <f t="shared" si="1"/>
        <v>4</v>
      </c>
    </row>
    <row r="9" spans="1:13" x14ac:dyDescent="0.3">
      <c r="A9" s="1"/>
      <c r="J9" s="10"/>
      <c r="K9" s="12">
        <f>SUM(K7+K8)</f>
        <v>161</v>
      </c>
      <c r="L9" s="12">
        <f t="shared" ref="L9:M9" si="2">SUM(L7+L8)</f>
        <v>114</v>
      </c>
      <c r="M9" s="12">
        <f t="shared" si="2"/>
        <v>124</v>
      </c>
    </row>
    <row r="10" spans="1:13" x14ac:dyDescent="0.3">
      <c r="A10" t="s">
        <v>11</v>
      </c>
      <c r="B10" s="2" t="s">
        <v>12</v>
      </c>
      <c r="C10" s="3" t="s">
        <v>0</v>
      </c>
      <c r="D10" s="3" t="s">
        <v>1</v>
      </c>
      <c r="E10" s="3" t="s">
        <v>5</v>
      </c>
      <c r="J10" t="s">
        <v>10</v>
      </c>
      <c r="K10" s="4">
        <f>K7/(K7+K8)</f>
        <v>0.93167701863354035</v>
      </c>
      <c r="L10" s="4">
        <f>L7/(L7+L8)</f>
        <v>0.99122807017543857</v>
      </c>
      <c r="M10" s="4">
        <f>M7/(M7+M8)</f>
        <v>0.967741935483871</v>
      </c>
    </row>
    <row r="11" spans="1:13" x14ac:dyDescent="0.3">
      <c r="B11" s="3" t="s">
        <v>2</v>
      </c>
      <c r="C11" s="3">
        <v>20</v>
      </c>
      <c r="D11" s="3">
        <v>27</v>
      </c>
      <c r="E11" s="3">
        <v>50</v>
      </c>
    </row>
    <row r="12" spans="1:13" x14ac:dyDescent="0.3">
      <c r="B12" s="3" t="s">
        <v>3</v>
      </c>
      <c r="C12" s="3">
        <v>32</v>
      </c>
      <c r="D12" s="3">
        <v>42</v>
      </c>
      <c r="E12" s="3">
        <v>39</v>
      </c>
    </row>
    <row r="13" spans="1:13" x14ac:dyDescent="0.3">
      <c r="B13" s="3" t="s">
        <v>4</v>
      </c>
      <c r="C13" s="3">
        <v>0</v>
      </c>
      <c r="D13" s="3">
        <v>0</v>
      </c>
      <c r="E13" s="3">
        <v>0</v>
      </c>
    </row>
    <row r="14" spans="1:13" x14ac:dyDescent="0.3">
      <c r="C14" s="4">
        <f>C12/(C12+C13)</f>
        <v>1</v>
      </c>
      <c r="D14" s="4">
        <f t="shared" ref="D14:E14" si="3">D12/(D12+D13)</f>
        <v>1</v>
      </c>
      <c r="E14" s="4">
        <f t="shared" si="3"/>
        <v>1</v>
      </c>
    </row>
    <row r="19" spans="1:5" x14ac:dyDescent="0.3">
      <c r="A19" t="s">
        <v>11</v>
      </c>
      <c r="B19" s="2" t="s">
        <v>13</v>
      </c>
      <c r="C19" s="3" t="s">
        <v>0</v>
      </c>
      <c r="D19" s="3" t="s">
        <v>1</v>
      </c>
      <c r="E19" s="3" t="s">
        <v>5</v>
      </c>
    </row>
    <row r="20" spans="1:5" x14ac:dyDescent="0.3">
      <c r="B20" s="3" t="s">
        <v>2</v>
      </c>
      <c r="C20" s="3">
        <v>17</v>
      </c>
      <c r="D20" s="3">
        <v>12</v>
      </c>
      <c r="E20" s="3">
        <v>37</v>
      </c>
    </row>
    <row r="21" spans="1:5" x14ac:dyDescent="0.3">
      <c r="B21" s="3" t="s">
        <v>3</v>
      </c>
      <c r="C21" s="3">
        <v>41</v>
      </c>
      <c r="D21" s="3">
        <v>39</v>
      </c>
      <c r="E21" s="3">
        <v>45</v>
      </c>
    </row>
    <row r="22" spans="1:5" x14ac:dyDescent="0.3">
      <c r="B22" s="3" t="s">
        <v>4</v>
      </c>
      <c r="C22" s="3">
        <v>0</v>
      </c>
      <c r="D22" s="3">
        <v>0</v>
      </c>
      <c r="E22" s="3">
        <v>2</v>
      </c>
    </row>
    <row r="23" spans="1:5" x14ac:dyDescent="0.3">
      <c r="C23" s="4">
        <f>C21/(C21+C22)</f>
        <v>1</v>
      </c>
      <c r="D23" s="4">
        <f t="shared" ref="D23:E23" si="4">D21/(D21+D22)</f>
        <v>1</v>
      </c>
      <c r="E23" s="4">
        <f t="shared" si="4"/>
        <v>0.95744680851063835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0DAD3-8D39-4411-BDBD-84F24791DD6D}">
  <dimension ref="A1:M23"/>
  <sheetViews>
    <sheetView workbookViewId="0">
      <selection activeCell="O21" sqref="A1:XFD1048576"/>
    </sheetView>
  </sheetViews>
  <sheetFormatPr baseColWidth="10" defaultRowHeight="14.4" x14ac:dyDescent="0.3"/>
  <cols>
    <col min="2" max="2" width="14.44140625" bestFit="1" customWidth="1"/>
    <col min="5" max="5" width="15.33203125" bestFit="1" customWidth="1"/>
    <col min="10" max="10" width="14.44140625" bestFit="1" customWidth="1"/>
    <col min="13" max="13" width="15.33203125" bestFit="1" customWidth="1"/>
  </cols>
  <sheetData>
    <row r="1" spans="1:13" x14ac:dyDescent="0.3">
      <c r="A1" s="1">
        <v>45491</v>
      </c>
    </row>
    <row r="2" spans="1:13" x14ac:dyDescent="0.3">
      <c r="B2" s="2"/>
      <c r="C2" s="3" t="s">
        <v>0</v>
      </c>
      <c r="D2" s="3" t="s">
        <v>1</v>
      </c>
      <c r="E2" s="3" t="s">
        <v>5</v>
      </c>
    </row>
    <row r="3" spans="1:13" x14ac:dyDescent="0.3">
      <c r="B3" s="3" t="s">
        <v>2</v>
      </c>
      <c r="C3" s="3">
        <v>12</v>
      </c>
      <c r="D3" s="3">
        <v>21</v>
      </c>
      <c r="E3" s="3">
        <v>13</v>
      </c>
    </row>
    <row r="4" spans="1:13" x14ac:dyDescent="0.3">
      <c r="B4" s="3" t="s">
        <v>3</v>
      </c>
      <c r="C4" s="3">
        <v>0</v>
      </c>
      <c r="D4" s="3">
        <v>0</v>
      </c>
      <c r="E4" s="3">
        <v>0</v>
      </c>
    </row>
    <row r="5" spans="1:13" x14ac:dyDescent="0.3">
      <c r="B5" s="3" t="s">
        <v>4</v>
      </c>
      <c r="C5" s="3">
        <v>14</v>
      </c>
      <c r="D5" s="3">
        <v>62</v>
      </c>
      <c r="E5" s="3">
        <v>25</v>
      </c>
    </row>
    <row r="6" spans="1:13" x14ac:dyDescent="0.3">
      <c r="C6" s="4">
        <f>C4/(C4+C5)</f>
        <v>0</v>
      </c>
      <c r="D6" s="4">
        <f t="shared" ref="D6:E6" si="0">D4/(D4+D5)</f>
        <v>0</v>
      </c>
      <c r="E6" s="4">
        <f t="shared" si="0"/>
        <v>0</v>
      </c>
      <c r="J6" s="2"/>
      <c r="K6" s="7" t="s">
        <v>0</v>
      </c>
      <c r="L6" s="7" t="s">
        <v>1</v>
      </c>
      <c r="M6" s="7" t="s">
        <v>5</v>
      </c>
    </row>
    <row r="7" spans="1:13" x14ac:dyDescent="0.3">
      <c r="I7" s="5" t="s">
        <v>7</v>
      </c>
      <c r="J7" s="7" t="s">
        <v>3</v>
      </c>
      <c r="K7" s="7">
        <f t="shared" ref="K7:M8" si="1">C4+C12+C21</f>
        <v>3</v>
      </c>
      <c r="L7" s="7">
        <f t="shared" si="1"/>
        <v>2</v>
      </c>
      <c r="M7" s="7">
        <f t="shared" si="1"/>
        <v>0</v>
      </c>
    </row>
    <row r="8" spans="1:13" x14ac:dyDescent="0.3">
      <c r="J8" s="7" t="s">
        <v>4</v>
      </c>
      <c r="K8" s="7">
        <f t="shared" si="1"/>
        <v>201</v>
      </c>
      <c r="L8" s="7">
        <f t="shared" si="1"/>
        <v>151</v>
      </c>
      <c r="M8" s="7">
        <f t="shared" si="1"/>
        <v>127</v>
      </c>
    </row>
    <row r="9" spans="1:13" x14ac:dyDescent="0.3">
      <c r="A9" s="1"/>
      <c r="J9" s="10"/>
      <c r="K9" s="11">
        <f>SUM(K7+K8)</f>
        <v>204</v>
      </c>
      <c r="L9" s="11">
        <f t="shared" ref="L9:M9" si="2">SUM(L7+L8)</f>
        <v>153</v>
      </c>
      <c r="M9" s="11">
        <f t="shared" si="2"/>
        <v>127</v>
      </c>
    </row>
    <row r="10" spans="1:13" x14ac:dyDescent="0.3">
      <c r="A10" s="1">
        <v>45504</v>
      </c>
      <c r="B10" s="2"/>
      <c r="C10" s="3" t="s">
        <v>0</v>
      </c>
      <c r="D10" s="3" t="s">
        <v>1</v>
      </c>
      <c r="E10" s="3" t="s">
        <v>5</v>
      </c>
      <c r="J10" t="s">
        <v>10</v>
      </c>
      <c r="K10" s="4">
        <f>K7/(K7+K8)</f>
        <v>1.4705882352941176E-2</v>
      </c>
      <c r="L10" s="4">
        <f>L7/(L7+L8)</f>
        <v>1.3071895424836602E-2</v>
      </c>
      <c r="M10" s="4">
        <f>M7/(M7+M8)</f>
        <v>0</v>
      </c>
    </row>
    <row r="11" spans="1:13" x14ac:dyDescent="0.3">
      <c r="B11" s="3" t="s">
        <v>2</v>
      </c>
      <c r="C11" s="3">
        <v>19</v>
      </c>
      <c r="D11" s="3">
        <v>57</v>
      </c>
      <c r="E11" s="3">
        <v>53</v>
      </c>
    </row>
    <row r="12" spans="1:13" x14ac:dyDescent="0.3">
      <c r="B12" s="3" t="s">
        <v>3</v>
      </c>
      <c r="C12" s="3">
        <v>2</v>
      </c>
      <c r="D12" s="3">
        <v>1</v>
      </c>
      <c r="E12" s="3">
        <v>0</v>
      </c>
    </row>
    <row r="13" spans="1:13" x14ac:dyDescent="0.3">
      <c r="B13" s="3" t="s">
        <v>4</v>
      </c>
      <c r="C13" s="3">
        <v>98</v>
      </c>
      <c r="D13" s="3">
        <v>31</v>
      </c>
      <c r="E13" s="3">
        <v>30</v>
      </c>
    </row>
    <row r="14" spans="1:13" x14ac:dyDescent="0.3">
      <c r="C14" s="4">
        <f>C12/(C12+C13)</f>
        <v>0.02</v>
      </c>
      <c r="D14" s="4">
        <f t="shared" ref="D14:E14" si="3">D12/(D12+D13)</f>
        <v>3.125E-2</v>
      </c>
      <c r="E14" s="4">
        <f t="shared" si="3"/>
        <v>0</v>
      </c>
    </row>
    <row r="19" spans="1:5" x14ac:dyDescent="0.3">
      <c r="A19" s="1">
        <v>45505</v>
      </c>
      <c r="B19" s="2"/>
      <c r="C19" s="3" t="s">
        <v>0</v>
      </c>
      <c r="D19" s="3" t="s">
        <v>1</v>
      </c>
      <c r="E19" s="3" t="s">
        <v>5</v>
      </c>
    </row>
    <row r="20" spans="1:5" x14ac:dyDescent="0.3">
      <c r="B20" s="3" t="s">
        <v>2</v>
      </c>
      <c r="C20" s="3">
        <v>17</v>
      </c>
      <c r="D20" s="3">
        <v>32</v>
      </c>
      <c r="E20" s="3">
        <v>30</v>
      </c>
    </row>
    <row r="21" spans="1:5" x14ac:dyDescent="0.3">
      <c r="B21" s="3" t="s">
        <v>3</v>
      </c>
      <c r="C21" s="3">
        <v>1</v>
      </c>
      <c r="D21" s="3">
        <v>1</v>
      </c>
      <c r="E21" s="3">
        <v>0</v>
      </c>
    </row>
    <row r="22" spans="1:5" x14ac:dyDescent="0.3">
      <c r="B22" s="3" t="s">
        <v>4</v>
      </c>
      <c r="C22" s="3">
        <v>89</v>
      </c>
      <c r="D22" s="3">
        <v>58</v>
      </c>
      <c r="E22" s="3">
        <v>72</v>
      </c>
    </row>
    <row r="23" spans="1:5" x14ac:dyDescent="0.3">
      <c r="C23" s="4">
        <f>C21/(C21+C22)</f>
        <v>1.1111111111111112E-2</v>
      </c>
      <c r="D23" s="4">
        <f t="shared" ref="D23:E23" si="4">D21/(D21+D22)</f>
        <v>1.6949152542372881E-2</v>
      </c>
      <c r="E23" s="4">
        <f t="shared" si="4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4B733-3655-4DFF-8C7B-70E40A7F3F65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A30C7-BB1B-463E-A31D-CFC5AE56870B}">
  <dimension ref="A1:M28"/>
  <sheetViews>
    <sheetView tabSelected="1" workbookViewId="0">
      <selection activeCell="L16" sqref="L16"/>
    </sheetView>
  </sheetViews>
  <sheetFormatPr baseColWidth="10" defaultRowHeight="14.4" x14ac:dyDescent="0.3"/>
  <cols>
    <col min="1" max="1" width="13.88671875" bestFit="1" customWidth="1"/>
    <col min="2" max="2" width="14.44140625" bestFit="1" customWidth="1"/>
    <col min="4" max="4" width="20.5546875" bestFit="1" customWidth="1"/>
    <col min="5" max="5" width="15.33203125" bestFit="1" customWidth="1"/>
    <col min="10" max="10" width="14.44140625" bestFit="1" customWidth="1"/>
    <col min="12" max="12" width="20.5546875" bestFit="1" customWidth="1"/>
    <col min="13" max="13" width="15.33203125" bestFit="1" customWidth="1"/>
  </cols>
  <sheetData>
    <row r="1" spans="1:13" x14ac:dyDescent="0.3">
      <c r="A1" s="1">
        <v>45532</v>
      </c>
    </row>
    <row r="2" spans="1:13" x14ac:dyDescent="0.3">
      <c r="B2" s="20"/>
      <c r="C2" s="24" t="s">
        <v>14</v>
      </c>
      <c r="D2" s="3" t="s">
        <v>15</v>
      </c>
      <c r="E2" s="16"/>
    </row>
    <row r="3" spans="1:13" ht="15" x14ac:dyDescent="0.3">
      <c r="B3" s="19" t="s">
        <v>2</v>
      </c>
      <c r="C3" s="18">
        <v>10</v>
      </c>
      <c r="D3" s="18">
        <v>21</v>
      </c>
      <c r="E3" s="14"/>
    </row>
    <row r="4" spans="1:13" ht="15" x14ac:dyDescent="0.3">
      <c r="B4" s="3" t="s">
        <v>3</v>
      </c>
      <c r="C4" s="18">
        <v>0</v>
      </c>
      <c r="D4" s="18">
        <v>4</v>
      </c>
      <c r="E4" s="14"/>
    </row>
    <row r="5" spans="1:13" ht="15" x14ac:dyDescent="0.3">
      <c r="B5" s="3" t="s">
        <v>4</v>
      </c>
      <c r="C5" s="18">
        <v>63</v>
      </c>
      <c r="D5" s="18">
        <v>75</v>
      </c>
      <c r="E5" s="14"/>
      <c r="M5" s="22"/>
    </row>
    <row r="6" spans="1:13" x14ac:dyDescent="0.3">
      <c r="C6" s="4">
        <f>C4/(C4+C5)</f>
        <v>0</v>
      </c>
      <c r="D6" s="4">
        <f t="shared" ref="D6" si="0">D4/(D4+D5)</f>
        <v>5.0632911392405063E-2</v>
      </c>
      <c r="E6" s="17"/>
      <c r="J6" s="2"/>
      <c r="K6" s="25" t="str">
        <f>C2</f>
        <v>L. planta</v>
      </c>
      <c r="L6" s="25" t="str">
        <f>D2</f>
        <v>L. planta + uracil 20nM</v>
      </c>
      <c r="M6" s="10"/>
    </row>
    <row r="7" spans="1:13" x14ac:dyDescent="0.3">
      <c r="I7" s="5" t="s">
        <v>7</v>
      </c>
      <c r="J7" s="7" t="s">
        <v>3</v>
      </c>
      <c r="K7" s="7">
        <f t="shared" ref="K7:L8" si="1">C4+C12+C21</f>
        <v>0</v>
      </c>
      <c r="L7" s="7">
        <f t="shared" si="1"/>
        <v>4</v>
      </c>
      <c r="M7" s="10"/>
    </row>
    <row r="8" spans="1:13" x14ac:dyDescent="0.3">
      <c r="J8" s="7" t="s">
        <v>4</v>
      </c>
      <c r="K8" s="7">
        <f t="shared" si="1"/>
        <v>164</v>
      </c>
      <c r="L8" s="7">
        <f t="shared" si="1"/>
        <v>187</v>
      </c>
      <c r="M8" s="10"/>
    </row>
    <row r="9" spans="1:13" x14ac:dyDescent="0.3">
      <c r="A9" s="1"/>
      <c r="J9" s="10"/>
      <c r="K9" s="11">
        <f>SUM(K7+K8)</f>
        <v>164</v>
      </c>
      <c r="L9" s="11">
        <f t="shared" ref="L9" si="2">SUM(L7+L8)</f>
        <v>191</v>
      </c>
      <c r="M9" s="10"/>
    </row>
    <row r="10" spans="1:13" x14ac:dyDescent="0.3">
      <c r="A10" s="1" t="s">
        <v>16</v>
      </c>
      <c r="B10" s="20"/>
      <c r="C10" s="24" t="s">
        <v>14</v>
      </c>
      <c r="D10" s="3" t="s">
        <v>18</v>
      </c>
      <c r="E10" s="16"/>
      <c r="J10" t="s">
        <v>10</v>
      </c>
      <c r="K10" s="4">
        <f>K7/(K7+K8)</f>
        <v>0</v>
      </c>
      <c r="L10" s="4">
        <f>L7/(L7+L8)</f>
        <v>2.0942408376963352E-2</v>
      </c>
      <c r="M10" s="23"/>
    </row>
    <row r="11" spans="1:13" ht="15" x14ac:dyDescent="0.3">
      <c r="B11" s="19" t="s">
        <v>2</v>
      </c>
      <c r="C11" s="18">
        <v>7</v>
      </c>
      <c r="D11" s="18">
        <v>9</v>
      </c>
      <c r="E11" s="16"/>
    </row>
    <row r="12" spans="1:13" ht="15" x14ac:dyDescent="0.3">
      <c r="B12" s="3" t="s">
        <v>3</v>
      </c>
      <c r="C12" s="18">
        <v>0</v>
      </c>
      <c r="D12" s="18">
        <v>0</v>
      </c>
      <c r="E12" s="16"/>
    </row>
    <row r="13" spans="1:13" ht="15" x14ac:dyDescent="0.3">
      <c r="B13" s="3" t="s">
        <v>4</v>
      </c>
      <c r="C13" s="18">
        <v>44</v>
      </c>
      <c r="D13" s="18">
        <v>49</v>
      </c>
      <c r="E13" s="16"/>
    </row>
    <row r="14" spans="1:13" x14ac:dyDescent="0.3">
      <c r="C14" s="4">
        <f>C12/(C12+C13)</f>
        <v>0</v>
      </c>
      <c r="D14" s="4">
        <f t="shared" ref="D14" si="3">D12/(D12+D13)</f>
        <v>0</v>
      </c>
      <c r="E14" s="17"/>
    </row>
    <row r="15" spans="1:13" x14ac:dyDescent="0.3">
      <c r="E15" s="21"/>
    </row>
    <row r="16" spans="1:13" x14ac:dyDescent="0.3">
      <c r="E16" s="21"/>
    </row>
    <row r="17" spans="1:12" x14ac:dyDescent="0.3">
      <c r="E17" s="21"/>
    </row>
    <row r="18" spans="1:12" x14ac:dyDescent="0.3">
      <c r="E18" s="21"/>
    </row>
    <row r="19" spans="1:12" x14ac:dyDescent="0.3">
      <c r="A19" s="1" t="s">
        <v>17</v>
      </c>
      <c r="B19" s="20"/>
      <c r="C19" s="24" t="s">
        <v>14</v>
      </c>
      <c r="D19" s="3" t="s">
        <v>15</v>
      </c>
      <c r="E19" s="16"/>
    </row>
    <row r="20" spans="1:12" ht="15" x14ac:dyDescent="0.3">
      <c r="B20" s="19" t="s">
        <v>2</v>
      </c>
      <c r="C20" s="18">
        <v>12</v>
      </c>
      <c r="D20" s="18">
        <v>11</v>
      </c>
      <c r="E20" s="16"/>
    </row>
    <row r="21" spans="1:12" ht="15" x14ac:dyDescent="0.3">
      <c r="B21" s="3" t="s">
        <v>3</v>
      </c>
      <c r="C21" s="18">
        <v>0</v>
      </c>
      <c r="D21" s="18">
        <v>0</v>
      </c>
      <c r="E21" s="16"/>
    </row>
    <row r="22" spans="1:12" ht="15" x14ac:dyDescent="0.3">
      <c r="B22" s="3" t="s">
        <v>4</v>
      </c>
      <c r="C22" s="18">
        <v>57</v>
      </c>
      <c r="D22" s="18">
        <v>63</v>
      </c>
      <c r="E22" s="16"/>
    </row>
    <row r="23" spans="1:12" x14ac:dyDescent="0.3">
      <c r="C23" s="4">
        <f>C21/(C21+C22)</f>
        <v>0</v>
      </c>
      <c r="D23" s="4">
        <f t="shared" ref="D23" si="4">D21/(D21+D22)</f>
        <v>0</v>
      </c>
      <c r="E23" s="17"/>
    </row>
    <row r="24" spans="1:12" x14ac:dyDescent="0.3">
      <c r="E24" s="21"/>
    </row>
    <row r="25" spans="1:12" ht="15" x14ac:dyDescent="0.3">
      <c r="I25" s="13"/>
      <c r="J25" s="14"/>
      <c r="K25" s="14"/>
      <c r="L25" s="14"/>
    </row>
    <row r="26" spans="1:12" ht="15" x14ac:dyDescent="0.3">
      <c r="I26" s="15"/>
      <c r="J26" s="14"/>
      <c r="K26" s="14"/>
      <c r="L26" s="14"/>
    </row>
    <row r="27" spans="1:12" ht="15" x14ac:dyDescent="0.3">
      <c r="I27" s="15"/>
      <c r="J27" s="14"/>
      <c r="K27" s="14"/>
      <c r="L27" s="14"/>
    </row>
    <row r="28" spans="1:12" ht="15" x14ac:dyDescent="0.3">
      <c r="I28" s="15"/>
      <c r="J28" s="14"/>
      <c r="K28" s="14"/>
      <c r="L28" s="1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Sum</vt:lpstr>
      <vt:lpstr>Ecc15-GFP</vt:lpstr>
      <vt:lpstr>Bt-GFP</vt:lpstr>
      <vt:lpstr>L. planta-GFP</vt:lpstr>
      <vt:lpstr>Feuil1</vt:lpstr>
      <vt:lpstr>L. planta +uracil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MILLEVILLE Romane</dc:creator>
  <cp:lastModifiedBy>leo kurz</cp:lastModifiedBy>
  <cp:lastPrinted>2024-08-02T13:33:23Z</cp:lastPrinted>
  <dcterms:created xsi:type="dcterms:W3CDTF">2024-07-25T08:22:29Z</dcterms:created>
  <dcterms:modified xsi:type="dcterms:W3CDTF">2024-09-20T13:12:07Z</dcterms:modified>
</cp:coreProperties>
</file>