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0" yWindow="0" windowWidth="4392" windowHeight="0"/>
  </bookViews>
  <sheets>
    <sheet name="raw data" sheetId="1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K37" i="1"/>
  <c r="G38" i="1"/>
  <c r="F38" i="1"/>
  <c r="G37" i="1"/>
  <c r="F37" i="1"/>
  <c r="N4" i="1" l="1"/>
  <c r="N5" i="1" l="1"/>
  <c r="N6" i="1"/>
  <c r="N7" i="1"/>
  <c r="N8" i="1"/>
  <c r="N9" i="1"/>
  <c r="N10" i="1"/>
  <c r="N13" i="1"/>
  <c r="N14" i="1"/>
  <c r="N15" i="1"/>
  <c r="N17" i="1"/>
  <c r="N18" i="1"/>
  <c r="M18" i="1"/>
  <c r="J18" i="1"/>
  <c r="M17" i="1"/>
  <c r="J17" i="1"/>
  <c r="M15" i="1"/>
  <c r="M14" i="1"/>
  <c r="J14" i="1"/>
  <c r="M13" i="1"/>
  <c r="J13" i="1"/>
  <c r="M10" i="1"/>
  <c r="J10" i="1"/>
  <c r="M9" i="1"/>
  <c r="J9" i="1"/>
  <c r="M8" i="1" l="1"/>
  <c r="M7" i="1"/>
  <c r="M6" i="1"/>
  <c r="J6" i="1"/>
  <c r="M5" i="1"/>
  <c r="J5" i="1"/>
  <c r="M4" i="1"/>
  <c r="J4" i="1"/>
</calcChain>
</file>

<file path=xl/sharedStrings.xml><?xml version="1.0" encoding="utf-8"?>
<sst xmlns="http://schemas.openxmlformats.org/spreadsheetml/2006/main" count="186" uniqueCount="65">
  <si>
    <t>experimantal date</t>
  </si>
  <si>
    <t>animal ID</t>
  </si>
  <si>
    <t>sliceID</t>
  </si>
  <si>
    <t>cellID</t>
  </si>
  <si>
    <t>RS</t>
  </si>
  <si>
    <t>2nd</t>
  </si>
  <si>
    <t>PPR</t>
  </si>
  <si>
    <t>AT130_F</t>
  </si>
  <si>
    <t>slice1</t>
  </si>
  <si>
    <t>AT0241</t>
  </si>
  <si>
    <t>Ri</t>
  </si>
  <si>
    <t>Cm</t>
  </si>
  <si>
    <t>NA</t>
  </si>
  <si>
    <t xml:space="preserve"> LED 5% 1st -70mV</t>
  </si>
  <si>
    <t>LED 5% 1st +12mV</t>
  </si>
  <si>
    <t>ttx 4AP LED 1% 1st</t>
  </si>
  <si>
    <t>AT0242</t>
  </si>
  <si>
    <t>slice3</t>
  </si>
  <si>
    <t>slice2</t>
  </si>
  <si>
    <t>AT0243</t>
  </si>
  <si>
    <t>AT0244</t>
  </si>
  <si>
    <t>NY0177</t>
  </si>
  <si>
    <t>NY0178</t>
  </si>
  <si>
    <t>slice4</t>
  </si>
  <si>
    <t>NY0179</t>
  </si>
  <si>
    <t>NY0180</t>
  </si>
  <si>
    <t>AT129_F</t>
  </si>
  <si>
    <t>AT0245</t>
  </si>
  <si>
    <t>AT0246</t>
  </si>
  <si>
    <t>AT0247</t>
  </si>
  <si>
    <t>AT0248</t>
  </si>
  <si>
    <t>AT133_M</t>
  </si>
  <si>
    <t>AT0249</t>
  </si>
  <si>
    <t>AT0250</t>
  </si>
  <si>
    <t>AT0251</t>
  </si>
  <si>
    <t>AT0252</t>
  </si>
  <si>
    <t>NY0181</t>
  </si>
  <si>
    <t>NY0182</t>
  </si>
  <si>
    <t>NY0183</t>
  </si>
  <si>
    <t>NY0184</t>
  </si>
  <si>
    <t>NY0185</t>
  </si>
  <si>
    <t>NY0186</t>
  </si>
  <si>
    <t>NY0187</t>
  </si>
  <si>
    <t>NY0188</t>
  </si>
  <si>
    <t>AT134_M</t>
  </si>
  <si>
    <t>AT0253</t>
  </si>
  <si>
    <t>AT0254</t>
  </si>
  <si>
    <t>AT0255</t>
  </si>
  <si>
    <t>AT0256</t>
  </si>
  <si>
    <t>AT0257</t>
  </si>
  <si>
    <t>NY0189</t>
  </si>
  <si>
    <t>NY0190</t>
  </si>
  <si>
    <t>NY0191</t>
  </si>
  <si>
    <t>NY0192</t>
  </si>
  <si>
    <t>I/(I+E)</t>
  </si>
  <si>
    <t>median</t>
  </si>
  <si>
    <t>CP</t>
  </si>
  <si>
    <t>Pairwise data</t>
  </si>
  <si>
    <t>Excitatory</t>
  </si>
  <si>
    <t>Inhibitory</t>
  </si>
  <si>
    <t>P = 0.6248</t>
  </si>
  <si>
    <t>ttest</t>
  </si>
  <si>
    <t>p=0.2325</t>
  </si>
  <si>
    <t xml:space="preserve">Superficial </t>
  </si>
  <si>
    <t>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</si>
</sst>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9" fontId="1" fillId="2" borderId="0" xfId="0" applyNumberFormat="1" applyFont="1" applyFill="1"/>
    <xf numFmtId="0" fontId="2" fillId="0" borderId="0" xfId="0" applyFont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2" xfId="0" applyBorder="1"/>
    <xf numFmtId="0" fontId="0" fillId="0" borderId="3" xfId="0" applyBorder="1"/>
    <xf numFmtId="0" fontId="2" fillId="4" borderId="4" xfId="0" applyFont="1" applyFill="1" applyBorder="1"/>
    <xf numFmtId="0" fontId="2" fillId="4" borderId="0" xfId="0" applyFont="1" applyFill="1" applyBorder="1"/>
    <xf numFmtId="0" fontId="0" fillId="0" borderId="0" xfId="0" applyBorder="1"/>
    <xf numFmtId="0" fontId="0" fillId="0" borderId="5" xfId="0" applyBorder="1"/>
    <xf numFmtId="0" fontId="2" fillId="5" borderId="4" xfId="0" applyFont="1" applyFill="1" applyBorder="1"/>
    <xf numFmtId="0" fontId="2" fillId="5" borderId="0" xfId="0" applyFont="1" applyFill="1" applyBorder="1"/>
    <xf numFmtId="0" fontId="2" fillId="0" borderId="4" xfId="0" applyFont="1" applyBorder="1"/>
    <xf numFmtId="0" fontId="2" fillId="0" borderId="0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Border="1"/>
    <xf numFmtId="0" fontId="3" fillId="0" borderId="7" xfId="0" applyFont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3"/>
  <sheetViews>
    <sheetView tabSelected="1" workbookViewId="0">
      <selection activeCell="B62" sqref="B62"/>
    </sheetView>
  </sheetViews>
  <sheetFormatPr defaultRowHeight="14.4" x14ac:dyDescent="0.3"/>
  <cols>
    <col min="1" max="1" width="17.5546875" bestFit="1" customWidth="1"/>
    <col min="2" max="2" width="9.33203125" bestFit="1" customWidth="1"/>
    <col min="3" max="3" width="12" bestFit="1" customWidth="1"/>
    <col min="8" max="8" width="16.88671875" bestFit="1" customWidth="1"/>
    <col min="11" max="11" width="16.6640625" bestFit="1" customWidth="1"/>
    <col min="15" max="15" width="9.109375" style="3"/>
    <col min="16" max="16" width="17" style="3" bestFit="1" customWidth="1"/>
    <col min="17" max="17" width="9.109375" style="3"/>
    <col min="18" max="18" width="18.109375" style="3" bestFit="1" customWidth="1"/>
    <col min="19" max="24" width="9.109375" style="3"/>
  </cols>
  <sheetData>
    <row r="1" spans="1:2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10</v>
      </c>
      <c r="G1" s="1" t="s">
        <v>11</v>
      </c>
      <c r="H1" s="1" t="s">
        <v>13</v>
      </c>
      <c r="I1" s="1" t="s">
        <v>5</v>
      </c>
      <c r="J1" s="1" t="s">
        <v>6</v>
      </c>
      <c r="K1" s="1" t="s">
        <v>14</v>
      </c>
      <c r="L1" s="1" t="s">
        <v>5</v>
      </c>
      <c r="M1" s="1" t="s">
        <v>6</v>
      </c>
      <c r="N1" s="1" t="s">
        <v>54</v>
      </c>
      <c r="O1" s="2" t="s">
        <v>4</v>
      </c>
      <c r="P1" s="2" t="s">
        <v>10</v>
      </c>
      <c r="Q1" s="2" t="s">
        <v>11</v>
      </c>
      <c r="R1" s="2" t="s">
        <v>15</v>
      </c>
      <c r="S1" s="4">
        <v>0.02</v>
      </c>
      <c r="T1" s="4">
        <v>0.03</v>
      </c>
      <c r="U1" s="4">
        <v>0.04</v>
      </c>
      <c r="V1" s="4">
        <v>0.05</v>
      </c>
      <c r="W1" s="4">
        <v>7.0000000000000007E-2</v>
      </c>
      <c r="X1" s="4">
        <v>0.1</v>
      </c>
    </row>
    <row r="2" spans="1:24" s="1" customFormat="1" x14ac:dyDescent="0.3">
      <c r="A2" s="1" t="s">
        <v>63</v>
      </c>
      <c r="O2" s="2"/>
      <c r="P2" s="2"/>
      <c r="Q2" s="2"/>
      <c r="R2" s="2"/>
      <c r="S2" s="4"/>
      <c r="T2" s="4"/>
      <c r="U2" s="4"/>
      <c r="V2" s="4"/>
      <c r="W2" s="4"/>
      <c r="X2" s="4"/>
    </row>
    <row r="3" spans="1:24" x14ac:dyDescent="0.3">
      <c r="A3">
        <v>20220328</v>
      </c>
      <c r="B3" t="s">
        <v>7</v>
      </c>
      <c r="C3" t="s">
        <v>8</v>
      </c>
      <c r="D3" t="s">
        <v>16</v>
      </c>
      <c r="O3" s="3">
        <v>13</v>
      </c>
      <c r="P3" s="3">
        <v>160</v>
      </c>
      <c r="Q3" s="3">
        <v>242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5.3894000000000002</v>
      </c>
      <c r="X3" s="3">
        <v>8.1845999999999997</v>
      </c>
    </row>
    <row r="4" spans="1:24" x14ac:dyDescent="0.3">
      <c r="C4" t="s">
        <v>18</v>
      </c>
      <c r="D4" t="s">
        <v>19</v>
      </c>
      <c r="E4">
        <v>10</v>
      </c>
      <c r="F4">
        <v>165</v>
      </c>
      <c r="G4">
        <v>226</v>
      </c>
      <c r="H4">
        <v>19.237500000000001</v>
      </c>
      <c r="I4">
        <v>5.9192</v>
      </c>
      <c r="J4">
        <f>H4/I4</f>
        <v>3.2500168941748888</v>
      </c>
      <c r="K4">
        <v>103.9883</v>
      </c>
      <c r="L4">
        <v>11.564399999999999</v>
      </c>
      <c r="M4">
        <f t="shared" ref="M4:M10" si="0">K4/L4</f>
        <v>8.9921050811109957</v>
      </c>
      <c r="N4">
        <f>K4/(H4+K4)</f>
        <v>0.84388415413006046</v>
      </c>
      <c r="O4" s="3">
        <v>9</v>
      </c>
      <c r="P4" s="3">
        <v>92</v>
      </c>
      <c r="Q4" s="3">
        <v>243</v>
      </c>
      <c r="R4" s="3">
        <v>0</v>
      </c>
      <c r="S4" s="3">
        <v>0</v>
      </c>
      <c r="T4" s="3">
        <v>0</v>
      </c>
      <c r="U4" s="3">
        <v>0</v>
      </c>
      <c r="V4" s="3">
        <v>10.431699999999999</v>
      </c>
      <c r="W4" s="3">
        <v>12.112500000000001</v>
      </c>
      <c r="X4" s="3">
        <v>18.196100000000001</v>
      </c>
    </row>
    <row r="5" spans="1:24" x14ac:dyDescent="0.3">
      <c r="C5" t="s">
        <v>17</v>
      </c>
      <c r="D5" t="s">
        <v>21</v>
      </c>
      <c r="E5">
        <v>16</v>
      </c>
      <c r="F5">
        <v>155</v>
      </c>
      <c r="G5">
        <v>231</v>
      </c>
      <c r="H5">
        <v>63.925400000000003</v>
      </c>
      <c r="I5">
        <v>12.529400000000001</v>
      </c>
      <c r="J5">
        <f>H5/I5</f>
        <v>5.1020320206873437</v>
      </c>
      <c r="K5">
        <v>74.111199999999997</v>
      </c>
      <c r="L5">
        <v>5.6619999999999999</v>
      </c>
      <c r="M5">
        <f t="shared" si="0"/>
        <v>13.089226421759095</v>
      </c>
      <c r="N5">
        <f t="shared" ref="N5:N18" si="1">K5/(H5+K5)</f>
        <v>0.53689528719194768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</row>
    <row r="6" spans="1:24" x14ac:dyDescent="0.3">
      <c r="C6" t="s">
        <v>23</v>
      </c>
      <c r="D6" t="s">
        <v>24</v>
      </c>
      <c r="E6">
        <v>13</v>
      </c>
      <c r="F6">
        <v>182</v>
      </c>
      <c r="G6">
        <v>265</v>
      </c>
      <c r="H6">
        <v>39.487699999999997</v>
      </c>
      <c r="I6">
        <v>18.958500000000001</v>
      </c>
      <c r="J6">
        <f>H6/I6</f>
        <v>2.0828493815438982</v>
      </c>
      <c r="K6">
        <v>425.54160000000002</v>
      </c>
      <c r="L6">
        <v>141.84139999999999</v>
      </c>
      <c r="M6">
        <f t="shared" si="0"/>
        <v>3.0001226722240477</v>
      </c>
      <c r="N6">
        <f t="shared" si="1"/>
        <v>0.91508556557619058</v>
      </c>
      <c r="R6" s="3">
        <v>0</v>
      </c>
      <c r="S6" s="3">
        <v>0</v>
      </c>
      <c r="T6" s="3">
        <v>0</v>
      </c>
      <c r="U6" s="3">
        <v>0</v>
      </c>
      <c r="V6" s="3">
        <v>6.2464000000000004</v>
      </c>
      <c r="W6" s="3">
        <v>17.168500000000002</v>
      </c>
      <c r="X6" s="3">
        <v>31.4148</v>
      </c>
    </row>
    <row r="7" spans="1:24" x14ac:dyDescent="0.3">
      <c r="A7">
        <v>20220329</v>
      </c>
      <c r="B7" t="s">
        <v>26</v>
      </c>
      <c r="C7" t="s">
        <v>8</v>
      </c>
      <c r="D7" t="s">
        <v>27</v>
      </c>
      <c r="E7">
        <v>22</v>
      </c>
      <c r="F7">
        <v>110</v>
      </c>
      <c r="G7">
        <v>87</v>
      </c>
      <c r="H7">
        <v>0</v>
      </c>
      <c r="I7">
        <v>0</v>
      </c>
      <c r="J7" t="s">
        <v>12</v>
      </c>
      <c r="K7">
        <v>722.96730000000002</v>
      </c>
      <c r="L7">
        <v>317.81110000000001</v>
      </c>
      <c r="M7">
        <f t="shared" si="0"/>
        <v>2.2748333837301464</v>
      </c>
      <c r="N7">
        <f t="shared" si="1"/>
        <v>1</v>
      </c>
    </row>
    <row r="8" spans="1:24" x14ac:dyDescent="0.3">
      <c r="C8" t="s">
        <v>18</v>
      </c>
      <c r="D8" t="s">
        <v>30</v>
      </c>
      <c r="E8">
        <v>11</v>
      </c>
      <c r="F8">
        <v>196</v>
      </c>
      <c r="G8">
        <v>126</v>
      </c>
      <c r="H8">
        <v>0</v>
      </c>
      <c r="I8">
        <v>0</v>
      </c>
      <c r="J8" t="s">
        <v>12</v>
      </c>
      <c r="K8">
        <v>59.776899999999998</v>
      </c>
      <c r="L8">
        <v>16.095199999999998</v>
      </c>
      <c r="M8">
        <f t="shared" si="0"/>
        <v>3.7139581987176302</v>
      </c>
      <c r="N8">
        <f t="shared" si="1"/>
        <v>1</v>
      </c>
    </row>
    <row r="9" spans="1:24" x14ac:dyDescent="0.3">
      <c r="C9" t="s">
        <v>17</v>
      </c>
      <c r="D9" t="s">
        <v>36</v>
      </c>
      <c r="E9">
        <v>25</v>
      </c>
      <c r="F9">
        <v>169</v>
      </c>
      <c r="G9">
        <v>200</v>
      </c>
      <c r="H9">
        <v>5.3696999999999999</v>
      </c>
      <c r="I9">
        <v>7.3423100000000003</v>
      </c>
      <c r="J9">
        <f>H9/I9</f>
        <v>0.73133659570353193</v>
      </c>
      <c r="K9">
        <v>125.8783</v>
      </c>
      <c r="L9">
        <v>139.6131</v>
      </c>
      <c r="M9">
        <f t="shared" si="0"/>
        <v>0.90162241222349471</v>
      </c>
      <c r="N9">
        <f t="shared" si="1"/>
        <v>0.95908737656954779</v>
      </c>
    </row>
    <row r="10" spans="1:24" x14ac:dyDescent="0.3">
      <c r="C10" t="s">
        <v>23</v>
      </c>
      <c r="D10" t="s">
        <v>38</v>
      </c>
      <c r="E10">
        <v>11</v>
      </c>
      <c r="F10">
        <v>171</v>
      </c>
      <c r="G10">
        <v>242</v>
      </c>
      <c r="H10">
        <v>66.007599999999996</v>
      </c>
      <c r="I10">
        <v>43.3962</v>
      </c>
      <c r="J10">
        <f>H10/I10</f>
        <v>1.5210456215060304</v>
      </c>
      <c r="K10">
        <v>828.40030000000002</v>
      </c>
      <c r="L10">
        <v>425.04919999999998</v>
      </c>
      <c r="M10">
        <f t="shared" si="0"/>
        <v>1.9489515566668518</v>
      </c>
      <c r="N10">
        <f t="shared" si="1"/>
        <v>0.92619966795910458</v>
      </c>
    </row>
    <row r="11" spans="1:24" x14ac:dyDescent="0.3">
      <c r="A11">
        <v>20220329</v>
      </c>
      <c r="B11" t="s">
        <v>31</v>
      </c>
      <c r="C11" s="5" t="s">
        <v>8</v>
      </c>
      <c r="D11" s="5" t="s">
        <v>33</v>
      </c>
      <c r="E11" s="5">
        <v>27</v>
      </c>
      <c r="F11" s="5">
        <v>370</v>
      </c>
      <c r="G11" s="5">
        <v>72</v>
      </c>
      <c r="H11" s="5">
        <v>0</v>
      </c>
      <c r="I11" s="5">
        <v>0</v>
      </c>
      <c r="J11" s="5" t="s">
        <v>12</v>
      </c>
      <c r="K11" s="5">
        <v>0</v>
      </c>
      <c r="L11" s="5">
        <v>0</v>
      </c>
      <c r="M11" s="5" t="s">
        <v>12</v>
      </c>
      <c r="N11" s="5"/>
    </row>
    <row r="12" spans="1:24" x14ac:dyDescent="0.3">
      <c r="C12" s="5" t="s">
        <v>18</v>
      </c>
      <c r="D12" s="5" t="s">
        <v>34</v>
      </c>
      <c r="E12" s="5">
        <v>19</v>
      </c>
      <c r="F12" s="5">
        <v>172</v>
      </c>
      <c r="G12" s="5">
        <v>113</v>
      </c>
      <c r="H12" s="5">
        <v>0</v>
      </c>
      <c r="I12" s="5">
        <v>0</v>
      </c>
      <c r="J12" s="5" t="s">
        <v>12</v>
      </c>
      <c r="K12" s="5">
        <v>0</v>
      </c>
      <c r="L12" s="5">
        <v>0</v>
      </c>
      <c r="M12" s="5" t="s">
        <v>12</v>
      </c>
      <c r="N12" s="5"/>
    </row>
    <row r="13" spans="1:24" x14ac:dyDescent="0.3">
      <c r="C13" t="s">
        <v>17</v>
      </c>
      <c r="D13" t="s">
        <v>40</v>
      </c>
      <c r="E13">
        <v>14</v>
      </c>
      <c r="F13">
        <v>175</v>
      </c>
      <c r="G13">
        <v>175</v>
      </c>
      <c r="H13">
        <v>16.6937</v>
      </c>
      <c r="I13">
        <v>6.4291</v>
      </c>
      <c r="J13">
        <f>H13/I13</f>
        <v>2.5965842808480191</v>
      </c>
      <c r="K13">
        <v>94.847099999999998</v>
      </c>
      <c r="L13">
        <v>39.999099999999999</v>
      </c>
      <c r="M13">
        <f>K13/L13</f>
        <v>2.3712308526941857</v>
      </c>
      <c r="N13">
        <f t="shared" si="1"/>
        <v>0.85033548262160574</v>
      </c>
    </row>
    <row r="14" spans="1:24" x14ac:dyDescent="0.3">
      <c r="C14" t="s">
        <v>23</v>
      </c>
      <c r="D14" t="s">
        <v>43</v>
      </c>
      <c r="E14">
        <v>13</v>
      </c>
      <c r="F14">
        <v>200</v>
      </c>
      <c r="G14">
        <v>217</v>
      </c>
      <c r="H14">
        <v>32.674999999999997</v>
      </c>
      <c r="I14">
        <v>34.646700000000003</v>
      </c>
      <c r="J14">
        <f>H14/I14</f>
        <v>0.94309126121679687</v>
      </c>
      <c r="K14">
        <v>391.57060000000001</v>
      </c>
      <c r="L14">
        <v>118.1524</v>
      </c>
      <c r="M14">
        <f>K14/L14</f>
        <v>3.3141146519241254</v>
      </c>
      <c r="N14">
        <f t="shared" si="1"/>
        <v>0.92298093368558209</v>
      </c>
    </row>
    <row r="15" spans="1:24" x14ac:dyDescent="0.3">
      <c r="A15">
        <v>20220330</v>
      </c>
      <c r="B15" t="s">
        <v>44</v>
      </c>
      <c r="C15" t="s">
        <v>8</v>
      </c>
      <c r="D15" t="s">
        <v>45</v>
      </c>
      <c r="E15">
        <v>11</v>
      </c>
      <c r="F15">
        <v>143</v>
      </c>
      <c r="G15">
        <v>142</v>
      </c>
      <c r="H15">
        <v>0</v>
      </c>
      <c r="I15">
        <v>0</v>
      </c>
      <c r="J15" t="s">
        <v>12</v>
      </c>
      <c r="K15">
        <v>60.822699999999998</v>
      </c>
      <c r="L15">
        <v>206.11320000000001</v>
      </c>
      <c r="M15">
        <f>K15/L15</f>
        <v>0.29509366697523493</v>
      </c>
      <c r="N15">
        <f t="shared" si="1"/>
        <v>1</v>
      </c>
    </row>
    <row r="16" spans="1:24" x14ac:dyDescent="0.3">
      <c r="C16" s="5" t="s">
        <v>18</v>
      </c>
      <c r="D16" s="5" t="s">
        <v>49</v>
      </c>
      <c r="E16" s="5">
        <v>12</v>
      </c>
      <c r="F16" s="5">
        <v>203</v>
      </c>
      <c r="G16" s="5">
        <v>114</v>
      </c>
      <c r="H16" s="5">
        <v>0</v>
      </c>
      <c r="I16" s="5">
        <v>0</v>
      </c>
      <c r="J16" s="5" t="s">
        <v>12</v>
      </c>
      <c r="K16" s="5">
        <v>0</v>
      </c>
      <c r="L16" s="5">
        <v>0</v>
      </c>
      <c r="M16" s="5" t="s">
        <v>12</v>
      </c>
      <c r="N16" s="5"/>
    </row>
    <row r="17" spans="3:24" x14ac:dyDescent="0.3">
      <c r="C17" t="s">
        <v>17</v>
      </c>
      <c r="D17" t="s">
        <v>51</v>
      </c>
      <c r="E17">
        <v>12</v>
      </c>
      <c r="F17">
        <v>148</v>
      </c>
      <c r="G17">
        <v>278</v>
      </c>
      <c r="H17">
        <v>25.919799999999999</v>
      </c>
      <c r="I17">
        <v>9.6983999999999995</v>
      </c>
      <c r="J17">
        <f>H17/I17</f>
        <v>2.6725851686876188</v>
      </c>
      <c r="K17">
        <v>843.87019999999995</v>
      </c>
      <c r="L17">
        <v>99</v>
      </c>
      <c r="M17">
        <f>K17/L17</f>
        <v>8.5239414141414134</v>
      </c>
      <c r="N17">
        <f t="shared" si="1"/>
        <v>0.97019993331723753</v>
      </c>
      <c r="O17" s="3">
        <v>11</v>
      </c>
      <c r="P17" s="3">
        <v>106</v>
      </c>
      <c r="Q17" s="3">
        <v>315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5.7533000000000003</v>
      </c>
      <c r="X17" s="3">
        <v>11.9084</v>
      </c>
    </row>
    <row r="18" spans="3:24" x14ac:dyDescent="0.3">
      <c r="C18" t="s">
        <v>23</v>
      </c>
      <c r="D18" t="s">
        <v>52</v>
      </c>
      <c r="E18">
        <v>10</v>
      </c>
      <c r="F18">
        <v>144</v>
      </c>
      <c r="G18">
        <v>283</v>
      </c>
      <c r="H18">
        <v>6.2647000000000004</v>
      </c>
      <c r="I18">
        <v>4.4382999999999999</v>
      </c>
      <c r="J18">
        <f>H18/I18</f>
        <v>1.4115089110695538</v>
      </c>
      <c r="K18">
        <v>28.5655</v>
      </c>
      <c r="L18">
        <v>1.5525</v>
      </c>
      <c r="M18">
        <f>K18/L18</f>
        <v>18.399677938808374</v>
      </c>
      <c r="N18">
        <f t="shared" si="1"/>
        <v>0.82013597395363802</v>
      </c>
    </row>
    <row r="24" spans="3:24" x14ac:dyDescent="0.3">
      <c r="D24" t="s">
        <v>58</v>
      </c>
      <c r="H24" s="24"/>
      <c r="I24" t="s">
        <v>59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3:24" ht="15" thickBot="1" x14ac:dyDescent="0.35">
      <c r="D25" t="s">
        <v>57</v>
      </c>
      <c r="H25" s="24"/>
      <c r="I25" t="s">
        <v>57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3:24" x14ac:dyDescent="0.3">
      <c r="D26" s="6" t="s">
        <v>19</v>
      </c>
      <c r="E26" s="7" t="s">
        <v>9</v>
      </c>
      <c r="F26" s="8">
        <v>19.237500000000001</v>
      </c>
      <c r="G26" s="9">
        <v>0</v>
      </c>
      <c r="H26" s="24"/>
      <c r="I26" s="6" t="s">
        <v>19</v>
      </c>
      <c r="J26" s="7" t="s">
        <v>9</v>
      </c>
      <c r="K26" s="8">
        <v>103.9883</v>
      </c>
      <c r="L26" s="9">
        <v>600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3:24" x14ac:dyDescent="0.3">
      <c r="D27" s="10" t="s">
        <v>27</v>
      </c>
      <c r="E27" s="11" t="s">
        <v>28</v>
      </c>
      <c r="F27" s="12">
        <v>0</v>
      </c>
      <c r="G27" s="13">
        <v>56.634599999999999</v>
      </c>
      <c r="H27" s="24"/>
      <c r="I27" s="10" t="s">
        <v>27</v>
      </c>
      <c r="J27" s="11" t="s">
        <v>28</v>
      </c>
      <c r="K27" s="12">
        <v>722.96730000000002</v>
      </c>
      <c r="L27" s="13">
        <v>638.80110000000002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3:24" x14ac:dyDescent="0.3">
      <c r="D28" s="10" t="s">
        <v>30</v>
      </c>
      <c r="E28" s="11" t="s">
        <v>29</v>
      </c>
      <c r="F28" s="12">
        <v>0</v>
      </c>
      <c r="G28" s="13">
        <v>0</v>
      </c>
      <c r="H28" s="24"/>
      <c r="I28" s="10" t="s">
        <v>30</v>
      </c>
      <c r="J28" s="11" t="s">
        <v>29</v>
      </c>
      <c r="K28" s="12">
        <v>59.776899999999998</v>
      </c>
      <c r="L28" s="13">
        <v>200.12090000000001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3:24" x14ac:dyDescent="0.3">
      <c r="D29" s="10" t="s">
        <v>36</v>
      </c>
      <c r="E29" s="11" t="s">
        <v>37</v>
      </c>
      <c r="F29" s="12">
        <v>5.3696999999999999</v>
      </c>
      <c r="G29" s="13">
        <v>12.712</v>
      </c>
      <c r="H29" s="24"/>
      <c r="I29" s="10" t="s">
        <v>36</v>
      </c>
      <c r="J29" s="11" t="s">
        <v>37</v>
      </c>
      <c r="K29" s="12">
        <v>125.8783</v>
      </c>
      <c r="L29" s="13">
        <v>495.9151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3:24" x14ac:dyDescent="0.3">
      <c r="D30" s="10" t="s">
        <v>38</v>
      </c>
      <c r="E30" s="11" t="s">
        <v>39</v>
      </c>
      <c r="F30" s="12">
        <v>66.007599999999996</v>
      </c>
      <c r="G30" s="13">
        <v>111.559</v>
      </c>
      <c r="H30" s="24"/>
      <c r="I30" s="10" t="s">
        <v>38</v>
      </c>
      <c r="J30" s="11" t="s">
        <v>39</v>
      </c>
      <c r="K30" s="12">
        <v>828.40030000000002</v>
      </c>
      <c r="L30" s="13">
        <v>1013.9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3:24" x14ac:dyDescent="0.3">
      <c r="D31" s="14" t="s">
        <v>40</v>
      </c>
      <c r="E31" s="15" t="s">
        <v>41</v>
      </c>
      <c r="F31" s="12">
        <v>16.6937</v>
      </c>
      <c r="G31" s="13">
        <v>0</v>
      </c>
      <c r="H31" s="24"/>
      <c r="I31" s="14" t="s">
        <v>40</v>
      </c>
      <c r="J31" s="15" t="s">
        <v>41</v>
      </c>
      <c r="K31" s="12">
        <v>94.847099999999998</v>
      </c>
      <c r="L31" s="13">
        <v>638.04870000000005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3:24" x14ac:dyDescent="0.3">
      <c r="D32" s="14" t="s">
        <v>43</v>
      </c>
      <c r="E32" s="15" t="s">
        <v>42</v>
      </c>
      <c r="F32" s="12">
        <v>32.674999999999997</v>
      </c>
      <c r="G32" s="13">
        <v>21.424199999999999</v>
      </c>
      <c r="H32" s="24"/>
      <c r="I32" s="14" t="s">
        <v>43</v>
      </c>
      <c r="J32" s="15" t="s">
        <v>42</v>
      </c>
      <c r="K32" s="12">
        <v>391.57060000000001</v>
      </c>
      <c r="L32" s="13">
        <v>488.90159999999997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x14ac:dyDescent="0.3">
      <c r="D33" s="16" t="s">
        <v>45</v>
      </c>
      <c r="E33" s="17" t="s">
        <v>46</v>
      </c>
      <c r="F33" s="12">
        <v>0</v>
      </c>
      <c r="G33" s="13">
        <v>0</v>
      </c>
      <c r="H33" s="24"/>
      <c r="I33" s="16" t="s">
        <v>45</v>
      </c>
      <c r="J33" s="17" t="s">
        <v>46</v>
      </c>
      <c r="K33" s="12">
        <v>60.822699999999998</v>
      </c>
      <c r="L33" s="13">
        <v>133.56620000000001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x14ac:dyDescent="0.3">
      <c r="D34" s="16" t="s">
        <v>51</v>
      </c>
      <c r="E34" s="17" t="s">
        <v>50</v>
      </c>
      <c r="F34" s="12">
        <v>25.919799999999999</v>
      </c>
      <c r="G34" s="13">
        <v>11.7805</v>
      </c>
      <c r="H34" s="24"/>
      <c r="I34" s="16" t="s">
        <v>51</v>
      </c>
      <c r="J34" s="17" t="s">
        <v>50</v>
      </c>
      <c r="K34" s="12">
        <v>843.87019999999995</v>
      </c>
      <c r="L34" s="13">
        <v>306.18450000000001</v>
      </c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x14ac:dyDescent="0.3">
      <c r="D35" s="16" t="s">
        <v>52</v>
      </c>
      <c r="E35" s="17" t="s">
        <v>53</v>
      </c>
      <c r="F35" s="12">
        <v>6.2647000000000004</v>
      </c>
      <c r="G35" s="13">
        <v>0</v>
      </c>
      <c r="H35" s="24"/>
      <c r="I35" s="16" t="s">
        <v>52</v>
      </c>
      <c r="J35" s="17" t="s">
        <v>53</v>
      </c>
      <c r="K35" s="12">
        <v>28.5655</v>
      </c>
      <c r="L35" s="13">
        <v>12.986000000000001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x14ac:dyDescent="0.3">
      <c r="D36" s="18"/>
      <c r="E36" s="12"/>
      <c r="F36" s="12"/>
      <c r="G36" s="13"/>
      <c r="H36" s="24"/>
      <c r="I36" s="18"/>
      <c r="J36" s="12"/>
      <c r="K36" s="12"/>
      <c r="L36" s="13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x14ac:dyDescent="0.3">
      <c r="D37" s="18"/>
      <c r="E37" s="22" t="s">
        <v>55</v>
      </c>
      <c r="F37" s="12">
        <f>MEDIAN(F25:F35)</f>
        <v>11.479199999999999</v>
      </c>
      <c r="G37" s="13">
        <f>MEDIAN(G25:G35)</f>
        <v>5.89025</v>
      </c>
      <c r="H37" s="24"/>
      <c r="I37" s="18"/>
      <c r="J37" s="22" t="s">
        <v>55</v>
      </c>
      <c r="K37" s="12">
        <f>MEDIAN(K25:K35)</f>
        <v>114.9333</v>
      </c>
      <c r="L37" s="13">
        <f>MEDIAN(L25:L35)</f>
        <v>492.40834999999998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5" thickBot="1" x14ac:dyDescent="0.35">
      <c r="D38" s="19"/>
      <c r="E38" s="23" t="s">
        <v>56</v>
      </c>
      <c r="F38" s="20">
        <f>7/10</f>
        <v>0.7</v>
      </c>
      <c r="G38" s="21">
        <f>5/10</f>
        <v>0.5</v>
      </c>
      <c r="H38" s="24"/>
      <c r="I38" s="19"/>
      <c r="J38" s="23" t="s">
        <v>56</v>
      </c>
      <c r="K38" s="20">
        <v>1</v>
      </c>
      <c r="L38" s="21">
        <v>1</v>
      </c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x14ac:dyDescent="0.3">
      <c r="F39" t="s">
        <v>61</v>
      </c>
      <c r="G39" t="s">
        <v>60</v>
      </c>
      <c r="H39" s="24"/>
      <c r="K39" t="s">
        <v>61</v>
      </c>
      <c r="L39" t="s">
        <v>62</v>
      </c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x14ac:dyDescent="0.3">
      <c r="H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x14ac:dyDescent="0.3">
      <c r="H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x14ac:dyDescent="0.3">
      <c r="A42" s="1" t="s">
        <v>64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x14ac:dyDescent="0.3">
      <c r="A43" t="s">
        <v>0</v>
      </c>
      <c r="B43" t="s">
        <v>1</v>
      </c>
      <c r="C43" t="s">
        <v>2</v>
      </c>
      <c r="D43" t="s">
        <v>3</v>
      </c>
      <c r="E43" t="s">
        <v>4</v>
      </c>
      <c r="F43" t="s">
        <v>10</v>
      </c>
      <c r="G43" t="s">
        <v>11</v>
      </c>
      <c r="H43" s="24" t="s">
        <v>13</v>
      </c>
      <c r="I43" s="24" t="s">
        <v>5</v>
      </c>
      <c r="J43" s="24" t="s">
        <v>6</v>
      </c>
      <c r="K43" s="24" t="s">
        <v>14</v>
      </c>
      <c r="L43" s="24" t="s">
        <v>5</v>
      </c>
      <c r="M43" s="24" t="s">
        <v>6</v>
      </c>
      <c r="N43" s="24" t="s">
        <v>54</v>
      </c>
      <c r="O43" s="24" t="s">
        <v>4</v>
      </c>
      <c r="P43" s="24" t="s">
        <v>10</v>
      </c>
      <c r="Q43" s="24" t="s">
        <v>11</v>
      </c>
      <c r="R43" s="24" t="s">
        <v>15</v>
      </c>
      <c r="S43" s="24">
        <v>0.02</v>
      </c>
      <c r="T43" s="24">
        <v>0.03</v>
      </c>
      <c r="U43" s="24">
        <v>0.04</v>
      </c>
      <c r="V43" s="24">
        <v>0.05</v>
      </c>
      <c r="W43" s="24">
        <v>7.0000000000000007E-2</v>
      </c>
      <c r="X43" s="24">
        <v>0.1</v>
      </c>
    </row>
    <row r="44" spans="1:24" x14ac:dyDescent="0.3">
      <c r="A44">
        <v>20220328</v>
      </c>
      <c r="B44" t="s">
        <v>7</v>
      </c>
      <c r="C44" t="s">
        <v>8</v>
      </c>
      <c r="D44" t="s">
        <v>9</v>
      </c>
      <c r="E44">
        <v>10</v>
      </c>
      <c r="F44">
        <v>211</v>
      </c>
      <c r="G44">
        <v>230</v>
      </c>
      <c r="H44" s="24">
        <v>0</v>
      </c>
      <c r="I44" s="24">
        <v>0</v>
      </c>
      <c r="J44" s="24" t="s">
        <v>12</v>
      </c>
      <c r="K44" s="24">
        <v>600</v>
      </c>
      <c r="L44" s="24">
        <v>432.43220000000002</v>
      </c>
      <c r="M44" s="24">
        <v>1.3875007457816508</v>
      </c>
      <c r="N44" s="24">
        <v>1</v>
      </c>
      <c r="O44" s="24">
        <v>10</v>
      </c>
      <c r="P44" s="24">
        <v>120</v>
      </c>
      <c r="Q44" s="24">
        <v>264</v>
      </c>
      <c r="R44" s="24">
        <v>0</v>
      </c>
      <c r="S44" s="24">
        <v>0</v>
      </c>
      <c r="T44" s="24">
        <v>0</v>
      </c>
      <c r="U44" s="24">
        <v>0</v>
      </c>
      <c r="V44" s="24">
        <v>7.3624999999999998</v>
      </c>
      <c r="W44" s="24">
        <v>0</v>
      </c>
      <c r="X44" s="24">
        <v>0</v>
      </c>
    </row>
    <row r="45" spans="1:24" x14ac:dyDescent="0.3">
      <c r="C45" t="s">
        <v>18</v>
      </c>
      <c r="D45" t="s">
        <v>20</v>
      </c>
      <c r="H45" s="24"/>
      <c r="I45" s="24"/>
      <c r="J45" s="24"/>
      <c r="K45" s="24"/>
      <c r="L45" s="24"/>
      <c r="M45" s="24"/>
      <c r="N45" s="24"/>
      <c r="O45" s="24">
        <v>9</v>
      </c>
      <c r="P45" s="24">
        <v>87</v>
      </c>
      <c r="Q45" s="24">
        <v>327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</row>
    <row r="46" spans="1:24" x14ac:dyDescent="0.3">
      <c r="C46" t="s">
        <v>17</v>
      </c>
      <c r="D46" t="s">
        <v>22</v>
      </c>
      <c r="H46" s="24"/>
      <c r="I46" s="24"/>
      <c r="J46" s="24"/>
      <c r="K46" s="24"/>
      <c r="L46" s="24"/>
      <c r="M46" s="24"/>
      <c r="N46" s="24"/>
      <c r="O46" s="24">
        <v>13</v>
      </c>
      <c r="P46" s="24">
        <v>80</v>
      </c>
      <c r="Q46" s="24">
        <v>219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</row>
    <row r="47" spans="1:24" x14ac:dyDescent="0.3">
      <c r="C47" t="s">
        <v>23</v>
      </c>
      <c r="D47" t="s">
        <v>25</v>
      </c>
      <c r="H47" s="24"/>
      <c r="I47" s="24"/>
      <c r="J47" s="24"/>
      <c r="K47" s="24"/>
      <c r="L47" s="24"/>
      <c r="M47" s="24"/>
      <c r="N47" s="24"/>
      <c r="O47" s="24">
        <v>10</v>
      </c>
      <c r="P47" s="24">
        <v>79</v>
      </c>
      <c r="Q47" s="24">
        <v>289</v>
      </c>
      <c r="R47" s="24">
        <v>0</v>
      </c>
      <c r="S47" s="24">
        <v>0</v>
      </c>
      <c r="T47" s="24">
        <v>0</v>
      </c>
      <c r="U47" s="24">
        <v>0</v>
      </c>
      <c r="V47" s="24">
        <v>16.182300000000001</v>
      </c>
      <c r="W47" s="24">
        <v>43.651899999999998</v>
      </c>
      <c r="X47" s="24">
        <v>49.861800000000002</v>
      </c>
    </row>
    <row r="48" spans="1:24" x14ac:dyDescent="0.3">
      <c r="A48">
        <v>20220329</v>
      </c>
      <c r="B48" t="s">
        <v>26</v>
      </c>
      <c r="C48" t="s">
        <v>8</v>
      </c>
      <c r="D48" t="s">
        <v>28</v>
      </c>
      <c r="E48">
        <v>15</v>
      </c>
      <c r="F48">
        <v>165</v>
      </c>
      <c r="G48">
        <v>181</v>
      </c>
      <c r="H48" s="24">
        <v>56.634599999999999</v>
      </c>
      <c r="I48" s="24">
        <v>38.1096</v>
      </c>
      <c r="J48" s="24">
        <v>1.4860979910573713</v>
      </c>
      <c r="K48" s="24">
        <v>638.80110000000002</v>
      </c>
      <c r="L48" s="24">
        <v>126.697</v>
      </c>
      <c r="M48" s="24">
        <v>5.0419591624111071</v>
      </c>
      <c r="N48" s="24">
        <v>0.91856242065226168</v>
      </c>
      <c r="O48" s="24">
        <v>20</v>
      </c>
      <c r="P48" s="24">
        <v>140</v>
      </c>
      <c r="Q48" s="24">
        <v>193</v>
      </c>
      <c r="R48" s="24">
        <v>0</v>
      </c>
      <c r="S48" s="24">
        <v>0</v>
      </c>
      <c r="T48" s="24">
        <v>0</v>
      </c>
      <c r="U48" s="24">
        <v>0</v>
      </c>
      <c r="V48" s="24">
        <v>6.2298</v>
      </c>
      <c r="W48" s="24">
        <v>0</v>
      </c>
      <c r="X48" s="24">
        <v>6.2481</v>
      </c>
    </row>
    <row r="49" spans="1:33" x14ac:dyDescent="0.3">
      <c r="C49" t="s">
        <v>18</v>
      </c>
      <c r="D49" t="s">
        <v>29</v>
      </c>
      <c r="E49">
        <v>9</v>
      </c>
      <c r="F49">
        <v>181</v>
      </c>
      <c r="G49">
        <v>203</v>
      </c>
      <c r="H49" s="24">
        <v>0</v>
      </c>
      <c r="I49" s="24">
        <v>0</v>
      </c>
      <c r="J49" s="24" t="s">
        <v>12</v>
      </c>
      <c r="K49" s="24">
        <v>200.12090000000001</v>
      </c>
      <c r="L49" s="24">
        <v>147.98060000000001</v>
      </c>
      <c r="M49" s="24">
        <v>1.3523455101547095</v>
      </c>
      <c r="N49" s="24">
        <v>1</v>
      </c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33" x14ac:dyDescent="0.3">
      <c r="C50" t="s">
        <v>17</v>
      </c>
      <c r="D50" t="s">
        <v>37</v>
      </c>
      <c r="E50">
        <v>13</v>
      </c>
      <c r="F50">
        <v>163</v>
      </c>
      <c r="G50">
        <v>130</v>
      </c>
      <c r="H50" s="24">
        <v>12.712</v>
      </c>
      <c r="I50" s="24">
        <v>7.3788</v>
      </c>
      <c r="J50" s="24">
        <v>1.7227733506803273</v>
      </c>
      <c r="K50" s="24">
        <v>495.9151</v>
      </c>
      <c r="L50" s="24">
        <v>575.03650000000005</v>
      </c>
      <c r="M50" s="24">
        <v>0.86240629942621028</v>
      </c>
      <c r="N50" s="24">
        <v>0.9750072302478574</v>
      </c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33" x14ac:dyDescent="0.3">
      <c r="C51" t="s">
        <v>23</v>
      </c>
      <c r="D51" t="s">
        <v>39</v>
      </c>
      <c r="E51">
        <v>14</v>
      </c>
      <c r="F51">
        <v>169</v>
      </c>
      <c r="G51">
        <v>114</v>
      </c>
      <c r="H51" s="24">
        <v>111.559</v>
      </c>
      <c r="I51" s="24">
        <v>55.158499999999997</v>
      </c>
      <c r="J51" s="24">
        <v>2.022516928487903</v>
      </c>
      <c r="K51" s="24">
        <v>1013.9</v>
      </c>
      <c r="L51" s="24">
        <v>639.29070000000002</v>
      </c>
      <c r="M51" s="24">
        <v>1.5859764579713109</v>
      </c>
      <c r="N51" s="24">
        <v>0.90087688667468113</v>
      </c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33" x14ac:dyDescent="0.3">
      <c r="A52">
        <v>20220329</v>
      </c>
      <c r="B52" t="s">
        <v>31</v>
      </c>
      <c r="C52" t="s">
        <v>8</v>
      </c>
      <c r="D52" t="s">
        <v>32</v>
      </c>
      <c r="E52">
        <v>18</v>
      </c>
      <c r="F52">
        <v>230</v>
      </c>
      <c r="G52">
        <v>36</v>
      </c>
      <c r="H52" s="24">
        <v>0</v>
      </c>
      <c r="I52" s="24">
        <v>0</v>
      </c>
      <c r="J52" s="24" t="s">
        <v>12</v>
      </c>
      <c r="K52" s="24">
        <v>0</v>
      </c>
      <c r="L52" s="24">
        <v>0</v>
      </c>
      <c r="M52" s="24" t="s">
        <v>12</v>
      </c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33" x14ac:dyDescent="0.3">
      <c r="C53" t="s">
        <v>18</v>
      </c>
      <c r="D53" t="s">
        <v>35</v>
      </c>
      <c r="E53">
        <v>10</v>
      </c>
      <c r="F53">
        <v>147</v>
      </c>
      <c r="G53">
        <v>151</v>
      </c>
      <c r="H53">
        <v>0</v>
      </c>
      <c r="I53">
        <v>0</v>
      </c>
      <c r="J53" t="s">
        <v>12</v>
      </c>
      <c r="K53">
        <v>0</v>
      </c>
      <c r="L53">
        <v>0</v>
      </c>
      <c r="M53" t="s">
        <v>12</v>
      </c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  <row r="54" spans="1:33" x14ac:dyDescent="0.3">
      <c r="C54" t="s">
        <v>17</v>
      </c>
      <c r="D54" t="s">
        <v>41</v>
      </c>
      <c r="E54">
        <v>22</v>
      </c>
      <c r="F54">
        <v>152</v>
      </c>
      <c r="G54">
        <v>203</v>
      </c>
      <c r="H54">
        <v>0</v>
      </c>
      <c r="I54">
        <v>0</v>
      </c>
      <c r="J54" t="s">
        <v>12</v>
      </c>
      <c r="K54">
        <v>638.04870000000005</v>
      </c>
      <c r="L54">
        <v>422.80270000000002</v>
      </c>
      <c r="M54">
        <v>1.5090932484584418</v>
      </c>
      <c r="N54">
        <v>1</v>
      </c>
      <c r="O54" s="24">
        <v>19</v>
      </c>
      <c r="P54" s="24">
        <v>217</v>
      </c>
      <c r="Q54" s="24">
        <v>242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7.2327000000000004</v>
      </c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3">
      <c r="C55" t="s">
        <v>23</v>
      </c>
      <c r="D55" t="s">
        <v>42</v>
      </c>
      <c r="E55">
        <v>14</v>
      </c>
      <c r="F55">
        <v>132</v>
      </c>
      <c r="G55">
        <v>110</v>
      </c>
      <c r="H55">
        <v>21.424199999999999</v>
      </c>
      <c r="I55">
        <v>5.9542000000000002</v>
      </c>
      <c r="J55">
        <v>3.5981660004702558</v>
      </c>
      <c r="K55">
        <v>488.90159999999997</v>
      </c>
      <c r="L55">
        <v>163.06460000000001</v>
      </c>
      <c r="M55">
        <v>2.9982080721382811</v>
      </c>
      <c r="N55">
        <v>0.95801858342259005</v>
      </c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3">
      <c r="A56">
        <v>20220330</v>
      </c>
      <c r="B56" t="s">
        <v>44</v>
      </c>
      <c r="C56" t="s">
        <v>8</v>
      </c>
      <c r="D56" t="s">
        <v>46</v>
      </c>
      <c r="E56">
        <v>19</v>
      </c>
      <c r="F56">
        <v>134</v>
      </c>
      <c r="G56">
        <v>190</v>
      </c>
      <c r="H56">
        <v>0</v>
      </c>
      <c r="I56">
        <v>0</v>
      </c>
      <c r="J56" t="s">
        <v>12</v>
      </c>
      <c r="K56">
        <v>133.56620000000001</v>
      </c>
      <c r="L56">
        <v>67.011499999999998</v>
      </c>
      <c r="M56">
        <v>1.993183259589772</v>
      </c>
      <c r="N56">
        <v>1</v>
      </c>
      <c r="O56" s="24">
        <v>11</v>
      </c>
      <c r="P56" s="24">
        <v>88</v>
      </c>
      <c r="Q56" s="24">
        <v>190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3">
      <c r="C57" t="s">
        <v>18</v>
      </c>
      <c r="D57" t="s">
        <v>47</v>
      </c>
      <c r="E57">
        <v>15</v>
      </c>
      <c r="F57">
        <v>133</v>
      </c>
      <c r="G57">
        <v>265</v>
      </c>
      <c r="H57">
        <v>0</v>
      </c>
      <c r="I57">
        <v>0</v>
      </c>
      <c r="J57" t="s">
        <v>12</v>
      </c>
      <c r="K57">
        <v>0</v>
      </c>
      <c r="L57">
        <v>0</v>
      </c>
      <c r="M57" t="s">
        <v>12</v>
      </c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3">
      <c r="C58" t="s">
        <v>18</v>
      </c>
      <c r="D58" t="s">
        <v>48</v>
      </c>
      <c r="E58">
        <v>11</v>
      </c>
      <c r="F58">
        <v>97</v>
      </c>
      <c r="G58">
        <v>230</v>
      </c>
      <c r="H58">
        <v>0</v>
      </c>
      <c r="I58">
        <v>0</v>
      </c>
      <c r="J58" t="s">
        <v>12</v>
      </c>
      <c r="K58">
        <v>0</v>
      </c>
      <c r="L58">
        <v>0</v>
      </c>
      <c r="M58" t="s">
        <v>12</v>
      </c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3">
      <c r="C59" t="s">
        <v>17</v>
      </c>
      <c r="D59" t="s">
        <v>50</v>
      </c>
      <c r="E59">
        <v>20</v>
      </c>
      <c r="F59">
        <v>171</v>
      </c>
      <c r="G59">
        <v>204</v>
      </c>
      <c r="H59">
        <v>11.7805</v>
      </c>
      <c r="I59">
        <v>7.1779000000000002</v>
      </c>
      <c r="J59">
        <v>1.6412181835913011</v>
      </c>
      <c r="K59">
        <v>306.18450000000001</v>
      </c>
      <c r="L59">
        <v>135.41229999999999</v>
      </c>
      <c r="M59">
        <v>2.2611276819018657</v>
      </c>
      <c r="N59">
        <v>0.96295032472127429</v>
      </c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3">
      <c r="C60" t="s">
        <v>23</v>
      </c>
      <c r="D60" t="s">
        <v>53</v>
      </c>
      <c r="E60">
        <v>16</v>
      </c>
      <c r="F60">
        <v>298</v>
      </c>
      <c r="G60">
        <v>280</v>
      </c>
      <c r="H60">
        <v>0</v>
      </c>
      <c r="I60">
        <v>0</v>
      </c>
      <c r="J60" t="s">
        <v>12</v>
      </c>
      <c r="K60">
        <v>12.986000000000001</v>
      </c>
      <c r="L60">
        <v>1.2968</v>
      </c>
      <c r="M60">
        <v>10.013880320789637</v>
      </c>
      <c r="N60">
        <v>1</v>
      </c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3"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3"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3"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3"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5:33" x14ac:dyDescent="0.3"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5:33" x14ac:dyDescent="0.3"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5:33" x14ac:dyDescent="0.3"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5:33" x14ac:dyDescent="0.3"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5:33" x14ac:dyDescent="0.3"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5:33" x14ac:dyDescent="0.3"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5:33" x14ac:dyDescent="0.3"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5:33" x14ac:dyDescent="0.3"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5:33" x14ac:dyDescent="0.3"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</row>
    <row r="74" spans="15:33" x14ac:dyDescent="0.3"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</row>
    <row r="75" spans="15:33" x14ac:dyDescent="0.3"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</row>
    <row r="76" spans="15:33" x14ac:dyDescent="0.3"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</row>
    <row r="77" spans="15:33" x14ac:dyDescent="0.3"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</row>
    <row r="78" spans="15:33" x14ac:dyDescent="0.3"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</row>
    <row r="79" spans="15:33" x14ac:dyDescent="0.3"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</row>
    <row r="80" spans="15:33" x14ac:dyDescent="0.3"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</row>
    <row r="81" spans="15:33" x14ac:dyDescent="0.3"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</row>
    <row r="82" spans="15:33" x14ac:dyDescent="0.3"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</row>
    <row r="83" spans="15:33" x14ac:dyDescent="0.3"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</row>
    <row r="84" spans="15:33" x14ac:dyDescent="0.3"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</row>
    <row r="85" spans="15:33" x14ac:dyDescent="0.3"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</row>
    <row r="86" spans="15:33" x14ac:dyDescent="0.3"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</row>
    <row r="87" spans="15:33" x14ac:dyDescent="0.3"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</row>
    <row r="88" spans="15:33" x14ac:dyDescent="0.3"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</row>
    <row r="89" spans="15:33" x14ac:dyDescent="0.3"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</row>
    <row r="90" spans="15:33" x14ac:dyDescent="0.3"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</row>
    <row r="91" spans="15:33" x14ac:dyDescent="0.3"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</row>
    <row r="92" spans="15:33" x14ac:dyDescent="0.3"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</row>
    <row r="93" spans="15:33" x14ac:dyDescent="0.3"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</row>
    <row r="94" spans="15:33" x14ac:dyDescent="0.3"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</row>
    <row r="95" spans="15:33" x14ac:dyDescent="0.3"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</row>
    <row r="96" spans="15:33" x14ac:dyDescent="0.3"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</row>
    <row r="97" spans="15:33" x14ac:dyDescent="0.3"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</row>
    <row r="98" spans="15:33" x14ac:dyDescent="0.3"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</row>
    <row r="99" spans="15:33" x14ac:dyDescent="0.3"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</row>
    <row r="100" spans="15:33" x14ac:dyDescent="0.3"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</row>
    <row r="101" spans="15:33" x14ac:dyDescent="0.3"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</row>
    <row r="102" spans="15:33" x14ac:dyDescent="0.3"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</row>
    <row r="103" spans="15:33" x14ac:dyDescent="0.3"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</row>
    <row r="104" spans="15:33" x14ac:dyDescent="0.3"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</row>
    <row r="105" spans="15:33" x14ac:dyDescent="0.3"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</row>
    <row r="106" spans="15:33" x14ac:dyDescent="0.3"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</row>
    <row r="107" spans="15:33" x14ac:dyDescent="0.3"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</row>
    <row r="108" spans="15:33" x14ac:dyDescent="0.3"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</row>
    <row r="109" spans="15:33" x14ac:dyDescent="0.3"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</row>
    <row r="110" spans="15:33" x14ac:dyDescent="0.3"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</row>
    <row r="111" spans="15:33" x14ac:dyDescent="0.3"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</row>
    <row r="112" spans="15:33" x14ac:dyDescent="0.3"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</row>
    <row r="113" spans="15:33" x14ac:dyDescent="0.3"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</row>
    <row r="114" spans="15:33" x14ac:dyDescent="0.3"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</row>
    <row r="115" spans="15:33" x14ac:dyDescent="0.3"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</row>
    <row r="116" spans="15:33" x14ac:dyDescent="0.3"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</row>
    <row r="117" spans="15:33" x14ac:dyDescent="0.3"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</row>
    <row r="118" spans="15:33" x14ac:dyDescent="0.3"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</row>
    <row r="119" spans="15:33" x14ac:dyDescent="0.3"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</row>
    <row r="120" spans="15:33" x14ac:dyDescent="0.3"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</row>
    <row r="121" spans="15:33" x14ac:dyDescent="0.3"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</row>
    <row r="122" spans="15:33" x14ac:dyDescent="0.3"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</row>
    <row r="123" spans="15:33" x14ac:dyDescent="0.3"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</row>
    <row r="124" spans="15:33" x14ac:dyDescent="0.3"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</row>
    <row r="125" spans="15:33" x14ac:dyDescent="0.3"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</row>
    <row r="126" spans="15:33" x14ac:dyDescent="0.3"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</row>
    <row r="127" spans="15:33" x14ac:dyDescent="0.3"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</row>
    <row r="128" spans="15:33" x14ac:dyDescent="0.3"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</row>
    <row r="129" spans="15:33" x14ac:dyDescent="0.3"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</row>
    <row r="130" spans="15:33" x14ac:dyDescent="0.3"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</row>
    <row r="131" spans="15:33" x14ac:dyDescent="0.3"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</row>
    <row r="132" spans="15:33" x14ac:dyDescent="0.3"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</row>
    <row r="133" spans="15:33" x14ac:dyDescent="0.3"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Sheet1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 Tanimura</dc:creator>
  <cp:lastModifiedBy>Asami Tanimura</cp:lastModifiedBy>
  <dcterms:created xsi:type="dcterms:W3CDTF">2022-03-30T07:07:55Z</dcterms:created>
  <dcterms:modified xsi:type="dcterms:W3CDTF">2025-01-03T20:10:22Z</dcterms:modified>
</cp:coreProperties>
</file>