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HE_Biomed-Radulovic-Lab\Manuscripts\2023 EN-vCA1 circuit\To be submitted\Submitted_eLife\Final submission\Source data\"/>
    </mc:Choice>
  </mc:AlternateContent>
  <bookViews>
    <workbookView xWindow="1800" yWindow="2460" windowWidth="8688" windowHeight="87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7" i="1"/>
  <c r="N8" i="1"/>
  <c r="O8" i="1"/>
  <c r="P8" i="1"/>
  <c r="N9" i="1"/>
  <c r="O9" i="1"/>
  <c r="P9" i="1"/>
  <c r="M9" i="1"/>
  <c r="M8" i="1"/>
  <c r="P7" i="1"/>
  <c r="O7" i="1"/>
  <c r="N7" i="1"/>
  <c r="M7" i="1"/>
  <c r="G78" i="1" l="1"/>
  <c r="H78" i="1" s="1"/>
  <c r="G80" i="1"/>
  <c r="H80" i="1" s="1"/>
  <c r="G82" i="1"/>
  <c r="H82" i="1" s="1"/>
  <c r="G84" i="1"/>
  <c r="H84" i="1" s="1"/>
  <c r="G86" i="1"/>
  <c r="H86" i="1" s="1"/>
  <c r="G88" i="1"/>
  <c r="H88" i="1" s="1"/>
  <c r="G90" i="1"/>
  <c r="H90" i="1" s="1"/>
  <c r="G92" i="1"/>
  <c r="H92" i="1" s="1"/>
  <c r="G94" i="1"/>
  <c r="H94" i="1" s="1"/>
  <c r="G76" i="1"/>
  <c r="H76" i="1" s="1"/>
  <c r="G54" i="1"/>
  <c r="H54" i="1" s="1"/>
  <c r="G56" i="1"/>
  <c r="H56" i="1" s="1"/>
  <c r="G58" i="1"/>
  <c r="H58" i="1" s="1"/>
  <c r="G60" i="1"/>
  <c r="H60" i="1" s="1"/>
  <c r="G62" i="1"/>
  <c r="H62" i="1" s="1"/>
  <c r="G64" i="1"/>
  <c r="H64" i="1" s="1"/>
  <c r="G66" i="1"/>
  <c r="H66" i="1" s="1"/>
  <c r="G68" i="1"/>
  <c r="H68" i="1" s="1"/>
  <c r="G70" i="1"/>
  <c r="H70" i="1" s="1"/>
  <c r="G52" i="1"/>
  <c r="H52" i="1" s="1"/>
  <c r="G30" i="1"/>
  <c r="H30" i="1" s="1"/>
  <c r="G32" i="1"/>
  <c r="H32" i="1" s="1"/>
  <c r="G34" i="1"/>
  <c r="H34" i="1" s="1"/>
  <c r="G36" i="1"/>
  <c r="H36" i="1" s="1"/>
  <c r="G38" i="1"/>
  <c r="H38" i="1" s="1"/>
  <c r="G40" i="1"/>
  <c r="H40" i="1" s="1"/>
  <c r="G42" i="1"/>
  <c r="H42" i="1" s="1"/>
  <c r="G44" i="1"/>
  <c r="H44" i="1" s="1"/>
  <c r="G46" i="1"/>
  <c r="H46" i="1" s="1"/>
  <c r="G28" i="1"/>
  <c r="H28" i="1" s="1"/>
  <c r="G6" i="1"/>
  <c r="H6" i="1" s="1"/>
  <c r="G8" i="1"/>
  <c r="H8" i="1" s="1"/>
  <c r="G10" i="1"/>
  <c r="H10" i="1" s="1"/>
  <c r="G12" i="1"/>
  <c r="H12" i="1" s="1"/>
  <c r="G14" i="1"/>
  <c r="H14" i="1" s="1"/>
  <c r="G16" i="1"/>
  <c r="H16" i="1" s="1"/>
  <c r="G18" i="1"/>
  <c r="H18" i="1" s="1"/>
  <c r="G20" i="1"/>
  <c r="H20" i="1" s="1"/>
  <c r="G22" i="1"/>
  <c r="H22" i="1" s="1"/>
  <c r="G4" i="1"/>
  <c r="H4" i="1" s="1"/>
  <c r="Q8" i="1"/>
  <c r="Q9" i="1"/>
  <c r="Q7" i="1"/>
  <c r="E95" i="1"/>
  <c r="F95" i="1"/>
  <c r="D95" i="1"/>
  <c r="G95" i="1" s="1"/>
  <c r="F47" i="1"/>
  <c r="E47" i="1"/>
  <c r="D47" i="1"/>
  <c r="G47" i="1" s="1"/>
  <c r="E71" i="1"/>
  <c r="F71" i="1"/>
  <c r="D71" i="1"/>
  <c r="F23" i="1"/>
  <c r="E23" i="1"/>
  <c r="D23" i="1"/>
  <c r="G71" i="1" l="1"/>
  <c r="G23" i="1"/>
</calcChain>
</file>

<file path=xl/sharedStrings.xml><?xml version="1.0" encoding="utf-8"?>
<sst xmlns="http://schemas.openxmlformats.org/spreadsheetml/2006/main" count="108" uniqueCount="48">
  <si>
    <t>PIR 1</t>
  </si>
  <si>
    <t>PIR 2</t>
  </si>
  <si>
    <t>PIR 3</t>
  </si>
  <si>
    <t>s1_g3</t>
  </si>
  <si>
    <t>s1_g2</t>
  </si>
  <si>
    <t>s1_g4</t>
  </si>
  <si>
    <t>s1_g5</t>
  </si>
  <si>
    <t>s1_g6</t>
  </si>
  <si>
    <t>s1_g7</t>
  </si>
  <si>
    <t>s1_g8</t>
  </si>
  <si>
    <t>s1_g9</t>
  </si>
  <si>
    <t>s1_g10</t>
  </si>
  <si>
    <t>s1_g11</t>
  </si>
  <si>
    <t>s1_g12</t>
  </si>
  <si>
    <t>s1_g13</t>
  </si>
  <si>
    <t>s2_g2</t>
  </si>
  <si>
    <t>s2_g3</t>
  </si>
  <si>
    <t>s2_g4</t>
  </si>
  <si>
    <t>s2_g5</t>
  </si>
  <si>
    <t>s2_g6</t>
  </si>
  <si>
    <t>s2_g7</t>
  </si>
  <si>
    <t>s2_g8</t>
  </si>
  <si>
    <t>s2_g9</t>
  </si>
  <si>
    <t>s2_g10</t>
  </si>
  <si>
    <t>s2_g11</t>
  </si>
  <si>
    <t>s2_g12</t>
  </si>
  <si>
    <t>s2_g13</t>
  </si>
  <si>
    <t>with quicknii alignments</t>
  </si>
  <si>
    <t>s1_g14</t>
  </si>
  <si>
    <t>s1_g15</t>
  </si>
  <si>
    <t>s2_g14</t>
  </si>
  <si>
    <t>s3_02</t>
  </si>
  <si>
    <t>s3_03</t>
  </si>
  <si>
    <t>s3_04</t>
  </si>
  <si>
    <t>s3_05</t>
  </si>
  <si>
    <t>s3_06</t>
  </si>
  <si>
    <t>s3_07</t>
  </si>
  <si>
    <t>this part was cut</t>
  </si>
  <si>
    <t>sum</t>
  </si>
  <si>
    <t>pir1</t>
  </si>
  <si>
    <t>pir2</t>
  </si>
  <si>
    <t>pir3</t>
  </si>
  <si>
    <t>normalized pir1</t>
  </si>
  <si>
    <t>normalized pir2</t>
  </si>
  <si>
    <t>normalized pir3</t>
  </si>
  <si>
    <t>average</t>
  </si>
  <si>
    <t>sum_normalized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</si>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</sst>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Border="1"/>
    <xf numFmtId="0" fontId="0" fillId="0" borderId="1" xfId="0" applyBorder="1"/>
    <xf numFmtId="0" fontId="0" fillId="0" borderId="2" xfId="0" applyBorder="1"/>
    <xf numFmtId="11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1" fontId="0" fillId="0" borderId="8" xfId="0" applyNumberFormat="1" applyBorder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293077</xdr:colOff>
      <xdr:row>33</xdr:row>
      <xdr:rowOff>170962</xdr:rowOff>
    </xdr:from>
    <xdr:to>
      <xdr:col>21</xdr:col>
      <xdr:colOff>130175</xdr:colOff>
      <xdr:row>39</xdr:row>
      <xdr:rowOff>156552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0769" y="6618654"/>
          <a:ext cx="5332291" cy="11578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95"/>
  <sheetViews>
    <sheetView tabSelected="1" topLeftCell="H1" zoomScale="78" zoomScaleNormal="78" workbookViewId="0">
      <selection activeCell="L19" sqref="L19"/>
    </sheetView>
  </sheetViews>
  <sheetFormatPr defaultRowHeight="14.4" x14ac:dyDescent="0.3"/>
  <cols>
    <col min="8" max="8" width="16.5546875" customWidth="1"/>
  </cols>
  <sheetData>
    <row r="1" spans="3:18" x14ac:dyDescent="0.3">
      <c r="C1" s="13" t="s">
        <v>27</v>
      </c>
      <c r="D1" s="13"/>
      <c r="E1" s="13"/>
      <c r="F1" s="13"/>
    </row>
    <row r="2" spans="3:18" x14ac:dyDescent="0.3">
      <c r="D2" s="14">
        <v>288</v>
      </c>
      <c r="E2" s="14"/>
      <c r="F2" s="14"/>
      <c r="M2">
        <v>288</v>
      </c>
      <c r="N2">
        <v>289</v>
      </c>
      <c r="O2">
        <v>290</v>
      </c>
      <c r="P2">
        <v>291</v>
      </c>
    </row>
    <row r="3" spans="3:18" x14ac:dyDescent="0.3">
      <c r="D3" t="s">
        <v>0</v>
      </c>
      <c r="E3" t="s">
        <v>1</v>
      </c>
      <c r="F3" t="s">
        <v>2</v>
      </c>
      <c r="G3" t="s">
        <v>38</v>
      </c>
      <c r="H3" t="s">
        <v>46</v>
      </c>
      <c r="L3" t="s">
        <v>39</v>
      </c>
      <c r="M3">
        <v>6</v>
      </c>
      <c r="N3">
        <v>7</v>
      </c>
      <c r="O3">
        <v>18</v>
      </c>
      <c r="P3">
        <v>13</v>
      </c>
    </row>
    <row r="4" spans="3:18" x14ac:dyDescent="0.3">
      <c r="C4" s="1" t="s">
        <v>6</v>
      </c>
      <c r="D4" s="1">
        <v>0</v>
      </c>
      <c r="E4" s="1">
        <v>6</v>
      </c>
      <c r="F4" s="1">
        <v>1</v>
      </c>
      <c r="G4">
        <f>SUM(D4:F4)</f>
        <v>7</v>
      </c>
      <c r="H4">
        <f>G4/98</f>
        <v>7.1428571428571425E-2</v>
      </c>
      <c r="L4" t="s">
        <v>40</v>
      </c>
      <c r="M4" s="1">
        <v>65</v>
      </c>
      <c r="N4" s="1">
        <v>43</v>
      </c>
      <c r="O4" s="1">
        <v>85</v>
      </c>
      <c r="P4" s="1">
        <v>38</v>
      </c>
    </row>
    <row r="5" spans="3:18" x14ac:dyDescent="0.3">
      <c r="C5" s="1" t="s">
        <v>7</v>
      </c>
      <c r="D5" s="1"/>
      <c r="E5" s="1"/>
      <c r="F5" s="1"/>
      <c r="L5" t="s">
        <v>41</v>
      </c>
      <c r="M5">
        <v>27</v>
      </c>
      <c r="N5">
        <v>24</v>
      </c>
      <c r="O5">
        <v>30</v>
      </c>
      <c r="P5">
        <v>19</v>
      </c>
    </row>
    <row r="6" spans="3:18" x14ac:dyDescent="0.3">
      <c r="C6" s="1" t="s">
        <v>8</v>
      </c>
      <c r="D6" s="1">
        <v>1</v>
      </c>
      <c r="E6" s="1">
        <v>14</v>
      </c>
      <c r="F6" s="1">
        <v>3</v>
      </c>
      <c r="G6">
        <f t="shared" ref="G6:G22" si="0">SUM(D6:F6)</f>
        <v>18</v>
      </c>
      <c r="H6">
        <f t="shared" ref="H6:H22" si="1">G6/98</f>
        <v>0.18367346938775511</v>
      </c>
      <c r="L6" t="s">
        <v>38</v>
      </c>
      <c r="M6" s="1">
        <v>98</v>
      </c>
      <c r="N6" s="1">
        <v>74</v>
      </c>
      <c r="O6" s="1">
        <v>133</v>
      </c>
      <c r="P6" s="1">
        <v>70</v>
      </c>
      <c r="Q6" t="s">
        <v>45</v>
      </c>
      <c r="R6" t="s">
        <v>47</v>
      </c>
    </row>
    <row r="7" spans="3:18" x14ac:dyDescent="0.3">
      <c r="C7" s="1" t="s">
        <v>9</v>
      </c>
      <c r="D7" s="1"/>
      <c r="E7" s="1"/>
      <c r="F7" s="1"/>
      <c r="L7" t="s">
        <v>42</v>
      </c>
      <c r="M7">
        <f>M3/M6</f>
        <v>6.1224489795918366E-2</v>
      </c>
      <c r="N7">
        <f>N3/N6</f>
        <v>9.45945945945946E-2</v>
      </c>
      <c r="O7">
        <f>O3/O6</f>
        <v>0.13533834586466165</v>
      </c>
      <c r="P7">
        <f>P3/P6</f>
        <v>0.18571428571428572</v>
      </c>
      <c r="Q7">
        <f>AVERAGE(M7:P7)</f>
        <v>0.11921792899236508</v>
      </c>
      <c r="R7">
        <f>MEDIAN(M7:P7)</f>
        <v>0.11496647022962812</v>
      </c>
    </row>
    <row r="8" spans="3:18" x14ac:dyDescent="0.3">
      <c r="C8" s="1" t="s">
        <v>10</v>
      </c>
      <c r="D8" s="1">
        <v>0</v>
      </c>
      <c r="E8" s="1">
        <v>10</v>
      </c>
      <c r="F8" s="1">
        <v>3</v>
      </c>
      <c r="G8">
        <f t="shared" si="0"/>
        <v>13</v>
      </c>
      <c r="H8">
        <f t="shared" si="1"/>
        <v>0.1326530612244898</v>
      </c>
      <c r="L8" t="s">
        <v>43</v>
      </c>
      <c r="M8">
        <f>M4/M6</f>
        <v>0.66326530612244894</v>
      </c>
      <c r="N8">
        <f t="shared" ref="N8:P8" si="2">N4/N6</f>
        <v>0.58108108108108103</v>
      </c>
      <c r="O8">
        <f t="shared" si="2"/>
        <v>0.63909774436090228</v>
      </c>
      <c r="P8">
        <f t="shared" si="2"/>
        <v>0.54285714285714282</v>
      </c>
      <c r="Q8">
        <f t="shared" ref="Q8:Q9" si="3">AVERAGE(M8:P8)</f>
        <v>0.60657531860539371</v>
      </c>
      <c r="R8">
        <f t="shared" ref="R8:R9" si="4">MEDIAN(M8:P8)</f>
        <v>0.61008941272099171</v>
      </c>
    </row>
    <row r="9" spans="3:18" x14ac:dyDescent="0.3">
      <c r="C9" s="1" t="s">
        <v>11</v>
      </c>
      <c r="D9" s="1"/>
      <c r="E9" s="1"/>
      <c r="F9" s="1"/>
      <c r="L9" t="s">
        <v>44</v>
      </c>
      <c r="M9">
        <f>M5/M6</f>
        <v>0.27551020408163263</v>
      </c>
      <c r="N9">
        <f t="shared" ref="N9:P9" si="5">N5/N6</f>
        <v>0.32432432432432434</v>
      </c>
      <c r="O9">
        <f t="shared" si="5"/>
        <v>0.22556390977443608</v>
      </c>
      <c r="P9">
        <f t="shared" si="5"/>
        <v>0.27142857142857141</v>
      </c>
      <c r="Q9">
        <f t="shared" si="3"/>
        <v>0.27420675240224113</v>
      </c>
      <c r="R9">
        <f t="shared" si="4"/>
        <v>0.27346938775510199</v>
      </c>
    </row>
    <row r="10" spans="3:18" x14ac:dyDescent="0.3">
      <c r="C10" s="1" t="s">
        <v>12</v>
      </c>
      <c r="D10" s="1">
        <v>1</v>
      </c>
      <c r="E10" s="1">
        <v>19</v>
      </c>
      <c r="F10" s="1">
        <v>3</v>
      </c>
      <c r="G10">
        <f t="shared" si="0"/>
        <v>23</v>
      </c>
      <c r="H10">
        <f t="shared" si="1"/>
        <v>0.23469387755102042</v>
      </c>
    </row>
    <row r="11" spans="3:18" x14ac:dyDescent="0.3">
      <c r="C11" s="1" t="s">
        <v>13</v>
      </c>
      <c r="D11" s="1"/>
      <c r="E11" s="1"/>
      <c r="F11" s="1"/>
    </row>
    <row r="12" spans="3:18" x14ac:dyDescent="0.3">
      <c r="C12" s="1" t="s">
        <v>14</v>
      </c>
      <c r="D12" s="1">
        <v>0</v>
      </c>
      <c r="E12" s="1">
        <v>6</v>
      </c>
      <c r="F12" s="1">
        <v>6</v>
      </c>
      <c r="G12">
        <f t="shared" si="0"/>
        <v>12</v>
      </c>
      <c r="H12">
        <f t="shared" si="1"/>
        <v>0.12244897959183673</v>
      </c>
    </row>
    <row r="13" spans="3:18" x14ac:dyDescent="0.3">
      <c r="C13" s="1" t="s">
        <v>15</v>
      </c>
      <c r="D13" s="1"/>
      <c r="E13" s="1"/>
      <c r="F13" s="1"/>
    </row>
    <row r="14" spans="3:18" x14ac:dyDescent="0.3">
      <c r="C14" s="1" t="s">
        <v>16</v>
      </c>
      <c r="D14" s="1">
        <v>1</v>
      </c>
      <c r="E14" s="1">
        <v>6</v>
      </c>
      <c r="F14" s="1">
        <v>1</v>
      </c>
      <c r="G14">
        <f t="shared" si="0"/>
        <v>8</v>
      </c>
      <c r="H14">
        <f t="shared" si="1"/>
        <v>8.1632653061224483E-2</v>
      </c>
    </row>
    <row r="15" spans="3:18" x14ac:dyDescent="0.3">
      <c r="C15" s="1" t="s">
        <v>17</v>
      </c>
      <c r="D15" s="1"/>
      <c r="E15" s="1"/>
      <c r="F15" s="1"/>
    </row>
    <row r="16" spans="3:18" x14ac:dyDescent="0.3">
      <c r="C16" s="1" t="s">
        <v>18</v>
      </c>
      <c r="D16" s="1">
        <v>0</v>
      </c>
      <c r="E16" s="1">
        <v>1</v>
      </c>
      <c r="F16" s="1">
        <v>2</v>
      </c>
      <c r="G16">
        <f t="shared" si="0"/>
        <v>3</v>
      </c>
      <c r="H16">
        <f t="shared" si="1"/>
        <v>3.0612244897959183E-2</v>
      </c>
    </row>
    <row r="17" spans="3:8" x14ac:dyDescent="0.3">
      <c r="C17" s="1" t="s">
        <v>19</v>
      </c>
      <c r="D17" s="1"/>
      <c r="E17" s="1"/>
      <c r="F17" s="1"/>
    </row>
    <row r="18" spans="3:8" x14ac:dyDescent="0.3">
      <c r="C18" s="1" t="s">
        <v>20</v>
      </c>
      <c r="D18" s="1">
        <v>0</v>
      </c>
      <c r="E18" s="1">
        <v>1</v>
      </c>
      <c r="F18" s="1">
        <v>4</v>
      </c>
      <c r="G18">
        <f t="shared" si="0"/>
        <v>5</v>
      </c>
      <c r="H18">
        <f t="shared" si="1"/>
        <v>5.1020408163265307E-2</v>
      </c>
    </row>
    <row r="19" spans="3:8" x14ac:dyDescent="0.3">
      <c r="C19" s="1" t="s">
        <v>21</v>
      </c>
      <c r="D19" s="1"/>
      <c r="E19" s="1"/>
      <c r="F19" s="1"/>
    </row>
    <row r="20" spans="3:8" x14ac:dyDescent="0.3">
      <c r="C20" s="1" t="s">
        <v>22</v>
      </c>
      <c r="D20" s="1">
        <v>0</v>
      </c>
      <c r="E20" s="1">
        <v>1</v>
      </c>
      <c r="F20" s="1">
        <v>2</v>
      </c>
      <c r="G20">
        <f t="shared" si="0"/>
        <v>3</v>
      </c>
      <c r="H20">
        <f t="shared" si="1"/>
        <v>3.0612244897959183E-2</v>
      </c>
    </row>
    <row r="21" spans="3:8" x14ac:dyDescent="0.3">
      <c r="C21" s="1" t="s">
        <v>23</v>
      </c>
      <c r="D21" s="1"/>
      <c r="E21" s="1"/>
      <c r="F21" s="1"/>
    </row>
    <row r="22" spans="3:8" x14ac:dyDescent="0.3">
      <c r="C22" s="1" t="s">
        <v>24</v>
      </c>
      <c r="D22" s="1">
        <v>3</v>
      </c>
      <c r="E22" s="1">
        <v>1</v>
      </c>
      <c r="F22" s="1">
        <v>2</v>
      </c>
      <c r="G22">
        <f t="shared" si="0"/>
        <v>6</v>
      </c>
      <c r="H22">
        <f t="shared" si="1"/>
        <v>6.1224489795918366E-2</v>
      </c>
    </row>
    <row r="23" spans="3:8" x14ac:dyDescent="0.3">
      <c r="C23" s="3" t="s">
        <v>38</v>
      </c>
      <c r="D23" s="3">
        <f>SUM(D4:D22)</f>
        <v>6</v>
      </c>
      <c r="E23" s="3">
        <f>SUM(E4:E22)</f>
        <v>65</v>
      </c>
      <c r="F23" s="3">
        <f>SUM(F4:F22)</f>
        <v>27</v>
      </c>
      <c r="G23">
        <f>SUM(D23:F23)</f>
        <v>98</v>
      </c>
    </row>
    <row r="25" spans="3:8" x14ac:dyDescent="0.3">
      <c r="C25" s="13" t="s">
        <v>27</v>
      </c>
      <c r="D25" s="13"/>
      <c r="E25" s="13"/>
      <c r="F25" s="13"/>
    </row>
    <row r="26" spans="3:8" x14ac:dyDescent="0.3">
      <c r="D26" s="2">
        <v>289</v>
      </c>
      <c r="E26" s="2"/>
      <c r="F26" s="2"/>
    </row>
    <row r="27" spans="3:8" x14ac:dyDescent="0.3">
      <c r="D27" t="s">
        <v>0</v>
      </c>
      <c r="E27" t="s">
        <v>1</v>
      </c>
      <c r="F27" t="s">
        <v>2</v>
      </c>
    </row>
    <row r="28" spans="3:8" x14ac:dyDescent="0.3">
      <c r="C28" s="1" t="s">
        <v>15</v>
      </c>
      <c r="D28" s="1">
        <v>3</v>
      </c>
      <c r="E28" s="1">
        <v>8</v>
      </c>
      <c r="F28" s="1">
        <v>5</v>
      </c>
      <c r="G28">
        <f>SUM(D28:F28)</f>
        <v>16</v>
      </c>
      <c r="H28">
        <f>G28/74</f>
        <v>0.21621621621621623</v>
      </c>
    </row>
    <row r="29" spans="3:8" x14ac:dyDescent="0.3">
      <c r="C29" s="1" t="s">
        <v>16</v>
      </c>
      <c r="D29" s="1"/>
      <c r="E29" s="1"/>
      <c r="F29" s="1"/>
    </row>
    <row r="30" spans="3:8" x14ac:dyDescent="0.3">
      <c r="C30" s="1" t="s">
        <v>17</v>
      </c>
      <c r="D30" s="1">
        <v>2</v>
      </c>
      <c r="E30" s="1">
        <v>6</v>
      </c>
      <c r="F30" s="1">
        <v>3</v>
      </c>
      <c r="G30">
        <f t="shared" ref="G30:G46" si="6">SUM(D30:F30)</f>
        <v>11</v>
      </c>
      <c r="H30">
        <f t="shared" ref="H30:H46" si="7">G30/74</f>
        <v>0.14864864864864866</v>
      </c>
    </row>
    <row r="31" spans="3:8" x14ac:dyDescent="0.3">
      <c r="C31" s="1" t="s">
        <v>18</v>
      </c>
      <c r="D31" s="1"/>
      <c r="E31" s="1"/>
      <c r="F31" s="1"/>
    </row>
    <row r="32" spans="3:8" x14ac:dyDescent="0.3">
      <c r="C32" s="1" t="s">
        <v>19</v>
      </c>
      <c r="D32" s="1">
        <v>1</v>
      </c>
      <c r="E32" s="1">
        <v>5</v>
      </c>
      <c r="F32" s="1">
        <v>3</v>
      </c>
      <c r="G32">
        <f t="shared" si="6"/>
        <v>9</v>
      </c>
      <c r="H32">
        <f t="shared" si="7"/>
        <v>0.12162162162162163</v>
      </c>
    </row>
    <row r="33" spans="3:19" x14ac:dyDescent="0.3">
      <c r="C33" s="1" t="s">
        <v>20</v>
      </c>
      <c r="D33" s="1"/>
      <c r="E33" s="1"/>
      <c r="F33" s="1"/>
    </row>
    <row r="34" spans="3:19" x14ac:dyDescent="0.3">
      <c r="C34" s="1" t="s">
        <v>21</v>
      </c>
      <c r="D34" s="1">
        <v>0</v>
      </c>
      <c r="E34" s="1">
        <v>6</v>
      </c>
      <c r="F34" s="1">
        <v>2</v>
      </c>
      <c r="G34">
        <f t="shared" si="6"/>
        <v>8</v>
      </c>
      <c r="H34">
        <f t="shared" si="7"/>
        <v>0.10810810810810811</v>
      </c>
    </row>
    <row r="35" spans="3:19" x14ac:dyDescent="0.3">
      <c r="C35" s="1" t="s">
        <v>22</v>
      </c>
      <c r="D35" s="1"/>
      <c r="E35" s="1"/>
      <c r="F35" s="1"/>
    </row>
    <row r="36" spans="3:19" x14ac:dyDescent="0.3">
      <c r="C36" s="1" t="s">
        <v>23</v>
      </c>
      <c r="D36" s="1">
        <v>0</v>
      </c>
      <c r="E36" s="1">
        <v>7</v>
      </c>
      <c r="F36" s="1">
        <v>1</v>
      </c>
      <c r="G36">
        <f t="shared" si="6"/>
        <v>8</v>
      </c>
      <c r="H36">
        <f t="shared" si="7"/>
        <v>0.10810810810810811</v>
      </c>
    </row>
    <row r="37" spans="3:19" x14ac:dyDescent="0.3">
      <c r="C37" s="1" t="s">
        <v>24</v>
      </c>
      <c r="D37" s="1"/>
      <c r="E37" s="1"/>
      <c r="F37" s="1"/>
    </row>
    <row r="38" spans="3:19" x14ac:dyDescent="0.3">
      <c r="C38" s="1" t="s">
        <v>25</v>
      </c>
      <c r="D38" s="1">
        <v>1</v>
      </c>
      <c r="E38" s="1">
        <v>7</v>
      </c>
      <c r="F38" s="1">
        <v>3</v>
      </c>
      <c r="G38">
        <f t="shared" si="6"/>
        <v>11</v>
      </c>
      <c r="H38">
        <f t="shared" si="7"/>
        <v>0.14864864864864866</v>
      </c>
    </row>
    <row r="39" spans="3:19" x14ac:dyDescent="0.3">
      <c r="C39" s="1" t="s">
        <v>26</v>
      </c>
      <c r="D39" s="1"/>
      <c r="E39" s="1"/>
      <c r="F39" s="1"/>
    </row>
    <row r="40" spans="3:19" x14ac:dyDescent="0.3">
      <c r="C40" s="1" t="s">
        <v>30</v>
      </c>
      <c r="D40" s="1">
        <v>0</v>
      </c>
      <c r="E40" s="1">
        <v>2</v>
      </c>
      <c r="F40" s="1">
        <v>3</v>
      </c>
      <c r="G40">
        <f t="shared" si="6"/>
        <v>5</v>
      </c>
      <c r="H40">
        <f t="shared" si="7"/>
        <v>6.7567567567567571E-2</v>
      </c>
    </row>
    <row r="41" spans="3:19" ht="15" thickBot="1" x14ac:dyDescent="0.35">
      <c r="C41" s="1" t="s">
        <v>31</v>
      </c>
      <c r="D41" s="1"/>
      <c r="E41" s="1"/>
      <c r="F41" s="1"/>
    </row>
    <row r="42" spans="3:19" x14ac:dyDescent="0.3">
      <c r="C42" s="1" t="s">
        <v>32</v>
      </c>
      <c r="D42" s="1">
        <v>0</v>
      </c>
      <c r="E42" s="1">
        <v>2</v>
      </c>
      <c r="F42" s="1">
        <v>3</v>
      </c>
      <c r="G42">
        <f t="shared" si="6"/>
        <v>5</v>
      </c>
      <c r="H42">
        <f t="shared" si="7"/>
        <v>6.7567567567567571E-2</v>
      </c>
      <c r="N42" s="5">
        <v>1</v>
      </c>
      <c r="O42" s="6">
        <v>2</v>
      </c>
      <c r="P42" s="6">
        <v>-0.58611338115450895</v>
      </c>
      <c r="Q42" s="6">
        <v>-0.48735738924999999</v>
      </c>
      <c r="R42" s="6">
        <v>-0.38860139734549098</v>
      </c>
      <c r="S42" s="7">
        <v>6.4063742877262797E-7</v>
      </c>
    </row>
    <row r="43" spans="3:19" x14ac:dyDescent="0.3">
      <c r="C43" s="1" t="s">
        <v>33</v>
      </c>
      <c r="D43" s="1"/>
      <c r="E43" s="1"/>
      <c r="F43" s="1"/>
      <c r="N43" s="8">
        <v>1</v>
      </c>
      <c r="O43" s="4">
        <v>3</v>
      </c>
      <c r="P43" s="4">
        <v>-0.25374481490450901</v>
      </c>
      <c r="Q43" s="4">
        <v>-0.154988823</v>
      </c>
      <c r="R43" s="4">
        <v>-5.6232831095491001E-2</v>
      </c>
      <c r="S43" s="9">
        <v>4.5120525479961397E-3</v>
      </c>
    </row>
    <row r="44" spans="3:19" ht="15" thickBot="1" x14ac:dyDescent="0.35">
      <c r="C44" s="1" t="s">
        <v>34</v>
      </c>
      <c r="D44" s="1">
        <v>0</v>
      </c>
      <c r="E44" s="1">
        <v>0</v>
      </c>
      <c r="F44" s="1">
        <v>1</v>
      </c>
      <c r="G44">
        <f t="shared" si="6"/>
        <v>1</v>
      </c>
      <c r="H44">
        <f t="shared" si="7"/>
        <v>1.3513513513513514E-2</v>
      </c>
      <c r="N44" s="10">
        <v>2</v>
      </c>
      <c r="O44" s="11">
        <v>3</v>
      </c>
      <c r="P44" s="11">
        <v>0.23361257434549099</v>
      </c>
      <c r="Q44" s="11">
        <v>0.33236856625</v>
      </c>
      <c r="R44" s="11">
        <v>0.43112455815450901</v>
      </c>
      <c r="S44" s="12">
        <v>1.6006432305259999E-5</v>
      </c>
    </row>
    <row r="45" spans="3:19" x14ac:dyDescent="0.3">
      <c r="C45" s="1" t="s">
        <v>35</v>
      </c>
      <c r="D45" s="1"/>
      <c r="E45" s="1"/>
      <c r="F45" s="1"/>
    </row>
    <row r="46" spans="3:19" x14ac:dyDescent="0.3">
      <c r="C46" s="1" t="s">
        <v>36</v>
      </c>
      <c r="D46" s="1">
        <v>0</v>
      </c>
      <c r="E46" s="1">
        <v>0</v>
      </c>
      <c r="F46" s="1">
        <v>0</v>
      </c>
      <c r="G46">
        <f t="shared" si="6"/>
        <v>0</v>
      </c>
      <c r="H46">
        <f t="shared" si="7"/>
        <v>0</v>
      </c>
    </row>
    <row r="47" spans="3:19" x14ac:dyDescent="0.3">
      <c r="C47" s="3" t="s">
        <v>38</v>
      </c>
      <c r="D47" s="3">
        <f>SUM(D28:D46)</f>
        <v>7</v>
      </c>
      <c r="E47" s="3">
        <f>SUM(E28:E46)</f>
        <v>43</v>
      </c>
      <c r="F47" s="3">
        <f>SUM(F28:F46)</f>
        <v>24</v>
      </c>
      <c r="G47">
        <f>SUM(D47:F47)</f>
        <v>74</v>
      </c>
    </row>
    <row r="49" spans="3:8" x14ac:dyDescent="0.3">
      <c r="C49" s="13" t="s">
        <v>27</v>
      </c>
      <c r="D49" s="13"/>
      <c r="E49" s="13"/>
      <c r="F49" s="13"/>
    </row>
    <row r="50" spans="3:8" x14ac:dyDescent="0.3">
      <c r="D50" s="2">
        <v>290</v>
      </c>
      <c r="E50" s="2"/>
      <c r="F50" s="2"/>
    </row>
    <row r="51" spans="3:8" x14ac:dyDescent="0.3">
      <c r="D51" t="s">
        <v>0</v>
      </c>
      <c r="E51" t="s">
        <v>1</v>
      </c>
      <c r="F51" t="s">
        <v>2</v>
      </c>
    </row>
    <row r="52" spans="3:8" x14ac:dyDescent="0.3">
      <c r="C52" s="1" t="s">
        <v>5</v>
      </c>
      <c r="D52" s="1">
        <v>1</v>
      </c>
      <c r="E52" s="1">
        <v>6</v>
      </c>
      <c r="F52" s="1">
        <v>2</v>
      </c>
      <c r="G52">
        <f>SUM(D52:F52)</f>
        <v>9</v>
      </c>
      <c r="H52">
        <f>G52/133</f>
        <v>6.7669172932330823E-2</v>
      </c>
    </row>
    <row r="53" spans="3:8" x14ac:dyDescent="0.3">
      <c r="C53" s="1" t="s">
        <v>6</v>
      </c>
      <c r="D53" s="1"/>
      <c r="E53" s="1"/>
      <c r="F53" s="1"/>
    </row>
    <row r="54" spans="3:8" x14ac:dyDescent="0.3">
      <c r="C54" s="1" t="s">
        <v>7</v>
      </c>
      <c r="D54" s="1">
        <v>1</v>
      </c>
      <c r="E54" s="1">
        <v>9</v>
      </c>
      <c r="F54" s="1">
        <v>5</v>
      </c>
      <c r="G54">
        <f t="shared" ref="G54:G70" si="8">SUM(D54:F54)</f>
        <v>15</v>
      </c>
      <c r="H54">
        <f t="shared" ref="H54:H70" si="9">G54/133</f>
        <v>0.11278195488721804</v>
      </c>
    </row>
    <row r="55" spans="3:8" x14ac:dyDescent="0.3">
      <c r="C55" s="1" t="s">
        <v>8</v>
      </c>
      <c r="D55" s="1"/>
      <c r="E55" s="1"/>
      <c r="F55" s="1"/>
    </row>
    <row r="56" spans="3:8" x14ac:dyDescent="0.3">
      <c r="C56" s="1" t="s">
        <v>9</v>
      </c>
      <c r="D56" s="1">
        <v>1</v>
      </c>
      <c r="E56" s="1">
        <v>12</v>
      </c>
      <c r="F56" s="1">
        <v>7</v>
      </c>
      <c r="G56">
        <f t="shared" si="8"/>
        <v>20</v>
      </c>
      <c r="H56">
        <f t="shared" si="9"/>
        <v>0.15037593984962405</v>
      </c>
    </row>
    <row r="57" spans="3:8" x14ac:dyDescent="0.3">
      <c r="C57" s="1" t="s">
        <v>10</v>
      </c>
      <c r="D57" s="1"/>
      <c r="E57" s="1"/>
      <c r="F57" s="1"/>
    </row>
    <row r="58" spans="3:8" x14ac:dyDescent="0.3">
      <c r="C58" s="1" t="s">
        <v>11</v>
      </c>
      <c r="D58" s="1">
        <v>1</v>
      </c>
      <c r="E58" s="1">
        <v>5</v>
      </c>
      <c r="F58" s="1">
        <v>3</v>
      </c>
      <c r="G58">
        <f t="shared" si="8"/>
        <v>9</v>
      </c>
      <c r="H58">
        <f t="shared" si="9"/>
        <v>6.7669172932330823E-2</v>
      </c>
    </row>
    <row r="59" spans="3:8" x14ac:dyDescent="0.3">
      <c r="C59" s="1" t="s">
        <v>12</v>
      </c>
      <c r="D59" s="1"/>
      <c r="E59" s="1"/>
      <c r="F59" s="1"/>
    </row>
    <row r="60" spans="3:8" x14ac:dyDescent="0.3">
      <c r="C60" s="1" t="s">
        <v>13</v>
      </c>
      <c r="D60" s="1">
        <v>10</v>
      </c>
      <c r="E60" s="1">
        <v>31</v>
      </c>
      <c r="F60" s="1">
        <v>8</v>
      </c>
      <c r="G60">
        <f t="shared" si="8"/>
        <v>49</v>
      </c>
      <c r="H60">
        <f t="shared" si="9"/>
        <v>0.36842105263157893</v>
      </c>
    </row>
    <row r="61" spans="3:8" x14ac:dyDescent="0.3">
      <c r="C61" s="1" t="s">
        <v>14</v>
      </c>
      <c r="D61" s="1"/>
      <c r="E61" s="1"/>
      <c r="F61" s="1"/>
    </row>
    <row r="62" spans="3:8" x14ac:dyDescent="0.3">
      <c r="C62" s="1" t="s">
        <v>28</v>
      </c>
      <c r="D62" s="1">
        <v>2</v>
      </c>
      <c r="E62" s="1">
        <v>10</v>
      </c>
      <c r="F62" s="1">
        <v>2</v>
      </c>
      <c r="G62">
        <f t="shared" si="8"/>
        <v>14</v>
      </c>
      <c r="H62">
        <f t="shared" si="9"/>
        <v>0.10526315789473684</v>
      </c>
    </row>
    <row r="63" spans="3:8" x14ac:dyDescent="0.3">
      <c r="C63" s="1" t="s">
        <v>29</v>
      </c>
      <c r="D63" s="1"/>
      <c r="E63" s="1"/>
      <c r="F63" s="1"/>
    </row>
    <row r="64" spans="3:8" x14ac:dyDescent="0.3">
      <c r="C64" s="1" t="s">
        <v>15</v>
      </c>
      <c r="D64" s="1">
        <v>1</v>
      </c>
      <c r="E64" s="1">
        <v>3</v>
      </c>
      <c r="F64" s="1">
        <v>0</v>
      </c>
      <c r="G64">
        <f t="shared" si="8"/>
        <v>4</v>
      </c>
      <c r="H64">
        <f t="shared" si="9"/>
        <v>3.007518796992481E-2</v>
      </c>
    </row>
    <row r="65" spans="3:8" x14ac:dyDescent="0.3">
      <c r="C65" s="1" t="s">
        <v>16</v>
      </c>
      <c r="D65" s="1"/>
      <c r="E65" s="1"/>
      <c r="F65" s="1"/>
    </row>
    <row r="66" spans="3:8" x14ac:dyDescent="0.3">
      <c r="C66" s="1" t="s">
        <v>17</v>
      </c>
      <c r="D66" s="1">
        <v>1</v>
      </c>
      <c r="E66" s="1">
        <v>4</v>
      </c>
      <c r="F66" s="1">
        <v>0</v>
      </c>
      <c r="G66">
        <f t="shared" si="8"/>
        <v>5</v>
      </c>
      <c r="H66">
        <f t="shared" si="9"/>
        <v>3.7593984962406013E-2</v>
      </c>
    </row>
    <row r="67" spans="3:8" x14ac:dyDescent="0.3">
      <c r="C67" s="1" t="s">
        <v>18</v>
      </c>
      <c r="D67" s="1"/>
      <c r="E67" s="1"/>
      <c r="F67" s="1"/>
    </row>
    <row r="68" spans="3:8" x14ac:dyDescent="0.3">
      <c r="C68" s="1" t="s">
        <v>19</v>
      </c>
      <c r="D68" s="1">
        <v>0</v>
      </c>
      <c r="E68" s="1">
        <v>3</v>
      </c>
      <c r="F68" s="1">
        <v>1</v>
      </c>
      <c r="G68">
        <f t="shared" si="8"/>
        <v>4</v>
      </c>
      <c r="H68">
        <f t="shared" si="9"/>
        <v>3.007518796992481E-2</v>
      </c>
    </row>
    <row r="69" spans="3:8" x14ac:dyDescent="0.3">
      <c r="C69" s="1" t="s">
        <v>20</v>
      </c>
      <c r="D69" s="1"/>
      <c r="E69" s="1"/>
      <c r="F69" s="1"/>
    </row>
    <row r="70" spans="3:8" x14ac:dyDescent="0.3">
      <c r="C70" s="1" t="s">
        <v>21</v>
      </c>
      <c r="D70" s="1">
        <v>0</v>
      </c>
      <c r="E70" s="1">
        <v>2</v>
      </c>
      <c r="F70" s="1">
        <v>2</v>
      </c>
      <c r="G70">
        <f t="shared" si="8"/>
        <v>4</v>
      </c>
      <c r="H70">
        <f t="shared" si="9"/>
        <v>3.007518796992481E-2</v>
      </c>
    </row>
    <row r="71" spans="3:8" x14ac:dyDescent="0.3">
      <c r="C71" s="3" t="s">
        <v>38</v>
      </c>
      <c r="D71" s="3">
        <f>SUM(D52:D70)</f>
        <v>18</v>
      </c>
      <c r="E71" s="3">
        <f t="shared" ref="E71:F71" si="10">SUM(E52:E70)</f>
        <v>85</v>
      </c>
      <c r="F71" s="3">
        <f t="shared" si="10"/>
        <v>30</v>
      </c>
      <c r="G71">
        <f>SUM(D71:F71)</f>
        <v>133</v>
      </c>
    </row>
    <row r="73" spans="3:8" x14ac:dyDescent="0.3">
      <c r="C73" s="13" t="s">
        <v>27</v>
      </c>
      <c r="D73" s="13"/>
      <c r="E73" s="13"/>
      <c r="F73" s="13"/>
    </row>
    <row r="74" spans="3:8" x14ac:dyDescent="0.3">
      <c r="D74" s="2">
        <v>291</v>
      </c>
      <c r="E74" s="2"/>
      <c r="F74" s="2"/>
    </row>
    <row r="75" spans="3:8" x14ac:dyDescent="0.3">
      <c r="D75" t="s">
        <v>0</v>
      </c>
      <c r="E75" t="s">
        <v>1</v>
      </c>
      <c r="F75" t="s">
        <v>2</v>
      </c>
    </row>
    <row r="76" spans="3:8" x14ac:dyDescent="0.3">
      <c r="C76" s="1" t="s">
        <v>4</v>
      </c>
      <c r="D76" s="1">
        <v>0</v>
      </c>
      <c r="E76" s="1">
        <v>2</v>
      </c>
      <c r="F76" s="1">
        <v>0</v>
      </c>
      <c r="G76">
        <f>SUM(D76:F76)</f>
        <v>2</v>
      </c>
      <c r="H76">
        <f>G76/70</f>
        <v>2.8571428571428571E-2</v>
      </c>
    </row>
    <row r="77" spans="3:8" x14ac:dyDescent="0.3">
      <c r="C77" s="1" t="s">
        <v>3</v>
      </c>
      <c r="D77" s="1"/>
      <c r="E77" s="1"/>
      <c r="F77" s="1"/>
    </row>
    <row r="78" spans="3:8" x14ac:dyDescent="0.3">
      <c r="C78" s="1" t="s">
        <v>5</v>
      </c>
      <c r="D78" s="1">
        <v>0</v>
      </c>
      <c r="E78" s="1">
        <v>0</v>
      </c>
      <c r="F78" s="1">
        <v>0</v>
      </c>
      <c r="G78">
        <f t="shared" ref="G78:G94" si="11">SUM(D78:F78)</f>
        <v>0</v>
      </c>
      <c r="H78">
        <f t="shared" ref="H78:H94" si="12">G78/70</f>
        <v>0</v>
      </c>
    </row>
    <row r="79" spans="3:8" x14ac:dyDescent="0.3">
      <c r="C79" s="1" t="s">
        <v>6</v>
      </c>
      <c r="D79" s="1"/>
      <c r="E79" s="1"/>
      <c r="F79" s="1"/>
    </row>
    <row r="80" spans="3:8" x14ac:dyDescent="0.3">
      <c r="C80" s="1" t="s">
        <v>7</v>
      </c>
      <c r="D80" s="1">
        <v>3</v>
      </c>
      <c r="E80" s="1">
        <v>10</v>
      </c>
      <c r="F80" s="1">
        <v>4</v>
      </c>
      <c r="G80">
        <f t="shared" si="11"/>
        <v>17</v>
      </c>
      <c r="H80">
        <f t="shared" si="12"/>
        <v>0.24285714285714285</v>
      </c>
    </row>
    <row r="81" spans="3:8" x14ac:dyDescent="0.3">
      <c r="C81" s="1" t="s">
        <v>8</v>
      </c>
      <c r="D81" s="1"/>
      <c r="E81" s="1"/>
      <c r="F81" s="1"/>
    </row>
    <row r="82" spans="3:8" x14ac:dyDescent="0.3">
      <c r="C82" s="1" t="s">
        <v>9</v>
      </c>
      <c r="D82" s="1">
        <v>0</v>
      </c>
      <c r="E82" s="1">
        <v>8</v>
      </c>
      <c r="F82" s="1">
        <v>4</v>
      </c>
      <c r="G82">
        <f t="shared" si="11"/>
        <v>12</v>
      </c>
      <c r="H82">
        <f t="shared" si="12"/>
        <v>0.17142857142857143</v>
      </c>
    </row>
    <row r="83" spans="3:8" x14ac:dyDescent="0.3">
      <c r="C83" s="1" t="s">
        <v>10</v>
      </c>
      <c r="D83" s="1"/>
      <c r="E83" s="1"/>
      <c r="F83" s="1"/>
    </row>
    <row r="84" spans="3:8" x14ac:dyDescent="0.3">
      <c r="C84" s="1" t="s">
        <v>11</v>
      </c>
      <c r="D84" s="1">
        <v>0</v>
      </c>
      <c r="E84" s="1">
        <v>6</v>
      </c>
      <c r="F84" s="1">
        <v>1</v>
      </c>
      <c r="G84">
        <f t="shared" si="11"/>
        <v>7</v>
      </c>
      <c r="H84">
        <f t="shared" si="12"/>
        <v>0.1</v>
      </c>
    </row>
    <row r="85" spans="3:8" x14ac:dyDescent="0.3">
      <c r="C85" s="1" t="s">
        <v>12</v>
      </c>
      <c r="D85" s="1"/>
      <c r="E85" s="1"/>
      <c r="F85" s="1"/>
    </row>
    <row r="86" spans="3:8" x14ac:dyDescent="0.3">
      <c r="C86" s="1" t="s">
        <v>13</v>
      </c>
      <c r="D86" s="1">
        <v>1</v>
      </c>
      <c r="E86" s="1">
        <v>6</v>
      </c>
      <c r="F86" s="1">
        <v>4</v>
      </c>
      <c r="G86">
        <f t="shared" si="11"/>
        <v>11</v>
      </c>
      <c r="H86">
        <f t="shared" si="12"/>
        <v>0.15714285714285714</v>
      </c>
    </row>
    <row r="87" spans="3:8" x14ac:dyDescent="0.3">
      <c r="C87" s="1" t="s">
        <v>14</v>
      </c>
      <c r="D87" s="1"/>
      <c r="E87" s="1"/>
      <c r="F87" s="1"/>
    </row>
    <row r="88" spans="3:8" x14ac:dyDescent="0.3">
      <c r="C88" s="1" t="s">
        <v>15</v>
      </c>
      <c r="D88" s="1">
        <v>1</v>
      </c>
      <c r="E88" s="1">
        <v>2</v>
      </c>
      <c r="F88" s="1">
        <v>3</v>
      </c>
      <c r="G88">
        <f t="shared" si="11"/>
        <v>6</v>
      </c>
      <c r="H88">
        <f t="shared" si="12"/>
        <v>8.5714285714285715E-2</v>
      </c>
    </row>
    <row r="89" spans="3:8" x14ac:dyDescent="0.3">
      <c r="C89" s="1" t="s">
        <v>16</v>
      </c>
      <c r="D89" s="1"/>
      <c r="E89" s="1"/>
      <c r="F89" s="1"/>
    </row>
    <row r="90" spans="3:8" x14ac:dyDescent="0.3">
      <c r="C90" s="1" t="s">
        <v>17</v>
      </c>
      <c r="D90" s="1">
        <v>3</v>
      </c>
      <c r="E90" s="1">
        <v>2</v>
      </c>
      <c r="F90" s="1">
        <v>2</v>
      </c>
      <c r="G90">
        <f t="shared" si="11"/>
        <v>7</v>
      </c>
      <c r="H90">
        <f t="shared" si="12"/>
        <v>0.1</v>
      </c>
    </row>
    <row r="91" spans="3:8" x14ac:dyDescent="0.3">
      <c r="C91" s="1" t="s">
        <v>18</v>
      </c>
      <c r="D91" s="1"/>
      <c r="E91" s="1"/>
      <c r="F91" s="1"/>
    </row>
    <row r="92" spans="3:8" x14ac:dyDescent="0.3">
      <c r="C92" s="1" t="s">
        <v>19</v>
      </c>
      <c r="D92" s="1">
        <v>5</v>
      </c>
      <c r="E92" s="1">
        <v>2</v>
      </c>
      <c r="F92" s="1">
        <v>1</v>
      </c>
      <c r="G92">
        <f t="shared" si="11"/>
        <v>8</v>
      </c>
      <c r="H92">
        <f t="shared" si="12"/>
        <v>0.11428571428571428</v>
      </c>
    </row>
    <row r="93" spans="3:8" x14ac:dyDescent="0.3">
      <c r="C93" s="1" t="s">
        <v>20</v>
      </c>
      <c r="D93" s="1"/>
      <c r="E93" s="1"/>
      <c r="F93" s="1"/>
    </row>
    <row r="94" spans="3:8" x14ac:dyDescent="0.3">
      <c r="C94" s="1" t="s">
        <v>21</v>
      </c>
      <c r="D94" s="1" t="s">
        <v>37</v>
      </c>
      <c r="E94" s="1">
        <v>3</v>
      </c>
      <c r="F94" s="1">
        <v>7</v>
      </c>
      <c r="G94">
        <f t="shared" si="11"/>
        <v>10</v>
      </c>
      <c r="H94">
        <f t="shared" si="12"/>
        <v>0.14285714285714285</v>
      </c>
    </row>
    <row r="95" spans="3:8" x14ac:dyDescent="0.3">
      <c r="C95" s="3" t="s">
        <v>38</v>
      </c>
      <c r="D95" s="3">
        <f>SUM(D76:D93)</f>
        <v>13</v>
      </c>
      <c r="E95" s="3">
        <f t="shared" ref="E95:F95" si="13">SUM(E76:E93)</f>
        <v>38</v>
      </c>
      <c r="F95" s="3">
        <f t="shared" si="13"/>
        <v>19</v>
      </c>
      <c r="G95">
        <f>SUM(D95:F95)</f>
        <v>70</v>
      </c>
    </row>
  </sheetData>
  <mergeCells count="5">
    <mergeCell ref="C1:F1"/>
    <mergeCell ref="C73:F73"/>
    <mergeCell ref="C49:F49"/>
    <mergeCell ref="C25:F25"/>
    <mergeCell ref="D2:F2"/>
  </mergeCells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9EB6B36B503F4DA4BCC35F5891991E" ma:contentTypeVersion="3" ma:contentTypeDescription="Opret et nyt dokument." ma:contentTypeScope="" ma:versionID="1a7f093ecc21c42d8012bc8579419f42">
  <xsd:schema xmlns:xsd="http://www.w3.org/2001/XMLSchema" xmlns:xs="http://www.w3.org/2001/XMLSchema" xmlns:p="http://schemas.microsoft.com/office/2006/metadata/properties" xmlns:ns3="92f9b97a-0b8a-49f2-bf60-ae3f2369710a" targetNamespace="http://schemas.microsoft.com/office/2006/metadata/properties" ma:root="true" ma:fieldsID="7f638d57c5205930b20295ad62142ec6" ns3:_="">
    <xsd:import namespace="92f9b97a-0b8a-49f2-bf60-ae3f236971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9b97a-0b8a-49f2-bf60-ae3f23697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42B0B4-B6BA-4E98-BC06-B313CDBE2FEF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2f9b97a-0b8a-49f2-bf60-ae3f2369710a"/>
  </ds:schemaRefs>
</ds:datastoreItem>
</file>

<file path=customXml/itemProps2.xml><?xml version="1.0" encoding="utf-8"?>
<ds:datastoreItem xmlns:ds="http://schemas.openxmlformats.org/officeDocument/2006/customXml" ds:itemID="{66358413-8BE8-4FBF-A7A6-6D6188715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7DB5B7-7C52-4705-8B7D-99B3605F7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f9b97a-0b8a-49f2-bf60-ae3f23697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shd-skou-circuit</dc:creator>
  <cp:lastModifiedBy>Asami Tanimura</cp:lastModifiedBy>
  <dcterms:created xsi:type="dcterms:W3CDTF">2023-08-07T12:22:09Z</dcterms:created>
  <dcterms:modified xsi:type="dcterms:W3CDTF">2025-01-03T20:15:31Z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0x010100419EB6B36B503F4DA4BCC35F5891991E</vt:lpwstr>
  </property>
</Properties>
</file>