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0" yWindow="0" windowWidth="22980" windowHeight="13308"/>
  </bookViews>
  <sheets>
    <sheet name="sociability_discrimination scor" sheetId="1" r:id="rId1"/>
    <sheet name="distance_velocity" sheetId="2" r:id="rId2"/>
    <sheet name="pretest chamber" sheetId="3" r:id="rId3"/>
    <sheet name="sociability chamber" sheetId="4" r:id="rId4"/>
    <sheet name="discrimination chambe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3" l="1"/>
  <c r="S18" i="5" l="1"/>
  <c r="O18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3" i="5"/>
  <c r="N28" i="3" l="1"/>
  <c r="N17" i="3"/>
  <c r="L28" i="3"/>
  <c r="K28" i="3"/>
  <c r="L17" i="3"/>
  <c r="K17" i="3"/>
  <c r="N21" i="3" l="1"/>
  <c r="N22" i="3"/>
  <c r="N23" i="3"/>
  <c r="N24" i="3"/>
  <c r="N25" i="3"/>
  <c r="N26" i="3"/>
  <c r="N27" i="3"/>
  <c r="N20" i="3"/>
  <c r="M21" i="3"/>
  <c r="M22" i="3"/>
  <c r="M23" i="3"/>
  <c r="M24" i="3"/>
  <c r="M25" i="3"/>
  <c r="M26" i="3"/>
  <c r="M27" i="3"/>
  <c r="M20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3" i="3"/>
  <c r="M29" i="3"/>
  <c r="M18" i="3"/>
  <c r="L21" i="3"/>
  <c r="L22" i="3"/>
  <c r="L23" i="3"/>
  <c r="L24" i="3"/>
  <c r="L25" i="3"/>
  <c r="L26" i="3"/>
  <c r="L27" i="3"/>
  <c r="K21" i="3"/>
  <c r="K22" i="3"/>
  <c r="K23" i="3"/>
  <c r="K24" i="3"/>
  <c r="K25" i="3"/>
  <c r="K26" i="3"/>
  <c r="K27" i="3"/>
  <c r="L20" i="3"/>
  <c r="K20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U30" i="2" l="1"/>
  <c r="V30" i="2"/>
  <c r="W30" i="2"/>
  <c r="T30" i="2"/>
  <c r="M30" i="2"/>
  <c r="N30" i="2"/>
  <c r="O30" i="2"/>
  <c r="L30" i="2"/>
  <c r="E30" i="2"/>
  <c r="F30" i="2"/>
  <c r="G30" i="2"/>
  <c r="D30" i="2"/>
  <c r="U18" i="2"/>
  <c r="V18" i="2"/>
  <c r="W18" i="2"/>
  <c r="T18" i="2"/>
  <c r="M18" i="2"/>
  <c r="N18" i="2"/>
  <c r="O18" i="2"/>
  <c r="L18" i="2"/>
  <c r="E18" i="2"/>
  <c r="F18" i="2"/>
  <c r="G18" i="2"/>
  <c r="D18" i="2"/>
  <c r="E31" i="1" l="1"/>
  <c r="F31" i="1"/>
  <c r="G31" i="1"/>
  <c r="D31" i="1"/>
  <c r="E17" i="1"/>
  <c r="F17" i="1"/>
  <c r="G17" i="1"/>
  <c r="D17" i="1"/>
  <c r="E30" i="4" l="1"/>
  <c r="F30" i="4"/>
  <c r="G30" i="4"/>
  <c r="H30" i="4"/>
  <c r="I30" i="4"/>
  <c r="D30" i="4"/>
  <c r="I34" i="5"/>
  <c r="E34" i="5"/>
  <c r="F34" i="5"/>
  <c r="G34" i="5"/>
  <c r="H34" i="5"/>
  <c r="D34" i="5"/>
</calcChain>
</file>

<file path=xl/sharedStrings.xml><?xml version="1.0" encoding="utf-8"?>
<sst xmlns="http://schemas.openxmlformats.org/spreadsheetml/2006/main" count="418" uniqueCount="47">
  <si>
    <t>mouse ID</t>
  </si>
  <si>
    <t>experimental ID</t>
  </si>
  <si>
    <t>AT006</t>
  </si>
  <si>
    <t xml:space="preserve">sociability </t>
  </si>
  <si>
    <t>control</t>
  </si>
  <si>
    <t>CNO</t>
  </si>
  <si>
    <t>discrimination</t>
  </si>
  <si>
    <t>expression</t>
  </si>
  <si>
    <t>GiDREADD</t>
  </si>
  <si>
    <t>pretest</t>
  </si>
  <si>
    <t>distance</t>
  </si>
  <si>
    <t>velocity</t>
  </si>
  <si>
    <t>sociability</t>
  </si>
  <si>
    <t>center</t>
  </si>
  <si>
    <t>left</t>
  </si>
  <si>
    <t>right</t>
  </si>
  <si>
    <t>mouse</t>
  </si>
  <si>
    <t>object</t>
  </si>
  <si>
    <t>familiar</t>
  </si>
  <si>
    <t>novel</t>
  </si>
  <si>
    <t>AT007</t>
  </si>
  <si>
    <t>tdTomato</t>
  </si>
  <si>
    <t>AT010</t>
  </si>
  <si>
    <t>exclude due to not proper nose point detection</t>
  </si>
  <si>
    <t>p=0.0419 signrank test</t>
  </si>
  <si>
    <t>p=0.3910</t>
  </si>
  <si>
    <t>p=0.7422</t>
  </si>
  <si>
    <t>p=0.3828</t>
  </si>
  <si>
    <t>signrank p =0.4263</t>
  </si>
  <si>
    <t>signrank p =0.25</t>
  </si>
  <si>
    <t>signrank p =0.8552</t>
  </si>
  <si>
    <t>signrank p =0.5469</t>
  </si>
  <si>
    <t>signrank p =0.0676</t>
  </si>
  <si>
    <t>signrank p =0.9453</t>
  </si>
  <si>
    <t>signrank p =0.391</t>
  </si>
  <si>
    <t>signrank p =0.3828</t>
  </si>
  <si>
    <t>signrank p =0.8077</t>
  </si>
  <si>
    <t>signrank p =0.3125</t>
  </si>
  <si>
    <t>signrank p =0.1040</t>
  </si>
  <si>
    <t>AT007 1 out of 2</t>
  </si>
  <si>
    <t>AT006 2 out of 8</t>
  </si>
  <si>
    <t>AT009 2 out of 9</t>
  </si>
  <si>
    <t>AT007 3 out of 8</t>
  </si>
  <si>
    <t>AT010 0 out of 3</t>
  </si>
  <si>
    <t>Median</t>
  </si>
  <si>
    <t>p = 0.5167 ranksum test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</si>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</sst>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3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J34" sqref="J34"/>
    </sheetView>
  </sheetViews>
  <sheetFormatPr defaultRowHeight="14.4" x14ac:dyDescent="0.3"/>
  <cols>
    <col min="1" max="1" width="15.44140625" bestFit="1" customWidth="1"/>
    <col min="3" max="3" width="9.6640625" bestFit="1" customWidth="1"/>
  </cols>
  <sheetData>
    <row r="1" spans="1:15" ht="15" thickBot="1" x14ac:dyDescent="0.35">
      <c r="D1" t="s">
        <v>3</v>
      </c>
      <c r="F1" t="s">
        <v>6</v>
      </c>
    </row>
    <row r="2" spans="1:15" x14ac:dyDescent="0.3">
      <c r="A2" t="s">
        <v>1</v>
      </c>
      <c r="B2" t="s">
        <v>0</v>
      </c>
      <c r="C2" t="s">
        <v>7</v>
      </c>
      <c r="D2" t="s">
        <v>4</v>
      </c>
      <c r="E2" t="s">
        <v>5</v>
      </c>
      <c r="F2" t="s">
        <v>4</v>
      </c>
      <c r="G2" t="s">
        <v>5</v>
      </c>
      <c r="I2" s="2" t="s">
        <v>23</v>
      </c>
      <c r="J2" s="3"/>
      <c r="K2" s="3"/>
      <c r="L2" s="3"/>
      <c r="M2" s="3"/>
      <c r="N2" s="3"/>
      <c r="O2" s="4"/>
    </row>
    <row r="3" spans="1:15" ht="15" thickBot="1" x14ac:dyDescent="0.35">
      <c r="A3" t="s">
        <v>2</v>
      </c>
      <c r="B3">
        <v>2130</v>
      </c>
      <c r="C3" t="s">
        <v>8</v>
      </c>
      <c r="D3">
        <v>0.72346550064525683</v>
      </c>
      <c r="E3">
        <v>0.79653367617154613</v>
      </c>
      <c r="F3">
        <v>0.50055513377287797</v>
      </c>
      <c r="G3">
        <v>0.60029320973580724</v>
      </c>
      <c r="I3" s="5" t="s">
        <v>20</v>
      </c>
      <c r="J3" s="6">
        <v>2386</v>
      </c>
      <c r="K3" s="6" t="s">
        <v>8</v>
      </c>
      <c r="L3" s="6">
        <v>0.77184475433074839</v>
      </c>
      <c r="M3" s="6">
        <v>0.47307188660769733</v>
      </c>
      <c r="N3" s="6">
        <v>0.53867792474492948</v>
      </c>
      <c r="O3" s="7">
        <v>0.86758015848787673</v>
      </c>
    </row>
    <row r="4" spans="1:15" x14ac:dyDescent="0.3">
      <c r="A4" t="s">
        <v>2</v>
      </c>
      <c r="B4">
        <v>2134</v>
      </c>
      <c r="C4" t="s">
        <v>8</v>
      </c>
      <c r="D4">
        <v>0.82197971969214145</v>
      </c>
      <c r="E4">
        <v>0.76883984928242333</v>
      </c>
      <c r="F4">
        <v>0.65902555194133616</v>
      </c>
      <c r="G4">
        <v>0.60940678372150758</v>
      </c>
    </row>
    <row r="5" spans="1:15" x14ac:dyDescent="0.3">
      <c r="A5" t="s">
        <v>2</v>
      </c>
      <c r="B5">
        <v>2133</v>
      </c>
      <c r="C5" t="s">
        <v>8</v>
      </c>
      <c r="D5">
        <v>0.81084516758927272</v>
      </c>
      <c r="E5">
        <v>0.75426863941454114</v>
      </c>
      <c r="F5">
        <v>0.63691570836631128</v>
      </c>
      <c r="G5">
        <v>0.56914910792430606</v>
      </c>
      <c r="J5" t="s">
        <v>40</v>
      </c>
    </row>
    <row r="6" spans="1:15" x14ac:dyDescent="0.3">
      <c r="A6" t="s">
        <v>2</v>
      </c>
      <c r="B6">
        <v>2131</v>
      </c>
      <c r="C6" t="s">
        <v>8</v>
      </c>
      <c r="D6">
        <v>0.76174528353034665</v>
      </c>
      <c r="E6">
        <v>0.68313621151610648</v>
      </c>
      <c r="F6">
        <v>0.70447291640303222</v>
      </c>
      <c r="G6">
        <v>0.57927755180756257</v>
      </c>
      <c r="J6" t="s">
        <v>39</v>
      </c>
    </row>
    <row r="7" spans="1:15" x14ac:dyDescent="0.3">
      <c r="A7" t="s">
        <v>2</v>
      </c>
      <c r="B7">
        <v>2139</v>
      </c>
      <c r="C7" t="s">
        <v>8</v>
      </c>
      <c r="D7">
        <v>0.65281131405852988</v>
      </c>
      <c r="E7">
        <v>0.58493655705907577</v>
      </c>
      <c r="F7">
        <v>0.50387599899135327</v>
      </c>
      <c r="G7">
        <v>0.43834301113164831</v>
      </c>
      <c r="J7" t="s">
        <v>41</v>
      </c>
    </row>
    <row r="8" spans="1:15" x14ac:dyDescent="0.3">
      <c r="A8" t="s">
        <v>2</v>
      </c>
      <c r="B8">
        <v>2141</v>
      </c>
      <c r="C8" t="s">
        <v>8</v>
      </c>
      <c r="D8">
        <v>0.90041676939370541</v>
      </c>
      <c r="E8">
        <v>0.63937639070614394</v>
      </c>
      <c r="F8">
        <v>0.50893415192030445</v>
      </c>
      <c r="G8">
        <v>0.38642840904471626</v>
      </c>
    </row>
    <row r="9" spans="1:15" x14ac:dyDescent="0.3">
      <c r="A9" t="s">
        <v>20</v>
      </c>
      <c r="B9">
        <v>2388</v>
      </c>
      <c r="C9" t="s">
        <v>8</v>
      </c>
      <c r="D9">
        <v>0.71690014411055591</v>
      </c>
      <c r="E9">
        <v>0.82646894761430545</v>
      </c>
      <c r="F9">
        <v>0.65905436082955193</v>
      </c>
      <c r="G9">
        <v>0.50198813471041837</v>
      </c>
    </row>
    <row r="10" spans="1:15" x14ac:dyDescent="0.3">
      <c r="A10" t="s">
        <v>22</v>
      </c>
      <c r="B10">
        <v>2574</v>
      </c>
      <c r="C10" t="s">
        <v>8</v>
      </c>
      <c r="D10">
        <v>0.78865563527116511</v>
      </c>
      <c r="E10">
        <v>0.77577729423060759</v>
      </c>
      <c r="F10">
        <v>0.58768620793052495</v>
      </c>
      <c r="G10">
        <v>0.58982034495987212</v>
      </c>
    </row>
    <row r="11" spans="1:15" x14ac:dyDescent="0.3">
      <c r="A11" s="1" t="s">
        <v>22</v>
      </c>
      <c r="B11" s="1">
        <v>2573</v>
      </c>
      <c r="C11" s="1" t="s">
        <v>8</v>
      </c>
      <c r="D11" s="1">
        <v>0.72642228955215848</v>
      </c>
      <c r="E11" s="1">
        <v>0.77103377203225243</v>
      </c>
      <c r="F11" s="1">
        <v>0.54999978698113927</v>
      </c>
      <c r="G11" s="1">
        <v>0.87111944672117658</v>
      </c>
    </row>
    <row r="12" spans="1:15" x14ac:dyDescent="0.3">
      <c r="A12" t="s">
        <v>22</v>
      </c>
      <c r="B12">
        <v>2569</v>
      </c>
      <c r="C12" t="s">
        <v>8</v>
      </c>
      <c r="D12">
        <v>0.73045845204331927</v>
      </c>
      <c r="E12">
        <v>0.65592963926531012</v>
      </c>
      <c r="F12">
        <v>0.72916633481219573</v>
      </c>
      <c r="G12">
        <v>0.57293533288220877</v>
      </c>
    </row>
    <row r="13" spans="1:15" x14ac:dyDescent="0.3">
      <c r="A13" t="s">
        <v>22</v>
      </c>
      <c r="B13">
        <v>2575</v>
      </c>
      <c r="C13" t="s">
        <v>8</v>
      </c>
      <c r="D13">
        <v>0.77187455892026346</v>
      </c>
      <c r="E13">
        <v>0.53788310043574383</v>
      </c>
      <c r="F13">
        <v>0.7678024537961492</v>
      </c>
      <c r="G13">
        <v>0.4846849626904125</v>
      </c>
    </row>
    <row r="14" spans="1:15" x14ac:dyDescent="0.3">
      <c r="A14" t="s">
        <v>22</v>
      </c>
      <c r="B14">
        <v>2576</v>
      </c>
      <c r="C14" t="s">
        <v>8</v>
      </c>
      <c r="D14">
        <v>0.81219758518273544</v>
      </c>
      <c r="E14">
        <v>0.76225166747247985</v>
      </c>
      <c r="F14">
        <v>0.69107155797256503</v>
      </c>
      <c r="G14">
        <v>0.53767700957934195</v>
      </c>
    </row>
    <row r="15" spans="1:15" x14ac:dyDescent="0.3">
      <c r="A15" t="s">
        <v>22</v>
      </c>
      <c r="B15">
        <v>2572</v>
      </c>
      <c r="C15" t="s">
        <v>8</v>
      </c>
      <c r="D15">
        <v>0.56589713955022913</v>
      </c>
      <c r="E15">
        <v>0.72714785176386554</v>
      </c>
      <c r="F15">
        <v>0.73212422317039239</v>
      </c>
      <c r="G15">
        <v>0.36805553244144679</v>
      </c>
    </row>
    <row r="16" spans="1:15" x14ac:dyDescent="0.3">
      <c r="A16" t="s">
        <v>22</v>
      </c>
      <c r="B16">
        <v>2580</v>
      </c>
      <c r="C16" t="s">
        <v>8</v>
      </c>
      <c r="D16">
        <v>0.7314458243615487</v>
      </c>
      <c r="E16">
        <v>0.78520889470305633</v>
      </c>
      <c r="F16">
        <v>0.70503557513420978</v>
      </c>
      <c r="G16">
        <v>0.67146300660075431</v>
      </c>
    </row>
    <row r="17" spans="1:10" x14ac:dyDescent="0.3">
      <c r="C17" s="9" t="s">
        <v>44</v>
      </c>
      <c r="D17" s="9">
        <f>MEDIAN(D3:D16)</f>
        <v>0.74659555394594768</v>
      </c>
      <c r="E17" s="9">
        <f t="shared" ref="E17:G17" si="0">MEDIAN(E3:E16)</f>
        <v>0.7582601534435105</v>
      </c>
      <c r="F17" s="9">
        <f t="shared" si="0"/>
        <v>0.6590399563854441</v>
      </c>
      <c r="G17" s="9">
        <f t="shared" si="0"/>
        <v>0.57104222040325747</v>
      </c>
    </row>
    <row r="18" spans="1:10" x14ac:dyDescent="0.3">
      <c r="D18" t="s">
        <v>25</v>
      </c>
      <c r="F18" t="s">
        <v>24</v>
      </c>
    </row>
    <row r="23" spans="1:10" x14ac:dyDescent="0.3">
      <c r="A23" t="s">
        <v>20</v>
      </c>
      <c r="B23">
        <v>2380</v>
      </c>
      <c r="C23" t="s">
        <v>21</v>
      </c>
      <c r="D23">
        <v>0.75860010626879837</v>
      </c>
      <c r="E23">
        <v>0.7120982433988281</v>
      </c>
      <c r="F23">
        <v>0.54966247754728559</v>
      </c>
      <c r="G23">
        <v>0.69964634398690717</v>
      </c>
      <c r="J23" t="s">
        <v>42</v>
      </c>
    </row>
    <row r="24" spans="1:10" x14ac:dyDescent="0.3">
      <c r="A24" t="s">
        <v>20</v>
      </c>
      <c r="B24">
        <v>2382</v>
      </c>
      <c r="C24" t="s">
        <v>21</v>
      </c>
      <c r="D24">
        <v>0.87234018441104777</v>
      </c>
      <c r="E24">
        <v>0.5161491342706569</v>
      </c>
      <c r="F24">
        <v>0.61087872820825428</v>
      </c>
      <c r="G24">
        <v>0.72922243972226619</v>
      </c>
      <c r="J24" t="s">
        <v>43</v>
      </c>
    </row>
    <row r="25" spans="1:10" x14ac:dyDescent="0.3">
      <c r="A25" t="s">
        <v>20</v>
      </c>
      <c r="B25">
        <v>2377</v>
      </c>
      <c r="C25" t="s">
        <v>21</v>
      </c>
      <c r="D25">
        <v>0.74382694358651902</v>
      </c>
      <c r="E25">
        <v>0.6779175903284046</v>
      </c>
      <c r="F25">
        <v>0.64257521362138104</v>
      </c>
      <c r="G25">
        <v>0.6105272478052356</v>
      </c>
    </row>
    <row r="26" spans="1:10" x14ac:dyDescent="0.3">
      <c r="A26" t="s">
        <v>20</v>
      </c>
      <c r="B26">
        <v>2385</v>
      </c>
      <c r="C26" t="s">
        <v>21</v>
      </c>
      <c r="D26">
        <v>0.84066735936579551</v>
      </c>
      <c r="E26">
        <v>0.87530914565108764</v>
      </c>
      <c r="F26">
        <v>0.67248927592586349</v>
      </c>
      <c r="G26">
        <v>0.39196367032442575</v>
      </c>
    </row>
    <row r="27" spans="1:10" x14ac:dyDescent="0.3">
      <c r="A27" t="s">
        <v>20</v>
      </c>
      <c r="B27">
        <v>2381</v>
      </c>
      <c r="C27" t="s">
        <v>21</v>
      </c>
      <c r="D27">
        <v>0.74593343482727459</v>
      </c>
      <c r="E27">
        <v>0.78632838994702214</v>
      </c>
      <c r="F27">
        <v>0.65133549438883842</v>
      </c>
      <c r="G27">
        <v>0.54519215999508452</v>
      </c>
    </row>
    <row r="28" spans="1:10" x14ac:dyDescent="0.3">
      <c r="A28" t="s">
        <v>22</v>
      </c>
      <c r="B28">
        <v>2577</v>
      </c>
      <c r="C28" t="s">
        <v>21</v>
      </c>
      <c r="D28">
        <v>0.78457042153989554</v>
      </c>
      <c r="E28">
        <v>0.60609634234258025</v>
      </c>
      <c r="F28">
        <v>0.5166488283604872</v>
      </c>
      <c r="G28">
        <v>0.82191779322890668</v>
      </c>
    </row>
    <row r="29" spans="1:10" x14ac:dyDescent="0.3">
      <c r="A29" t="s">
        <v>22</v>
      </c>
      <c r="B29">
        <v>2579</v>
      </c>
      <c r="C29" t="s">
        <v>21</v>
      </c>
      <c r="D29">
        <v>0.69669114029469981</v>
      </c>
      <c r="E29">
        <v>0.78509193100905073</v>
      </c>
      <c r="F29">
        <v>0.7271472324488738</v>
      </c>
      <c r="G29">
        <v>0.36623805434676521</v>
      </c>
    </row>
    <row r="30" spans="1:10" x14ac:dyDescent="0.3">
      <c r="A30" t="s">
        <v>22</v>
      </c>
      <c r="B30">
        <v>2578</v>
      </c>
      <c r="C30" t="s">
        <v>21</v>
      </c>
      <c r="D30">
        <v>0.81766226425380095</v>
      </c>
      <c r="E30">
        <v>0.78695491777465187</v>
      </c>
      <c r="F30">
        <v>0.80159718263232937</v>
      </c>
      <c r="G30">
        <v>0.65451834172791135</v>
      </c>
    </row>
    <row r="31" spans="1:10" x14ac:dyDescent="0.3">
      <c r="C31" s="9" t="s">
        <v>44</v>
      </c>
      <c r="D31" s="9">
        <f>MEDIAN(D23:D30)</f>
        <v>0.77158526390434701</v>
      </c>
      <c r="E31" s="9">
        <f t="shared" ref="E31:G31" si="1">MEDIAN(E23:E30)</f>
        <v>0.74859508720393941</v>
      </c>
      <c r="F31" s="9">
        <f t="shared" si="1"/>
        <v>0.64695535400510973</v>
      </c>
      <c r="G31" s="9">
        <f t="shared" si="1"/>
        <v>0.63252279476657347</v>
      </c>
    </row>
    <row r="32" spans="1:10" x14ac:dyDescent="0.3">
      <c r="D32" t="s">
        <v>27</v>
      </c>
      <c r="F32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0"/>
  <sheetViews>
    <sheetView workbookViewId="0">
      <selection activeCell="V19" sqref="V19"/>
    </sheetView>
  </sheetViews>
  <sheetFormatPr defaultRowHeight="14.4" x14ac:dyDescent="0.3"/>
  <cols>
    <col min="1" max="1" width="14" bestFit="1" customWidth="1"/>
    <col min="3" max="3" width="9.6640625" bestFit="1" customWidth="1"/>
    <col min="6" max="6" width="17.33203125" bestFit="1" customWidth="1"/>
    <col min="11" max="11" width="10.109375" bestFit="1" customWidth="1"/>
    <col min="14" max="14" width="17.33203125" bestFit="1" customWidth="1"/>
    <col min="19" max="19" width="10.109375" bestFit="1" customWidth="1"/>
    <col min="22" max="22" width="17.33203125" bestFit="1" customWidth="1"/>
  </cols>
  <sheetData>
    <row r="2" spans="1:23" x14ac:dyDescent="0.3">
      <c r="B2" t="s">
        <v>9</v>
      </c>
      <c r="D2" t="s">
        <v>4</v>
      </c>
      <c r="F2" t="s">
        <v>5</v>
      </c>
      <c r="J2" t="s">
        <v>12</v>
      </c>
      <c r="L2" t="s">
        <v>4</v>
      </c>
      <c r="N2" t="s">
        <v>5</v>
      </c>
      <c r="R2" t="s">
        <v>6</v>
      </c>
      <c r="T2" t="s">
        <v>4</v>
      </c>
      <c r="V2" t="s">
        <v>5</v>
      </c>
    </row>
    <row r="3" spans="1:23" x14ac:dyDescent="0.3">
      <c r="A3" t="s">
        <v>1</v>
      </c>
      <c r="B3" t="s">
        <v>0</v>
      </c>
      <c r="C3" t="s">
        <v>7</v>
      </c>
      <c r="D3" t="s">
        <v>10</v>
      </c>
      <c r="E3" t="s">
        <v>11</v>
      </c>
      <c r="F3" t="s">
        <v>10</v>
      </c>
      <c r="G3" t="s">
        <v>11</v>
      </c>
      <c r="L3" t="s">
        <v>10</v>
      </c>
      <c r="M3" t="s">
        <v>11</v>
      </c>
      <c r="N3" t="s">
        <v>10</v>
      </c>
      <c r="O3" t="s">
        <v>11</v>
      </c>
      <c r="T3" t="s">
        <v>10</v>
      </c>
      <c r="U3" t="s">
        <v>11</v>
      </c>
      <c r="V3" t="s">
        <v>10</v>
      </c>
      <c r="W3" t="s">
        <v>11</v>
      </c>
    </row>
    <row r="4" spans="1:23" x14ac:dyDescent="0.3">
      <c r="A4" t="s">
        <v>2</v>
      </c>
      <c r="B4">
        <v>2130</v>
      </c>
      <c r="C4" t="s">
        <v>8</v>
      </c>
      <c r="D4">
        <v>1565.07</v>
      </c>
      <c r="E4">
        <v>5.5318100000000001</v>
      </c>
      <c r="F4">
        <v>1433.82</v>
      </c>
      <c r="G4">
        <v>5.2030200000000004</v>
      </c>
      <c r="I4" t="s">
        <v>2</v>
      </c>
      <c r="J4">
        <v>2130</v>
      </c>
      <c r="K4" t="s">
        <v>8</v>
      </c>
      <c r="L4">
        <v>3875.92</v>
      </c>
      <c r="M4">
        <v>6.7362299999999999</v>
      </c>
      <c r="N4">
        <v>3323.74</v>
      </c>
      <c r="O4">
        <v>5.6112200000000003</v>
      </c>
      <c r="Q4" t="s">
        <v>2</v>
      </c>
      <c r="R4">
        <v>2130</v>
      </c>
      <c r="S4" t="s">
        <v>8</v>
      </c>
      <c r="T4">
        <v>1444.31</v>
      </c>
      <c r="U4">
        <v>5.0147300000000001</v>
      </c>
      <c r="V4">
        <v>1222.29</v>
      </c>
      <c r="W4">
        <v>4.21082</v>
      </c>
    </row>
    <row r="5" spans="1:23" x14ac:dyDescent="0.3">
      <c r="A5" t="s">
        <v>2</v>
      </c>
      <c r="B5">
        <v>2134</v>
      </c>
      <c r="C5" t="s">
        <v>8</v>
      </c>
      <c r="D5">
        <v>1942.23</v>
      </c>
      <c r="E5">
        <v>6.9201300000000003</v>
      </c>
      <c r="F5">
        <v>1072.05</v>
      </c>
      <c r="G5">
        <v>3.7153</v>
      </c>
      <c r="I5" t="s">
        <v>2</v>
      </c>
      <c r="J5">
        <v>2134</v>
      </c>
      <c r="K5" t="s">
        <v>8</v>
      </c>
      <c r="L5">
        <v>4286.0600000000004</v>
      </c>
      <c r="M5">
        <v>7.6616299999999997</v>
      </c>
      <c r="N5">
        <v>2322.98</v>
      </c>
      <c r="O5">
        <v>4.26722</v>
      </c>
      <c r="Q5" t="s">
        <v>2</v>
      </c>
      <c r="R5">
        <v>2134</v>
      </c>
      <c r="S5" t="s">
        <v>8</v>
      </c>
      <c r="T5">
        <v>1457.59</v>
      </c>
      <c r="U5">
        <v>5.6243999999999996</v>
      </c>
      <c r="V5">
        <v>1064.18</v>
      </c>
      <c r="W5">
        <v>3.9596399999999998</v>
      </c>
    </row>
    <row r="6" spans="1:23" x14ac:dyDescent="0.3">
      <c r="A6" t="s">
        <v>2</v>
      </c>
      <c r="B6">
        <v>2133</v>
      </c>
      <c r="C6" t="s">
        <v>8</v>
      </c>
      <c r="D6">
        <v>1404.43</v>
      </c>
      <c r="E6">
        <v>4.78925</v>
      </c>
      <c r="F6">
        <v>1829.63</v>
      </c>
      <c r="G6">
        <v>6.4728599999999998</v>
      </c>
      <c r="I6" t="s">
        <v>2</v>
      </c>
      <c r="J6">
        <v>2133</v>
      </c>
      <c r="K6" t="s">
        <v>8</v>
      </c>
      <c r="L6">
        <v>3861.2</v>
      </c>
      <c r="M6">
        <v>7.1776200000000001</v>
      </c>
      <c r="N6">
        <v>3243.52</v>
      </c>
      <c r="O6">
        <v>5.8656100000000002</v>
      </c>
      <c r="Q6" t="s">
        <v>2</v>
      </c>
      <c r="R6">
        <v>2133</v>
      </c>
      <c r="S6" t="s">
        <v>8</v>
      </c>
      <c r="T6">
        <v>1935.86</v>
      </c>
      <c r="U6">
        <v>6.8983100000000004</v>
      </c>
      <c r="V6">
        <v>2024.29</v>
      </c>
      <c r="W6">
        <v>7.1119199999999996</v>
      </c>
    </row>
    <row r="7" spans="1:23" x14ac:dyDescent="0.3">
      <c r="A7" t="s">
        <v>2</v>
      </c>
      <c r="B7">
        <v>2131</v>
      </c>
      <c r="C7" t="s">
        <v>8</v>
      </c>
      <c r="D7">
        <v>1213.8399999999999</v>
      </c>
      <c r="E7">
        <v>4.3377600000000003</v>
      </c>
      <c r="F7">
        <v>1746.91</v>
      </c>
      <c r="G7">
        <v>6.3228400000000002</v>
      </c>
      <c r="I7" t="s">
        <v>2</v>
      </c>
      <c r="J7">
        <v>2131</v>
      </c>
      <c r="K7" t="s">
        <v>8</v>
      </c>
      <c r="L7">
        <v>3457.96</v>
      </c>
      <c r="M7">
        <v>6.0236499999999999</v>
      </c>
      <c r="N7">
        <v>3966.93</v>
      </c>
      <c r="O7">
        <v>7.0744600000000002</v>
      </c>
      <c r="Q7" t="s">
        <v>2</v>
      </c>
      <c r="R7">
        <v>2131</v>
      </c>
      <c r="S7" t="s">
        <v>8</v>
      </c>
      <c r="T7">
        <v>1440.67</v>
      </c>
      <c r="U7">
        <v>5.1348099999999999</v>
      </c>
      <c r="V7">
        <v>1813.75</v>
      </c>
      <c r="W7">
        <v>6.2633999999999999</v>
      </c>
    </row>
    <row r="8" spans="1:23" x14ac:dyDescent="0.3">
      <c r="A8" t="s">
        <v>2</v>
      </c>
      <c r="B8">
        <v>2139</v>
      </c>
      <c r="C8" t="s">
        <v>8</v>
      </c>
      <c r="D8">
        <v>1832.94</v>
      </c>
      <c r="E8">
        <v>6.43825</v>
      </c>
      <c r="F8">
        <v>2038.99</v>
      </c>
      <c r="G8">
        <v>7.5668800000000003</v>
      </c>
      <c r="I8" t="s">
        <v>2</v>
      </c>
      <c r="J8">
        <v>2139</v>
      </c>
      <c r="K8" t="s">
        <v>8</v>
      </c>
      <c r="L8">
        <v>3216.09</v>
      </c>
      <c r="M8">
        <v>5.7671900000000003</v>
      </c>
      <c r="N8">
        <v>3935.27</v>
      </c>
      <c r="O8">
        <v>7.4187399999999997</v>
      </c>
      <c r="Q8" t="s">
        <v>2</v>
      </c>
      <c r="R8">
        <v>2139</v>
      </c>
      <c r="S8" t="s">
        <v>8</v>
      </c>
      <c r="T8">
        <v>1610.63</v>
      </c>
      <c r="U8">
        <v>6.0611699999999997</v>
      </c>
      <c r="V8">
        <v>1824.75</v>
      </c>
      <c r="W8">
        <v>6.5921000000000003</v>
      </c>
    </row>
    <row r="9" spans="1:23" x14ac:dyDescent="0.3">
      <c r="A9" t="s">
        <v>2</v>
      </c>
      <c r="B9">
        <v>2141</v>
      </c>
      <c r="C9" t="s">
        <v>8</v>
      </c>
      <c r="D9">
        <v>1648.69</v>
      </c>
      <c r="E9">
        <v>5.9382999999999999</v>
      </c>
      <c r="F9">
        <v>2186.96</v>
      </c>
      <c r="G9">
        <v>7.9606899999999996</v>
      </c>
      <c r="I9" t="s">
        <v>2</v>
      </c>
      <c r="J9">
        <v>2141</v>
      </c>
      <c r="K9" t="s">
        <v>8</v>
      </c>
      <c r="L9">
        <v>3403.64</v>
      </c>
      <c r="M9">
        <v>5.9937399999999998</v>
      </c>
      <c r="N9">
        <v>3762.78</v>
      </c>
      <c r="O9">
        <v>6.9398600000000004</v>
      </c>
      <c r="Q9" t="s">
        <v>2</v>
      </c>
      <c r="R9">
        <v>2141</v>
      </c>
      <c r="S9" t="s">
        <v>8</v>
      </c>
      <c r="T9">
        <v>1577.2</v>
      </c>
      <c r="U9">
        <v>5.5517399999999997</v>
      </c>
      <c r="V9">
        <v>1864.73</v>
      </c>
      <c r="W9">
        <v>6.8951399999999996</v>
      </c>
    </row>
    <row r="10" spans="1:23" x14ac:dyDescent="0.3">
      <c r="A10" t="s">
        <v>20</v>
      </c>
      <c r="B10">
        <v>2388</v>
      </c>
      <c r="C10" t="s">
        <v>8</v>
      </c>
      <c r="D10">
        <v>1975.43</v>
      </c>
      <c r="E10">
        <v>7.2518599999999998</v>
      </c>
      <c r="F10">
        <v>1986.74</v>
      </c>
      <c r="G10">
        <v>6.9261400000000002</v>
      </c>
      <c r="I10" t="s">
        <v>20</v>
      </c>
      <c r="J10">
        <v>2388</v>
      </c>
      <c r="K10" t="s">
        <v>8</v>
      </c>
      <c r="L10">
        <v>4139.08</v>
      </c>
      <c r="M10">
        <v>7.2946400000000002</v>
      </c>
      <c r="N10">
        <v>3979.24</v>
      </c>
      <c r="O10">
        <v>7.1491499999999997</v>
      </c>
      <c r="Q10" t="s">
        <v>20</v>
      </c>
      <c r="R10">
        <v>2388</v>
      </c>
      <c r="S10" t="s">
        <v>8</v>
      </c>
      <c r="T10">
        <v>2294.7800000000002</v>
      </c>
      <c r="U10">
        <v>8.6085100000000008</v>
      </c>
      <c r="V10">
        <v>2582.29</v>
      </c>
      <c r="W10">
        <v>8.6482100000000006</v>
      </c>
    </row>
    <row r="11" spans="1:23" x14ac:dyDescent="0.3">
      <c r="A11" t="s">
        <v>22</v>
      </c>
      <c r="B11">
        <v>2574</v>
      </c>
      <c r="C11" t="s">
        <v>8</v>
      </c>
      <c r="D11">
        <v>1786.34</v>
      </c>
      <c r="E11">
        <v>6.0261300000000002</v>
      </c>
      <c r="F11">
        <v>1210.32</v>
      </c>
      <c r="G11">
        <v>4.0880999999999998</v>
      </c>
      <c r="I11" t="s">
        <v>22</v>
      </c>
      <c r="J11">
        <v>2574</v>
      </c>
      <c r="K11" t="s">
        <v>8</v>
      </c>
      <c r="L11">
        <v>3177.78</v>
      </c>
      <c r="M11">
        <v>5.4510800000000001</v>
      </c>
      <c r="N11">
        <v>2873.12</v>
      </c>
      <c r="O11">
        <v>5.0549299999999997</v>
      </c>
      <c r="Q11" t="s">
        <v>22</v>
      </c>
      <c r="R11">
        <v>2574</v>
      </c>
      <c r="S11" t="s">
        <v>8</v>
      </c>
      <c r="T11">
        <v>1780.19</v>
      </c>
      <c r="U11">
        <v>6.0001800000000003</v>
      </c>
      <c r="V11">
        <v>1663.98</v>
      </c>
      <c r="W11">
        <v>5.5967900000000004</v>
      </c>
    </row>
    <row r="12" spans="1:23" x14ac:dyDescent="0.3">
      <c r="A12" t="s">
        <v>22</v>
      </c>
      <c r="B12">
        <v>2573</v>
      </c>
      <c r="C12" t="s">
        <v>8</v>
      </c>
      <c r="D12">
        <v>1896.48</v>
      </c>
      <c r="E12">
        <v>6.3294800000000002</v>
      </c>
      <c r="F12">
        <v>1096.74</v>
      </c>
      <c r="G12">
        <v>3.67807</v>
      </c>
      <c r="I12" t="s">
        <v>22</v>
      </c>
      <c r="J12">
        <v>2573</v>
      </c>
      <c r="K12" t="s">
        <v>8</v>
      </c>
      <c r="L12">
        <v>3356.53</v>
      </c>
      <c r="M12">
        <v>5.7781799999999999</v>
      </c>
      <c r="N12">
        <v>2813.26</v>
      </c>
      <c r="O12">
        <v>4.7750599999999999</v>
      </c>
      <c r="Q12" t="s">
        <v>22</v>
      </c>
      <c r="R12">
        <v>2573</v>
      </c>
      <c r="S12" t="s">
        <v>8</v>
      </c>
      <c r="T12">
        <v>1950.39</v>
      </c>
      <c r="U12">
        <v>6.5655700000000001</v>
      </c>
      <c r="V12">
        <v>1979.35</v>
      </c>
      <c r="W12">
        <v>6.7991799999999998</v>
      </c>
    </row>
    <row r="13" spans="1:23" x14ac:dyDescent="0.3">
      <c r="A13" t="s">
        <v>22</v>
      </c>
      <c r="B13">
        <v>2569</v>
      </c>
      <c r="C13" t="s">
        <v>8</v>
      </c>
      <c r="D13">
        <v>2108.64</v>
      </c>
      <c r="E13">
        <v>7.33</v>
      </c>
      <c r="F13">
        <v>1764.4</v>
      </c>
      <c r="G13">
        <v>6.1899899999999999</v>
      </c>
      <c r="I13" t="s">
        <v>22</v>
      </c>
      <c r="J13">
        <v>2569</v>
      </c>
      <c r="K13" t="s">
        <v>8</v>
      </c>
      <c r="L13">
        <v>3486.85</v>
      </c>
      <c r="M13">
        <v>5.9780499999999996</v>
      </c>
      <c r="N13">
        <v>2804.16</v>
      </c>
      <c r="O13">
        <v>4.8335400000000002</v>
      </c>
      <c r="Q13" t="s">
        <v>22</v>
      </c>
      <c r="R13">
        <v>2569</v>
      </c>
      <c r="S13" t="s">
        <v>8</v>
      </c>
      <c r="T13">
        <v>1699.4</v>
      </c>
      <c r="U13">
        <v>5.7620199999999997</v>
      </c>
      <c r="V13">
        <v>1937.89</v>
      </c>
      <c r="W13">
        <v>6.5414599999999998</v>
      </c>
    </row>
    <row r="14" spans="1:23" x14ac:dyDescent="0.3">
      <c r="A14" t="s">
        <v>22</v>
      </c>
      <c r="B14">
        <v>2575</v>
      </c>
      <c r="C14" t="s">
        <v>8</v>
      </c>
      <c r="D14">
        <v>1135.1400000000001</v>
      </c>
      <c r="E14">
        <v>3.81881</v>
      </c>
      <c r="F14">
        <v>1988.35</v>
      </c>
      <c r="G14">
        <v>6.6347800000000001</v>
      </c>
      <c r="I14" t="s">
        <v>22</v>
      </c>
      <c r="J14">
        <v>2575</v>
      </c>
      <c r="K14" t="s">
        <v>8</v>
      </c>
      <c r="L14">
        <v>2452.3000000000002</v>
      </c>
      <c r="M14">
        <v>4.0928300000000002</v>
      </c>
      <c r="N14">
        <v>3491.44</v>
      </c>
      <c r="O14">
        <v>5.87683</v>
      </c>
      <c r="Q14" t="s">
        <v>22</v>
      </c>
      <c r="R14">
        <v>2575</v>
      </c>
      <c r="S14" t="s">
        <v>8</v>
      </c>
      <c r="T14">
        <v>1509.48</v>
      </c>
      <c r="U14">
        <v>5.0813899999999999</v>
      </c>
      <c r="V14">
        <v>1850.53</v>
      </c>
      <c r="W14">
        <v>6.2006199999999998</v>
      </c>
    </row>
    <row r="15" spans="1:23" x14ac:dyDescent="0.3">
      <c r="A15" t="s">
        <v>22</v>
      </c>
      <c r="B15">
        <v>2576</v>
      </c>
      <c r="C15" t="s">
        <v>8</v>
      </c>
      <c r="D15">
        <v>1386.84</v>
      </c>
      <c r="E15">
        <v>4.6627200000000002</v>
      </c>
      <c r="F15">
        <v>2014.36</v>
      </c>
      <c r="G15">
        <v>6.8284700000000003</v>
      </c>
      <c r="I15" t="s">
        <v>22</v>
      </c>
      <c r="J15">
        <v>2576</v>
      </c>
      <c r="K15" t="s">
        <v>8</v>
      </c>
      <c r="L15">
        <v>2515.25</v>
      </c>
      <c r="M15">
        <v>4.2837899999999998</v>
      </c>
      <c r="N15">
        <v>3346.87</v>
      </c>
      <c r="O15">
        <v>5.6525299999999996</v>
      </c>
      <c r="Q15" t="s">
        <v>22</v>
      </c>
      <c r="R15">
        <v>2576</v>
      </c>
      <c r="S15" t="s">
        <v>8</v>
      </c>
      <c r="T15">
        <v>1381.87</v>
      </c>
      <c r="U15">
        <v>4.6109900000000001</v>
      </c>
      <c r="V15">
        <v>1412.14</v>
      </c>
      <c r="W15">
        <v>4.7606999999999999</v>
      </c>
    </row>
    <row r="16" spans="1:23" x14ac:dyDescent="0.3">
      <c r="A16" t="s">
        <v>22</v>
      </c>
      <c r="B16">
        <v>2572</v>
      </c>
      <c r="C16" t="s">
        <v>8</v>
      </c>
      <c r="D16">
        <v>2435.9</v>
      </c>
      <c r="E16">
        <v>9.3081099999999992</v>
      </c>
      <c r="F16">
        <v>4443.95</v>
      </c>
      <c r="G16">
        <v>14.8758</v>
      </c>
      <c r="I16" t="s">
        <v>22</v>
      </c>
      <c r="J16">
        <v>2572</v>
      </c>
      <c r="K16" t="s">
        <v>8</v>
      </c>
      <c r="L16">
        <v>5012.51</v>
      </c>
      <c r="M16">
        <v>8.4087899999999998</v>
      </c>
      <c r="N16">
        <v>8322.2800000000007</v>
      </c>
      <c r="O16">
        <v>14.1921</v>
      </c>
      <c r="Q16" t="s">
        <v>22</v>
      </c>
      <c r="R16">
        <v>2572</v>
      </c>
      <c r="S16" t="s">
        <v>8</v>
      </c>
      <c r="T16">
        <v>2998.06</v>
      </c>
      <c r="U16">
        <v>10.327400000000001</v>
      </c>
      <c r="V16">
        <v>4194.68</v>
      </c>
      <c r="W16">
        <v>14.0731</v>
      </c>
    </row>
    <row r="17" spans="1:23" x14ac:dyDescent="0.3">
      <c r="A17" t="s">
        <v>22</v>
      </c>
      <c r="B17">
        <v>2580</v>
      </c>
      <c r="C17" t="s">
        <v>8</v>
      </c>
      <c r="D17">
        <v>1581.97</v>
      </c>
      <c r="E17">
        <v>5.3366300000000004</v>
      </c>
      <c r="F17">
        <v>2128.87</v>
      </c>
      <c r="G17">
        <v>7.1588799999999999</v>
      </c>
      <c r="I17" t="s">
        <v>22</v>
      </c>
      <c r="J17">
        <v>2580</v>
      </c>
      <c r="K17" t="s">
        <v>8</v>
      </c>
      <c r="L17">
        <v>3616.33</v>
      </c>
      <c r="M17">
        <v>6.10764</v>
      </c>
      <c r="N17">
        <v>3355.15</v>
      </c>
      <c r="O17">
        <v>5.6379200000000003</v>
      </c>
      <c r="Q17" t="s">
        <v>22</v>
      </c>
      <c r="R17">
        <v>2580</v>
      </c>
      <c r="S17" t="s">
        <v>8</v>
      </c>
      <c r="T17">
        <v>1883.67</v>
      </c>
      <c r="U17">
        <v>6.2959699999999996</v>
      </c>
      <c r="V17">
        <v>2263.1</v>
      </c>
      <c r="W17">
        <v>7.6118699999999997</v>
      </c>
    </row>
    <row r="18" spans="1:23" x14ac:dyDescent="0.3">
      <c r="D18" s="9">
        <f>MEDIAN(D4:D17)</f>
        <v>1717.5149999999999</v>
      </c>
      <c r="E18" s="9">
        <f t="shared" ref="E18:G18" si="0">MEDIAN(E4:E17)</f>
        <v>5.9822150000000001</v>
      </c>
      <c r="F18" s="9">
        <f t="shared" si="0"/>
        <v>1908.1849999999999</v>
      </c>
      <c r="G18" s="9">
        <f t="shared" si="0"/>
        <v>6.55382</v>
      </c>
      <c r="L18" s="9">
        <f>MEDIAN(L4:L17)</f>
        <v>3472.4049999999997</v>
      </c>
      <c r="M18" s="9">
        <f t="shared" ref="M18:O18" si="1">MEDIAN(M4:M17)</f>
        <v>6.0086949999999995</v>
      </c>
      <c r="N18" s="9">
        <f t="shared" si="1"/>
        <v>3351.01</v>
      </c>
      <c r="O18" s="9">
        <f t="shared" si="1"/>
        <v>5.7590699999999995</v>
      </c>
      <c r="T18" s="9">
        <f>MEDIAN(T4:T17)</f>
        <v>1655.0150000000001</v>
      </c>
      <c r="U18" s="9">
        <f t="shared" ref="U18:W18" si="2">MEDIAN(U4:U17)</f>
        <v>5.8811</v>
      </c>
      <c r="V18" s="9">
        <f t="shared" si="2"/>
        <v>1857.63</v>
      </c>
      <c r="W18" s="9">
        <f t="shared" si="2"/>
        <v>6.5667799999999996</v>
      </c>
    </row>
    <row r="19" spans="1:23" x14ac:dyDescent="0.3">
      <c r="F19" t="s">
        <v>28</v>
      </c>
      <c r="G19" t="s">
        <v>34</v>
      </c>
      <c r="N19" t="s">
        <v>30</v>
      </c>
      <c r="O19" t="s">
        <v>36</v>
      </c>
      <c r="V19" t="s">
        <v>32</v>
      </c>
      <c r="W19" t="s">
        <v>38</v>
      </c>
    </row>
    <row r="22" spans="1:23" x14ac:dyDescent="0.3">
      <c r="A22" t="s">
        <v>20</v>
      </c>
      <c r="B22">
        <v>2380</v>
      </c>
      <c r="C22" t="s">
        <v>21</v>
      </c>
      <c r="D22">
        <v>2072.3000000000002</v>
      </c>
      <c r="E22">
        <v>7.08643</v>
      </c>
      <c r="F22">
        <v>2049.64</v>
      </c>
      <c r="G22">
        <v>6.9834800000000001</v>
      </c>
      <c r="I22" t="s">
        <v>20</v>
      </c>
      <c r="J22">
        <v>2380</v>
      </c>
      <c r="K22" t="s">
        <v>21</v>
      </c>
      <c r="L22">
        <v>3840.25</v>
      </c>
      <c r="M22">
        <v>6.9446500000000002</v>
      </c>
      <c r="N22">
        <v>5316.21</v>
      </c>
      <c r="O22">
        <v>9.0844000000000005</v>
      </c>
      <c r="Q22" t="s">
        <v>20</v>
      </c>
      <c r="R22">
        <v>2380</v>
      </c>
      <c r="S22" t="s">
        <v>21</v>
      </c>
      <c r="T22">
        <v>2378.66</v>
      </c>
      <c r="U22">
        <v>8.0848899999999997</v>
      </c>
      <c r="V22">
        <v>2629.04</v>
      </c>
      <c r="W22">
        <v>9.2100000000000009</v>
      </c>
    </row>
    <row r="23" spans="1:23" x14ac:dyDescent="0.3">
      <c r="A23" t="s">
        <v>20</v>
      </c>
      <c r="B23">
        <v>2382</v>
      </c>
      <c r="C23" t="s">
        <v>21</v>
      </c>
      <c r="D23">
        <v>1605.25</v>
      </c>
      <c r="E23">
        <v>5.8144</v>
      </c>
      <c r="F23">
        <v>1771.03</v>
      </c>
      <c r="G23">
        <v>6.1045600000000002</v>
      </c>
      <c r="I23" t="s">
        <v>20</v>
      </c>
      <c r="J23">
        <v>2382</v>
      </c>
      <c r="K23" t="s">
        <v>21</v>
      </c>
      <c r="L23">
        <v>3418.56</v>
      </c>
      <c r="M23">
        <v>6.6640600000000001</v>
      </c>
      <c r="N23">
        <v>3812.23</v>
      </c>
      <c r="O23">
        <v>6.6135299999999999</v>
      </c>
      <c r="Q23" t="s">
        <v>20</v>
      </c>
      <c r="R23">
        <v>2382</v>
      </c>
      <c r="S23" t="s">
        <v>21</v>
      </c>
      <c r="T23">
        <v>1660.82</v>
      </c>
      <c r="U23">
        <v>6.3962000000000003</v>
      </c>
      <c r="V23">
        <v>1936.37</v>
      </c>
      <c r="W23">
        <v>6.5172499999999998</v>
      </c>
    </row>
    <row r="24" spans="1:23" x14ac:dyDescent="0.3">
      <c r="A24" t="s">
        <v>20</v>
      </c>
      <c r="B24">
        <v>2377</v>
      </c>
      <c r="C24" t="s">
        <v>21</v>
      </c>
      <c r="D24">
        <v>2538.16</v>
      </c>
      <c r="E24">
        <v>8.5333199999999998</v>
      </c>
      <c r="F24">
        <v>1516.65</v>
      </c>
      <c r="G24">
        <v>5.2222400000000002</v>
      </c>
      <c r="I24" t="s">
        <v>20</v>
      </c>
      <c r="J24">
        <v>2377</v>
      </c>
      <c r="K24" t="s">
        <v>21</v>
      </c>
      <c r="L24">
        <v>3932.67</v>
      </c>
      <c r="M24">
        <v>6.8911100000000003</v>
      </c>
      <c r="N24">
        <v>2639.72</v>
      </c>
      <c r="O24">
        <v>4.4200499999999998</v>
      </c>
      <c r="Q24" t="s">
        <v>20</v>
      </c>
      <c r="R24">
        <v>2377</v>
      </c>
      <c r="S24" t="s">
        <v>21</v>
      </c>
      <c r="T24">
        <v>1961.72</v>
      </c>
      <c r="U24">
        <v>6.7796799999999999</v>
      </c>
      <c r="V24">
        <v>1436.64</v>
      </c>
      <c r="W24">
        <v>4.8622199999999998</v>
      </c>
    </row>
    <row r="25" spans="1:23" x14ac:dyDescent="0.3">
      <c r="A25" t="s">
        <v>20</v>
      </c>
      <c r="B25">
        <v>2385</v>
      </c>
      <c r="C25" t="s">
        <v>21</v>
      </c>
      <c r="D25">
        <v>2048.85</v>
      </c>
      <c r="E25">
        <v>7.1940799999999996</v>
      </c>
      <c r="F25">
        <v>1824.37</v>
      </c>
      <c r="G25">
        <v>6.3211599999999999</v>
      </c>
      <c r="I25" t="s">
        <v>20</v>
      </c>
      <c r="J25">
        <v>2385</v>
      </c>
      <c r="K25" t="s">
        <v>21</v>
      </c>
      <c r="L25">
        <v>4859.6099999999997</v>
      </c>
      <c r="M25">
        <v>9.2602100000000007</v>
      </c>
      <c r="N25">
        <v>4382.29</v>
      </c>
      <c r="O25">
        <v>8.4023299999999992</v>
      </c>
      <c r="Q25" t="s">
        <v>20</v>
      </c>
      <c r="R25">
        <v>2385</v>
      </c>
      <c r="S25" t="s">
        <v>21</v>
      </c>
      <c r="T25">
        <v>2801.43</v>
      </c>
      <c r="U25">
        <v>9.9067600000000002</v>
      </c>
      <c r="V25">
        <v>2222.67</v>
      </c>
      <c r="W25">
        <v>8.0599100000000004</v>
      </c>
    </row>
    <row r="26" spans="1:23" x14ac:dyDescent="0.3">
      <c r="A26" t="s">
        <v>20</v>
      </c>
      <c r="B26">
        <v>2381</v>
      </c>
      <c r="C26" t="s">
        <v>21</v>
      </c>
      <c r="D26">
        <v>1327.23</v>
      </c>
      <c r="E26">
        <v>4.6623000000000001</v>
      </c>
      <c r="F26">
        <v>1300.8800000000001</v>
      </c>
      <c r="G26">
        <v>4.9828200000000002</v>
      </c>
      <c r="I26" t="s">
        <v>20</v>
      </c>
      <c r="J26">
        <v>2381</v>
      </c>
      <c r="K26" t="s">
        <v>21</v>
      </c>
      <c r="L26">
        <v>3494.29</v>
      </c>
      <c r="M26">
        <v>6.3420800000000002</v>
      </c>
      <c r="N26">
        <v>2481.12</v>
      </c>
      <c r="O26">
        <v>4.6521400000000002</v>
      </c>
      <c r="Q26" t="s">
        <v>20</v>
      </c>
      <c r="R26">
        <v>2381</v>
      </c>
      <c r="S26" t="s">
        <v>21</v>
      </c>
      <c r="T26">
        <v>1785.48</v>
      </c>
      <c r="U26">
        <v>6.7927099999999996</v>
      </c>
      <c r="V26">
        <v>2183.39</v>
      </c>
      <c r="W26">
        <v>7.4672400000000003</v>
      </c>
    </row>
    <row r="27" spans="1:23" x14ac:dyDescent="0.3">
      <c r="A27" t="s">
        <v>22</v>
      </c>
      <c r="B27">
        <v>2577</v>
      </c>
      <c r="C27" t="s">
        <v>21</v>
      </c>
      <c r="D27">
        <v>2383.98</v>
      </c>
      <c r="E27">
        <v>8.0539900000000006</v>
      </c>
      <c r="F27">
        <v>2092.77</v>
      </c>
      <c r="G27">
        <v>7.1949300000000003</v>
      </c>
      <c r="I27" t="s">
        <v>22</v>
      </c>
      <c r="J27">
        <v>2577</v>
      </c>
      <c r="K27" t="s">
        <v>21</v>
      </c>
      <c r="L27">
        <v>3877.5</v>
      </c>
      <c r="M27">
        <v>6.5514799999999997</v>
      </c>
      <c r="N27">
        <v>3134.47</v>
      </c>
      <c r="O27">
        <v>5.3005399999999998</v>
      </c>
      <c r="Q27" t="s">
        <v>22</v>
      </c>
      <c r="R27">
        <v>2577</v>
      </c>
      <c r="S27" t="s">
        <v>21</v>
      </c>
      <c r="T27">
        <v>1600.46</v>
      </c>
      <c r="U27">
        <v>5.3447899999999997</v>
      </c>
      <c r="V27">
        <v>1877.77</v>
      </c>
      <c r="W27">
        <v>6.2866499999999998</v>
      </c>
    </row>
    <row r="28" spans="1:23" x14ac:dyDescent="0.3">
      <c r="A28" t="s">
        <v>22</v>
      </c>
      <c r="B28">
        <v>2579</v>
      </c>
      <c r="C28" t="s">
        <v>21</v>
      </c>
      <c r="D28">
        <v>3293.23</v>
      </c>
      <c r="E28">
        <v>11.0534</v>
      </c>
      <c r="F28">
        <v>1556.6</v>
      </c>
      <c r="G28">
        <v>5.53261</v>
      </c>
      <c r="I28" t="s">
        <v>22</v>
      </c>
      <c r="J28">
        <v>2579</v>
      </c>
      <c r="K28" t="s">
        <v>21</v>
      </c>
      <c r="L28">
        <v>6650.07</v>
      </c>
      <c r="M28">
        <v>11.2065</v>
      </c>
      <c r="N28">
        <v>5315.75</v>
      </c>
      <c r="O28">
        <v>9.0524299999999993</v>
      </c>
      <c r="Q28" t="s">
        <v>22</v>
      </c>
      <c r="R28">
        <v>2579</v>
      </c>
      <c r="S28" t="s">
        <v>21</v>
      </c>
      <c r="T28">
        <v>2712.73</v>
      </c>
      <c r="U28">
        <v>9.3024299999999993</v>
      </c>
      <c r="V28">
        <v>1425.44</v>
      </c>
      <c r="W28">
        <v>4.81067</v>
      </c>
    </row>
    <row r="29" spans="1:23" x14ac:dyDescent="0.3">
      <c r="A29" t="s">
        <v>22</v>
      </c>
      <c r="B29">
        <v>2578</v>
      </c>
      <c r="C29" t="s">
        <v>21</v>
      </c>
      <c r="D29">
        <v>1357.96</v>
      </c>
      <c r="E29">
        <v>4.8885699999999996</v>
      </c>
      <c r="F29">
        <v>2171.02</v>
      </c>
      <c r="G29">
        <v>7.3067700000000002</v>
      </c>
      <c r="I29" t="s">
        <v>22</v>
      </c>
      <c r="J29">
        <v>2578</v>
      </c>
      <c r="K29" t="s">
        <v>21</v>
      </c>
      <c r="L29">
        <v>2438.9</v>
      </c>
      <c r="M29">
        <v>4.1317300000000001</v>
      </c>
      <c r="N29">
        <v>3339.51</v>
      </c>
      <c r="O29">
        <v>5.6478599999999997</v>
      </c>
      <c r="Q29" t="s">
        <v>22</v>
      </c>
      <c r="R29">
        <v>2578</v>
      </c>
      <c r="S29" t="s">
        <v>21</v>
      </c>
      <c r="T29">
        <v>1605.77</v>
      </c>
      <c r="U29">
        <v>5.39194</v>
      </c>
      <c r="V29">
        <v>2508.4</v>
      </c>
      <c r="W29">
        <v>8.3648299999999995</v>
      </c>
    </row>
    <row r="30" spans="1:23" x14ac:dyDescent="0.3">
      <c r="D30" s="9">
        <f>MEDIAN(D22:D29)</f>
        <v>2060.5749999999998</v>
      </c>
      <c r="E30" s="9">
        <f t="shared" ref="E30:G30" si="3">MEDIAN(E22:E29)</f>
        <v>7.1402549999999998</v>
      </c>
      <c r="F30" s="9">
        <f t="shared" si="3"/>
        <v>1797.6999999999998</v>
      </c>
      <c r="G30" s="9">
        <f t="shared" si="3"/>
        <v>6.21286</v>
      </c>
      <c r="L30" s="9">
        <f>MEDIAN(L22:L29)</f>
        <v>3858.875</v>
      </c>
      <c r="M30" s="9">
        <f t="shared" ref="M30:O30" si="4">MEDIAN(M22:M29)</f>
        <v>6.7775850000000002</v>
      </c>
      <c r="N30" s="9">
        <f t="shared" si="4"/>
        <v>3575.87</v>
      </c>
      <c r="O30" s="9">
        <f t="shared" si="4"/>
        <v>6.1306949999999993</v>
      </c>
      <c r="T30" s="9">
        <f>MEDIAN(T22:T29)</f>
        <v>1873.6</v>
      </c>
      <c r="U30" s="9">
        <f t="shared" ref="U30:W30" si="5">MEDIAN(U22:U29)</f>
        <v>6.7861949999999993</v>
      </c>
      <c r="V30" s="9">
        <f t="shared" si="5"/>
        <v>2059.88</v>
      </c>
      <c r="W30" s="9">
        <f t="shared" si="5"/>
        <v>6.9922450000000005</v>
      </c>
    </row>
    <row r="31" spans="1:23" x14ac:dyDescent="0.3">
      <c r="F31" t="s">
        <v>29</v>
      </c>
      <c r="G31" t="s">
        <v>35</v>
      </c>
      <c r="N31" t="s">
        <v>31</v>
      </c>
      <c r="O31" t="s">
        <v>37</v>
      </c>
      <c r="V31" t="s">
        <v>33</v>
      </c>
      <c r="W31" t="s">
        <v>33</v>
      </c>
    </row>
    <row r="40" spans="1:23" s="8" customFormat="1" x14ac:dyDescent="0.3">
      <c r="A40" s="8" t="s">
        <v>20</v>
      </c>
      <c r="B40" s="8">
        <v>2386</v>
      </c>
      <c r="C40" s="8" t="s">
        <v>8</v>
      </c>
      <c r="D40" s="8">
        <v>1971.65</v>
      </c>
      <c r="E40" s="8">
        <v>6.9245700000000001</v>
      </c>
      <c r="F40" s="8">
        <v>1573.31</v>
      </c>
      <c r="G40" s="8">
        <v>5.2651000000000003</v>
      </c>
      <c r="I40" s="8" t="s">
        <v>20</v>
      </c>
      <c r="J40" s="8">
        <v>2386</v>
      </c>
      <c r="K40" s="8" t="s">
        <v>8</v>
      </c>
      <c r="L40" s="8">
        <v>3395.33</v>
      </c>
      <c r="M40" s="8">
        <v>6.0450499999999998</v>
      </c>
      <c r="N40" s="8">
        <v>3364.23</v>
      </c>
      <c r="O40" s="8">
        <v>5.6879499999999998</v>
      </c>
      <c r="Q40" s="8" t="s">
        <v>20</v>
      </c>
      <c r="R40" s="8">
        <v>2386</v>
      </c>
      <c r="S40" s="8" t="s">
        <v>8</v>
      </c>
      <c r="T40" s="8">
        <v>1689.82</v>
      </c>
      <c r="U40" s="8">
        <v>5.8914799999999996</v>
      </c>
      <c r="V40" s="8">
        <v>1413.86</v>
      </c>
      <c r="W40" s="8">
        <v>4.8364900000000004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>
      <selection activeCell="R3" sqref="R3:U16"/>
    </sheetView>
  </sheetViews>
  <sheetFormatPr defaultRowHeight="14.4" x14ac:dyDescent="0.3"/>
  <cols>
    <col min="1" max="1" width="14" bestFit="1" customWidth="1"/>
    <col min="3" max="3" width="9.6640625" bestFit="1" customWidth="1"/>
  </cols>
  <sheetData>
    <row r="1" spans="1:21" x14ac:dyDescent="0.3">
      <c r="D1" t="s">
        <v>4</v>
      </c>
      <c r="G1" t="s">
        <v>5</v>
      </c>
    </row>
    <row r="2" spans="1:21" x14ac:dyDescent="0.3">
      <c r="A2" t="s">
        <v>1</v>
      </c>
      <c r="B2" t="s">
        <v>0</v>
      </c>
      <c r="C2" t="s">
        <v>7</v>
      </c>
      <c r="D2" t="s">
        <v>13</v>
      </c>
      <c r="E2" t="s">
        <v>14</v>
      </c>
      <c r="F2" t="s">
        <v>15</v>
      </c>
      <c r="G2" t="s">
        <v>13</v>
      </c>
      <c r="H2" t="s">
        <v>14</v>
      </c>
      <c r="I2" t="s">
        <v>15</v>
      </c>
      <c r="K2" t="s">
        <v>4</v>
      </c>
      <c r="L2" t="s">
        <v>5</v>
      </c>
    </row>
    <row r="3" spans="1:21" x14ac:dyDescent="0.3">
      <c r="A3" t="s">
        <v>2</v>
      </c>
      <c r="B3">
        <v>2130</v>
      </c>
      <c r="C3" t="s">
        <v>8</v>
      </c>
      <c r="D3">
        <v>39.242600000000003</v>
      </c>
      <c r="E3">
        <v>117.60299999999999</v>
      </c>
      <c r="F3">
        <v>124.48699999999999</v>
      </c>
      <c r="G3">
        <v>59.901699999999998</v>
      </c>
      <c r="H3">
        <v>104.343</v>
      </c>
      <c r="I3">
        <v>126.313</v>
      </c>
      <c r="K3">
        <f>E3/(E3+F3)</f>
        <v>0.48578214713536289</v>
      </c>
      <c r="L3">
        <f>H3/(H3+I3)</f>
        <v>0.45237496531631521</v>
      </c>
      <c r="M3">
        <f>K3-L3</f>
        <v>3.3407181819047671E-2</v>
      </c>
      <c r="N3">
        <f>ABS(M3:M16)</f>
        <v>3.3407181819047671E-2</v>
      </c>
      <c r="R3">
        <v>117.60299999999999</v>
      </c>
      <c r="S3">
        <v>124.48699999999999</v>
      </c>
      <c r="T3">
        <v>104.343</v>
      </c>
      <c r="U3">
        <v>126.313</v>
      </c>
    </row>
    <row r="4" spans="1:21" x14ac:dyDescent="0.3">
      <c r="A4" t="s">
        <v>2</v>
      </c>
      <c r="B4">
        <v>2134</v>
      </c>
      <c r="C4" t="s">
        <v>8</v>
      </c>
      <c r="D4">
        <v>78.991600000000005</v>
      </c>
      <c r="E4">
        <v>50.699800000000003</v>
      </c>
      <c r="F4">
        <v>162.86500000000001</v>
      </c>
      <c r="G4">
        <v>46.881599999999999</v>
      </c>
      <c r="H4">
        <v>133.572</v>
      </c>
      <c r="I4">
        <v>107.596</v>
      </c>
      <c r="K4">
        <f t="shared" ref="K4:K16" si="0">E4/(E4+F4)</f>
        <v>0.23739773595648719</v>
      </c>
      <c r="L4">
        <f t="shared" ref="L4:L16" si="1">H4/(H4+I4)</f>
        <v>0.55385457440456443</v>
      </c>
      <c r="M4">
        <f t="shared" ref="M4:M16" si="2">K4-L4</f>
        <v>-0.31645683844807726</v>
      </c>
      <c r="N4">
        <f t="shared" ref="N4:N14" si="3">ABS(M4:M17)</f>
        <v>0.31645683844807726</v>
      </c>
      <c r="R4">
        <v>50.699800000000003</v>
      </c>
      <c r="S4">
        <v>162.86500000000001</v>
      </c>
      <c r="T4">
        <v>133.572</v>
      </c>
      <c r="U4">
        <v>107.596</v>
      </c>
    </row>
    <row r="5" spans="1:21" x14ac:dyDescent="0.3">
      <c r="A5" t="s">
        <v>2</v>
      </c>
      <c r="B5">
        <v>2133</v>
      </c>
      <c r="C5" t="s">
        <v>8</v>
      </c>
      <c r="D5">
        <v>44.564900000000002</v>
      </c>
      <c r="E5">
        <v>128.43700000000001</v>
      </c>
      <c r="F5">
        <v>115.29300000000001</v>
      </c>
      <c r="G5">
        <v>57.459800000000001</v>
      </c>
      <c r="H5">
        <v>106.595</v>
      </c>
      <c r="I5">
        <v>132.00700000000001</v>
      </c>
      <c r="K5">
        <f t="shared" si="0"/>
        <v>0.52696426373446026</v>
      </c>
      <c r="L5">
        <f t="shared" si="1"/>
        <v>0.44674814125615042</v>
      </c>
      <c r="M5">
        <f t="shared" si="2"/>
        <v>8.0216122478309837E-2</v>
      </c>
      <c r="N5">
        <f t="shared" si="3"/>
        <v>8.0216122478309837E-2</v>
      </c>
      <c r="R5">
        <v>128.43700000000001</v>
      </c>
      <c r="S5">
        <v>115.29300000000001</v>
      </c>
      <c r="T5">
        <v>106.595</v>
      </c>
      <c r="U5">
        <v>132.00700000000001</v>
      </c>
    </row>
    <row r="6" spans="1:21" x14ac:dyDescent="0.3">
      <c r="A6" t="s">
        <v>2</v>
      </c>
      <c r="B6">
        <v>2131</v>
      </c>
      <c r="C6" t="s">
        <v>8</v>
      </c>
      <c r="D6">
        <v>40.9985</v>
      </c>
      <c r="E6">
        <v>122.87</v>
      </c>
      <c r="F6">
        <v>117.738</v>
      </c>
      <c r="G6">
        <v>56.642000000000003</v>
      </c>
      <c r="H6">
        <v>127.554</v>
      </c>
      <c r="I6">
        <v>100.203</v>
      </c>
      <c r="K6">
        <f t="shared" si="0"/>
        <v>0.510664649554462</v>
      </c>
      <c r="L6">
        <f t="shared" si="1"/>
        <v>0.56004425769570199</v>
      </c>
      <c r="M6">
        <f t="shared" si="2"/>
        <v>-4.9379608141239983E-2</v>
      </c>
      <c r="N6">
        <f t="shared" si="3"/>
        <v>4.9379608141239983E-2</v>
      </c>
      <c r="R6">
        <v>122.87</v>
      </c>
      <c r="S6">
        <v>117.738</v>
      </c>
      <c r="T6">
        <v>127.554</v>
      </c>
      <c r="U6">
        <v>100.203</v>
      </c>
    </row>
    <row r="7" spans="1:21" x14ac:dyDescent="0.3">
      <c r="A7" t="s">
        <v>2</v>
      </c>
      <c r="B7">
        <v>2139</v>
      </c>
      <c r="C7" t="s">
        <v>8</v>
      </c>
      <c r="D7">
        <v>33.8628</v>
      </c>
      <c r="E7">
        <v>107.785</v>
      </c>
      <c r="F7">
        <v>135.20099999999999</v>
      </c>
      <c r="G7">
        <v>41.377299999999998</v>
      </c>
      <c r="H7">
        <v>99.405799999999999</v>
      </c>
      <c r="I7">
        <v>149.60900000000001</v>
      </c>
      <c r="K7">
        <f t="shared" si="0"/>
        <v>0.44358522713242737</v>
      </c>
      <c r="L7">
        <f t="shared" si="1"/>
        <v>0.3991963529878545</v>
      </c>
      <c r="M7">
        <f t="shared" si="2"/>
        <v>4.4388874144572876E-2</v>
      </c>
      <c r="N7">
        <f t="shared" si="3"/>
        <v>4.4388874144572876E-2</v>
      </c>
      <c r="R7">
        <v>107.785</v>
      </c>
      <c r="S7">
        <v>135.20099999999999</v>
      </c>
      <c r="T7">
        <v>99.405799999999999</v>
      </c>
      <c r="U7">
        <v>149.60900000000001</v>
      </c>
    </row>
    <row r="8" spans="1:21" x14ac:dyDescent="0.3">
      <c r="A8" t="s">
        <v>2</v>
      </c>
      <c r="B8">
        <v>2141</v>
      </c>
      <c r="C8" t="s">
        <v>8</v>
      </c>
      <c r="D8">
        <v>43.940199999999997</v>
      </c>
      <c r="E8">
        <v>102.214</v>
      </c>
      <c r="F8">
        <v>137.70400000000001</v>
      </c>
      <c r="G8">
        <v>48.442599999999999</v>
      </c>
      <c r="H8">
        <v>81.551299999999998</v>
      </c>
      <c r="I8">
        <v>154.215</v>
      </c>
      <c r="K8">
        <f t="shared" si="0"/>
        <v>0.42603722938670713</v>
      </c>
      <c r="L8">
        <f t="shared" si="1"/>
        <v>0.34589888376752742</v>
      </c>
      <c r="M8">
        <f t="shared" si="2"/>
        <v>8.0138345619179707E-2</v>
      </c>
      <c r="N8">
        <f t="shared" si="3"/>
        <v>8.0138345619179707E-2</v>
      </c>
      <c r="R8">
        <v>102.214</v>
      </c>
      <c r="S8">
        <v>137.70400000000001</v>
      </c>
      <c r="T8">
        <v>81.551299999999998</v>
      </c>
      <c r="U8">
        <v>154.215</v>
      </c>
    </row>
    <row r="9" spans="1:21" x14ac:dyDescent="0.3">
      <c r="A9" t="s">
        <v>20</v>
      </c>
      <c r="B9">
        <v>2388</v>
      </c>
      <c r="C9" t="s">
        <v>8</v>
      </c>
      <c r="D9">
        <v>43.001100000000001</v>
      </c>
      <c r="E9">
        <v>150.84800000000001</v>
      </c>
      <c r="F9">
        <v>84.124499999999998</v>
      </c>
      <c r="G9">
        <v>46.503900000000002</v>
      </c>
      <c r="H9">
        <v>129.685</v>
      </c>
      <c r="I9">
        <v>113.53700000000001</v>
      </c>
      <c r="K9">
        <f t="shared" si="0"/>
        <v>0.64198150847439595</v>
      </c>
      <c r="L9">
        <f t="shared" si="1"/>
        <v>0.53319601022933782</v>
      </c>
      <c r="M9">
        <f t="shared" si="2"/>
        <v>0.10878549824505812</v>
      </c>
      <c r="N9">
        <f t="shared" si="3"/>
        <v>0.10878549824505812</v>
      </c>
      <c r="R9">
        <v>150.84800000000001</v>
      </c>
      <c r="S9">
        <v>84.124499999999998</v>
      </c>
      <c r="T9">
        <v>129.685</v>
      </c>
      <c r="U9">
        <v>113.53700000000001</v>
      </c>
    </row>
    <row r="10" spans="1:21" x14ac:dyDescent="0.3">
      <c r="A10" t="s">
        <v>22</v>
      </c>
      <c r="B10">
        <v>2574</v>
      </c>
      <c r="C10" t="s">
        <v>8</v>
      </c>
      <c r="D10">
        <v>49.76</v>
      </c>
      <c r="E10">
        <v>109.66</v>
      </c>
      <c r="F10">
        <v>138.88999999999999</v>
      </c>
      <c r="G10">
        <v>66.096999999999994</v>
      </c>
      <c r="H10">
        <v>161.48699999999999</v>
      </c>
      <c r="I10">
        <v>70.791399999999996</v>
      </c>
      <c r="K10">
        <f t="shared" si="0"/>
        <v>0.44119895393281033</v>
      </c>
      <c r="L10">
        <f t="shared" si="1"/>
        <v>0.69523037871795235</v>
      </c>
      <c r="M10">
        <f t="shared" si="2"/>
        <v>-0.25403142478514201</v>
      </c>
      <c r="N10">
        <f t="shared" si="3"/>
        <v>0.25403142478514201</v>
      </c>
      <c r="R10">
        <v>109.66</v>
      </c>
      <c r="S10">
        <v>138.88999999999999</v>
      </c>
      <c r="T10">
        <v>161.48699999999999</v>
      </c>
      <c r="U10">
        <v>70.791399999999996</v>
      </c>
    </row>
    <row r="11" spans="1:21" x14ac:dyDescent="0.3">
      <c r="A11" t="s">
        <v>22</v>
      </c>
      <c r="B11">
        <v>2573</v>
      </c>
      <c r="C11" t="s">
        <v>8</v>
      </c>
      <c r="D11">
        <v>47.256799999999998</v>
      </c>
      <c r="E11">
        <v>152.286</v>
      </c>
      <c r="F11">
        <v>100.39700000000001</v>
      </c>
      <c r="G11">
        <v>26.475999999999999</v>
      </c>
      <c r="H11">
        <v>90.631600000000006</v>
      </c>
      <c r="I11">
        <v>182.64</v>
      </c>
      <c r="K11">
        <f t="shared" si="0"/>
        <v>0.60267608030615438</v>
      </c>
      <c r="L11">
        <f t="shared" si="1"/>
        <v>0.331653929643622</v>
      </c>
      <c r="M11">
        <f t="shared" si="2"/>
        <v>0.27102215066253238</v>
      </c>
      <c r="N11">
        <f t="shared" si="3"/>
        <v>0.27102215066253238</v>
      </c>
      <c r="R11">
        <v>152.286</v>
      </c>
      <c r="S11">
        <v>100.39700000000001</v>
      </c>
      <c r="T11">
        <v>90.631600000000006</v>
      </c>
      <c r="U11">
        <v>182.64</v>
      </c>
    </row>
    <row r="12" spans="1:21" x14ac:dyDescent="0.3">
      <c r="A12" t="s">
        <v>22</v>
      </c>
      <c r="B12">
        <v>2569</v>
      </c>
      <c r="C12" t="s">
        <v>8</v>
      </c>
      <c r="D12">
        <v>29.230399999999999</v>
      </c>
      <c r="E12">
        <v>167.245</v>
      </c>
      <c r="F12">
        <v>95.640299999999996</v>
      </c>
      <c r="G12">
        <v>51.137099999999997</v>
      </c>
      <c r="H12">
        <v>123.054</v>
      </c>
      <c r="I12">
        <v>114.792</v>
      </c>
      <c r="K12">
        <f t="shared" si="0"/>
        <v>0.63619000377731272</v>
      </c>
      <c r="L12">
        <f t="shared" si="1"/>
        <v>0.51736838122146267</v>
      </c>
      <c r="M12">
        <f t="shared" si="2"/>
        <v>0.11882162255585005</v>
      </c>
      <c r="N12">
        <f t="shared" si="3"/>
        <v>0.11882162255585005</v>
      </c>
      <c r="R12">
        <v>167.245</v>
      </c>
      <c r="S12">
        <v>95.640299999999996</v>
      </c>
      <c r="T12">
        <v>123.054</v>
      </c>
      <c r="U12">
        <v>114.792</v>
      </c>
    </row>
    <row r="13" spans="1:21" x14ac:dyDescent="0.3">
      <c r="A13" t="s">
        <v>22</v>
      </c>
      <c r="B13">
        <v>2575</v>
      </c>
      <c r="C13" t="s">
        <v>8</v>
      </c>
      <c r="D13">
        <v>44.815800000000003</v>
      </c>
      <c r="E13">
        <v>72.982200000000006</v>
      </c>
      <c r="F13">
        <v>180.51499999999999</v>
      </c>
      <c r="G13">
        <v>101.08499999999999</v>
      </c>
      <c r="H13">
        <v>103.714</v>
      </c>
      <c r="I13">
        <v>95.326400000000007</v>
      </c>
      <c r="K13">
        <f t="shared" si="0"/>
        <v>0.28790140482814014</v>
      </c>
      <c r="L13">
        <f t="shared" si="1"/>
        <v>0.52107009431251139</v>
      </c>
      <c r="M13">
        <f t="shared" si="2"/>
        <v>-0.23316868948437125</v>
      </c>
      <c r="N13">
        <f t="shared" si="3"/>
        <v>0.23316868948437125</v>
      </c>
      <c r="R13">
        <v>72.982200000000006</v>
      </c>
      <c r="S13">
        <v>180.51499999999999</v>
      </c>
      <c r="T13">
        <v>103.714</v>
      </c>
      <c r="U13">
        <v>95.326400000000007</v>
      </c>
    </row>
    <row r="14" spans="1:21" x14ac:dyDescent="0.3">
      <c r="A14" t="s">
        <v>22</v>
      </c>
      <c r="B14">
        <v>2576</v>
      </c>
      <c r="C14" t="s">
        <v>8</v>
      </c>
      <c r="D14">
        <v>92.196399999999997</v>
      </c>
      <c r="E14">
        <v>101.46</v>
      </c>
      <c r="F14">
        <v>104.965</v>
      </c>
      <c r="G14">
        <v>70.415800000000004</v>
      </c>
      <c r="H14">
        <v>111.413</v>
      </c>
      <c r="I14">
        <v>115.482</v>
      </c>
      <c r="K14">
        <f t="shared" si="0"/>
        <v>0.49151023374106811</v>
      </c>
      <c r="L14">
        <f t="shared" si="1"/>
        <v>0.49103329734017942</v>
      </c>
      <c r="M14">
        <f t="shared" si="2"/>
        <v>4.7693640088869449E-4</v>
      </c>
      <c r="N14">
        <f t="shared" si="3"/>
        <v>4.7693640088869449E-4</v>
      </c>
      <c r="R14">
        <v>101.46</v>
      </c>
      <c r="S14">
        <v>104.965</v>
      </c>
      <c r="T14">
        <v>111.413</v>
      </c>
      <c r="U14">
        <v>115.482</v>
      </c>
    </row>
    <row r="15" spans="1:21" x14ac:dyDescent="0.3">
      <c r="A15" t="s">
        <v>22</v>
      </c>
      <c r="B15">
        <v>2572</v>
      </c>
      <c r="C15" t="s">
        <v>8</v>
      </c>
      <c r="D15">
        <v>61.089599999999997</v>
      </c>
      <c r="E15">
        <v>107.846</v>
      </c>
      <c r="F15">
        <v>95.828000000000003</v>
      </c>
      <c r="G15">
        <v>38.805100000000003</v>
      </c>
      <c r="H15">
        <v>174.81100000000001</v>
      </c>
      <c r="I15">
        <v>85.934399999999997</v>
      </c>
      <c r="K15">
        <f t="shared" si="0"/>
        <v>0.52950302935082538</v>
      </c>
      <c r="L15">
        <f t="shared" si="1"/>
        <v>0.67042793468264439</v>
      </c>
      <c r="M15">
        <f t="shared" si="2"/>
        <v>-0.14092490533181901</v>
      </c>
      <c r="N15">
        <f>ABS(M15:M29)</f>
        <v>0.14092490533181901</v>
      </c>
      <c r="R15">
        <v>107.846</v>
      </c>
      <c r="S15">
        <v>95.828000000000003</v>
      </c>
      <c r="T15">
        <v>174.81100000000001</v>
      </c>
      <c r="U15">
        <v>85.934399999999997</v>
      </c>
    </row>
    <row r="16" spans="1:21" x14ac:dyDescent="0.3">
      <c r="A16" t="s">
        <v>22</v>
      </c>
      <c r="B16">
        <v>2580</v>
      </c>
      <c r="C16" t="s">
        <v>8</v>
      </c>
      <c r="D16">
        <v>72.356499999999997</v>
      </c>
      <c r="E16">
        <v>135.512</v>
      </c>
      <c r="F16">
        <v>90.007400000000004</v>
      </c>
      <c r="G16">
        <v>70.228200000000001</v>
      </c>
      <c r="H16">
        <v>94.263599999999997</v>
      </c>
      <c r="I16">
        <v>134.38499999999999</v>
      </c>
      <c r="K16">
        <f t="shared" si="0"/>
        <v>0.60088843797917157</v>
      </c>
      <c r="L16">
        <f t="shared" si="1"/>
        <v>0.41226405934696297</v>
      </c>
      <c r="M16">
        <f t="shared" si="2"/>
        <v>0.1886243786322086</v>
      </c>
      <c r="N16">
        <f>ABS(M16:M29)</f>
        <v>0.1886243786322086</v>
      </c>
      <c r="R16">
        <v>135.512</v>
      </c>
      <c r="S16">
        <v>90.007400000000004</v>
      </c>
      <c r="T16">
        <v>94.263599999999997</v>
      </c>
      <c r="U16">
        <v>134.38499999999999</v>
      </c>
    </row>
    <row r="17" spans="1:16" x14ac:dyDescent="0.3">
      <c r="K17">
        <f>MEDIAN(K3:K16)</f>
        <v>0.50108744164776509</v>
      </c>
      <c r="L17">
        <f>MEDIAN(L3:L16)</f>
        <v>0.50420083928082104</v>
      </c>
      <c r="N17">
        <f>MEDIAN(N3:N16)</f>
        <v>0.11380356040045408</v>
      </c>
    </row>
    <row r="18" spans="1:16" x14ac:dyDescent="0.3">
      <c r="M18">
        <f>TTEST(K3:K16,L3:L16,2,1)</f>
        <v>0.91814202824666014</v>
      </c>
    </row>
    <row r="20" spans="1:16" x14ac:dyDescent="0.3">
      <c r="A20" t="s">
        <v>20</v>
      </c>
      <c r="B20">
        <v>2380</v>
      </c>
      <c r="C20" t="s">
        <v>21</v>
      </c>
      <c r="D20">
        <v>41.1233</v>
      </c>
      <c r="E20">
        <v>109.66200000000001</v>
      </c>
      <c r="F20">
        <v>145.52799999999999</v>
      </c>
      <c r="G20">
        <v>29.669</v>
      </c>
      <c r="H20">
        <v>147.97</v>
      </c>
      <c r="I20">
        <v>119.74</v>
      </c>
      <c r="K20">
        <f>E20/(E20+F20)</f>
        <v>0.42972687017516364</v>
      </c>
      <c r="L20">
        <f>H20/(H20+I20)</f>
        <v>0.55272496357999334</v>
      </c>
      <c r="M20">
        <f>K20-L20</f>
        <v>-0.1229980934048297</v>
      </c>
      <c r="N20">
        <f>ABS(M20:M27)</f>
        <v>0.1229980934048297</v>
      </c>
    </row>
    <row r="21" spans="1:16" x14ac:dyDescent="0.3">
      <c r="A21" t="s">
        <v>20</v>
      </c>
      <c r="B21">
        <v>2382</v>
      </c>
      <c r="C21" t="s">
        <v>21</v>
      </c>
      <c r="D21">
        <v>58.521099999999997</v>
      </c>
      <c r="E21">
        <v>130.249</v>
      </c>
      <c r="F21">
        <v>92.069000000000003</v>
      </c>
      <c r="G21">
        <v>50.3245</v>
      </c>
      <c r="H21">
        <v>123.245</v>
      </c>
      <c r="I21">
        <v>119.99</v>
      </c>
      <c r="K21">
        <f t="shared" ref="K21:K27" si="4">E21/(E21+F21)</f>
        <v>0.5858679908959239</v>
      </c>
      <c r="L21">
        <f t="shared" ref="L21:L27" si="5">H21/(H21+I21)</f>
        <v>0.50669106008592513</v>
      </c>
      <c r="M21">
        <f t="shared" ref="M21:M27" si="6">K21-L21</f>
        <v>7.9176930809998769E-2</v>
      </c>
      <c r="N21">
        <f t="shared" ref="N21:N27" si="7">ABS(M21:M28)</f>
        <v>7.9176930809998769E-2</v>
      </c>
    </row>
    <row r="22" spans="1:16" x14ac:dyDescent="0.3">
      <c r="A22" t="s">
        <v>20</v>
      </c>
      <c r="B22">
        <v>2377</v>
      </c>
      <c r="C22" t="s">
        <v>21</v>
      </c>
      <c r="D22">
        <v>66.661199999999994</v>
      </c>
      <c r="E22">
        <v>115.54600000000001</v>
      </c>
      <c r="F22">
        <v>116.422</v>
      </c>
      <c r="G22">
        <v>54.015999999999998</v>
      </c>
      <c r="H22">
        <v>94.324600000000004</v>
      </c>
      <c r="I22">
        <v>143.77199999999999</v>
      </c>
      <c r="K22">
        <f t="shared" si="4"/>
        <v>0.49811180852531384</v>
      </c>
      <c r="L22">
        <f t="shared" si="5"/>
        <v>0.39616105395877138</v>
      </c>
      <c r="M22">
        <f t="shared" si="6"/>
        <v>0.10195075456654246</v>
      </c>
      <c r="N22">
        <f t="shared" si="7"/>
        <v>0.10195075456654246</v>
      </c>
    </row>
    <row r="23" spans="1:16" x14ac:dyDescent="0.3">
      <c r="A23" t="s">
        <v>20</v>
      </c>
      <c r="B23">
        <v>2385</v>
      </c>
      <c r="C23" t="s">
        <v>21</v>
      </c>
      <c r="D23">
        <v>58.899799999999999</v>
      </c>
      <c r="E23">
        <v>104.342</v>
      </c>
      <c r="F23">
        <v>126.563</v>
      </c>
      <c r="G23">
        <v>23.785</v>
      </c>
      <c r="H23">
        <v>176.69800000000001</v>
      </c>
      <c r="I23">
        <v>91.384600000000006</v>
      </c>
      <c r="K23">
        <f t="shared" si="4"/>
        <v>0.45188280894740263</v>
      </c>
      <c r="L23">
        <f t="shared" si="5"/>
        <v>0.65911774952943603</v>
      </c>
      <c r="M23">
        <f t="shared" si="6"/>
        <v>-0.2072349405820334</v>
      </c>
      <c r="N23">
        <f t="shared" si="7"/>
        <v>0.2072349405820334</v>
      </c>
    </row>
    <row r="24" spans="1:16" x14ac:dyDescent="0.3">
      <c r="A24" t="s">
        <v>20</v>
      </c>
      <c r="B24">
        <v>2381</v>
      </c>
      <c r="C24" t="s">
        <v>21</v>
      </c>
      <c r="D24">
        <v>103.967</v>
      </c>
      <c r="E24">
        <v>83.248599999999996</v>
      </c>
      <c r="F24">
        <v>100.462</v>
      </c>
      <c r="G24">
        <v>30.732900000000001</v>
      </c>
      <c r="H24">
        <v>134.136</v>
      </c>
      <c r="I24">
        <v>102.08799999999999</v>
      </c>
      <c r="K24">
        <f t="shared" si="4"/>
        <v>0.45315077083194982</v>
      </c>
      <c r="L24">
        <f t="shared" si="5"/>
        <v>0.56783392034678948</v>
      </c>
      <c r="M24">
        <f t="shared" si="6"/>
        <v>-0.11468314951483966</v>
      </c>
      <c r="N24">
        <f t="shared" si="7"/>
        <v>0.11468314951483966</v>
      </c>
    </row>
    <row r="25" spans="1:16" x14ac:dyDescent="0.3">
      <c r="A25" t="s">
        <v>22</v>
      </c>
      <c r="B25">
        <v>2577</v>
      </c>
      <c r="C25" t="s">
        <v>21</v>
      </c>
      <c r="D25">
        <v>43.314100000000003</v>
      </c>
      <c r="E25">
        <v>124.622</v>
      </c>
      <c r="F25">
        <v>130.31800000000001</v>
      </c>
      <c r="G25">
        <v>39.745699999999999</v>
      </c>
      <c r="H25">
        <v>126.623</v>
      </c>
      <c r="I25">
        <v>119.425</v>
      </c>
      <c r="K25">
        <f t="shared" si="4"/>
        <v>0.48882874401820037</v>
      </c>
      <c r="L25">
        <f t="shared" si="5"/>
        <v>0.51462722720769938</v>
      </c>
      <c r="M25">
        <f t="shared" si="6"/>
        <v>-2.5798483189499011E-2</v>
      </c>
      <c r="N25">
        <f t="shared" si="7"/>
        <v>2.5798483189499011E-2</v>
      </c>
    </row>
    <row r="26" spans="1:16" x14ac:dyDescent="0.3">
      <c r="A26" t="s">
        <v>22</v>
      </c>
      <c r="B26">
        <v>2579</v>
      </c>
      <c r="C26" t="s">
        <v>21</v>
      </c>
      <c r="D26">
        <v>64.094200000000001</v>
      </c>
      <c r="E26">
        <v>108.535</v>
      </c>
      <c r="F26">
        <v>126.624</v>
      </c>
      <c r="G26">
        <v>88.004499999999993</v>
      </c>
      <c r="H26">
        <v>93.825599999999994</v>
      </c>
      <c r="I26">
        <v>116.48399999999999</v>
      </c>
      <c r="K26">
        <f t="shared" si="4"/>
        <v>0.46153878864938191</v>
      </c>
      <c r="L26">
        <f t="shared" si="5"/>
        <v>0.44613084709399858</v>
      </c>
      <c r="M26">
        <f t="shared" si="6"/>
        <v>1.5407941555383331E-2</v>
      </c>
      <c r="N26">
        <f t="shared" si="7"/>
        <v>1.5407941555383331E-2</v>
      </c>
    </row>
    <row r="27" spans="1:16" x14ac:dyDescent="0.3">
      <c r="A27" t="s">
        <v>22</v>
      </c>
      <c r="B27">
        <v>2578</v>
      </c>
      <c r="C27" t="s">
        <v>21</v>
      </c>
      <c r="D27">
        <v>64.5946</v>
      </c>
      <c r="E27">
        <v>122.80500000000001</v>
      </c>
      <c r="F27">
        <v>95.702699999999993</v>
      </c>
      <c r="G27">
        <v>53.328899999999997</v>
      </c>
      <c r="H27">
        <v>170.75299999999999</v>
      </c>
      <c r="I27">
        <v>70.604399999999998</v>
      </c>
      <c r="K27">
        <f t="shared" si="4"/>
        <v>0.56201680764568029</v>
      </c>
      <c r="L27">
        <f t="shared" si="5"/>
        <v>0.70746950373181017</v>
      </c>
      <c r="M27">
        <f t="shared" si="6"/>
        <v>-0.14545269608612987</v>
      </c>
      <c r="N27">
        <f t="shared" si="7"/>
        <v>0.14545269608612987</v>
      </c>
    </row>
    <row r="28" spans="1:16" x14ac:dyDescent="0.3">
      <c r="K28">
        <f>MEDIAN(K20:K27)</f>
        <v>0.47518376633379111</v>
      </c>
      <c r="L28">
        <f>MEDIAN(L20:L27)</f>
        <v>0.53367609539384642</v>
      </c>
      <c r="N28">
        <f>MEDIAN(N20:N27)</f>
        <v>0.10831695204069106</v>
      </c>
    </row>
    <row r="29" spans="1:16" x14ac:dyDescent="0.3">
      <c r="M29">
        <f>TTEST(K20:K27,L20:L27,2,1)</f>
        <v>0.22719854388290447</v>
      </c>
      <c r="P29" t="s">
        <v>45</v>
      </c>
    </row>
    <row r="38" spans="1:9" x14ac:dyDescent="0.3">
      <c r="A38" s="8" t="s">
        <v>20</v>
      </c>
      <c r="B38" s="8">
        <v>2386</v>
      </c>
      <c r="C38" s="8" t="s">
        <v>8</v>
      </c>
      <c r="D38" s="8">
        <v>58.336100000000002</v>
      </c>
      <c r="E38" s="8">
        <v>108.22199999999999</v>
      </c>
      <c r="F38" s="8">
        <v>123.62</v>
      </c>
      <c r="G38" s="8">
        <v>58.211500000000001</v>
      </c>
      <c r="H38" s="8">
        <v>101.901</v>
      </c>
      <c r="I38" s="8">
        <v>139.64500000000001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workbookViewId="0">
      <selection activeCell="H4" sqref="H4:I17"/>
    </sheetView>
  </sheetViews>
  <sheetFormatPr defaultRowHeight="14.4" x14ac:dyDescent="0.3"/>
  <cols>
    <col min="1" max="1" width="14" bestFit="1" customWidth="1"/>
    <col min="3" max="3" width="10.6640625" bestFit="1" customWidth="1"/>
  </cols>
  <sheetData>
    <row r="2" spans="1:9" x14ac:dyDescent="0.3">
      <c r="D2" t="s">
        <v>4</v>
      </c>
      <c r="G2" t="s">
        <v>5</v>
      </c>
    </row>
    <row r="3" spans="1:9" x14ac:dyDescent="0.3">
      <c r="A3" t="s">
        <v>1</v>
      </c>
      <c r="B3" t="s">
        <v>0</v>
      </c>
      <c r="C3" t="s">
        <v>7</v>
      </c>
      <c r="D3" t="s">
        <v>13</v>
      </c>
      <c r="E3" t="s">
        <v>16</v>
      </c>
      <c r="F3" t="s">
        <v>17</v>
      </c>
      <c r="G3" t="s">
        <v>13</v>
      </c>
      <c r="H3" t="s">
        <v>16</v>
      </c>
      <c r="I3" t="s">
        <v>17</v>
      </c>
    </row>
    <row r="4" spans="1:9" x14ac:dyDescent="0.3">
      <c r="A4" t="s">
        <v>2</v>
      </c>
      <c r="B4">
        <v>2130</v>
      </c>
      <c r="C4" t="s">
        <v>8</v>
      </c>
      <c r="D4">
        <v>101.384</v>
      </c>
      <c r="E4">
        <v>297.95499999999998</v>
      </c>
      <c r="F4">
        <v>184.11799999999999</v>
      </c>
      <c r="G4">
        <v>72.344700000000003</v>
      </c>
      <c r="H4">
        <v>339.82</v>
      </c>
      <c r="I4">
        <v>183.49</v>
      </c>
    </row>
    <row r="5" spans="1:9" x14ac:dyDescent="0.3">
      <c r="A5" t="s">
        <v>2</v>
      </c>
      <c r="B5">
        <v>2134</v>
      </c>
      <c r="C5" t="s">
        <v>8</v>
      </c>
      <c r="D5">
        <v>52.255699999999997</v>
      </c>
      <c r="E5">
        <v>370.42099999999999</v>
      </c>
      <c r="F5">
        <v>151.38499999999999</v>
      </c>
      <c r="G5">
        <v>100.639</v>
      </c>
      <c r="H5">
        <v>260.61</v>
      </c>
      <c r="I5">
        <v>192.95400000000001</v>
      </c>
    </row>
    <row r="6" spans="1:9" x14ac:dyDescent="0.3">
      <c r="A6" t="s">
        <v>2</v>
      </c>
      <c r="B6">
        <v>2133</v>
      </c>
      <c r="C6" t="s">
        <v>8</v>
      </c>
      <c r="D6">
        <v>77.100300000000004</v>
      </c>
      <c r="E6">
        <v>356.65100000000001</v>
      </c>
      <c r="F6">
        <v>118.34099999999999</v>
      </c>
      <c r="G6">
        <v>67.025099999999995</v>
      </c>
      <c r="H6">
        <v>308.904</v>
      </c>
      <c r="I6">
        <v>189.12200000000001</v>
      </c>
    </row>
    <row r="7" spans="1:9" x14ac:dyDescent="0.3">
      <c r="A7" t="s">
        <v>2</v>
      </c>
      <c r="B7">
        <v>2131</v>
      </c>
      <c r="C7" t="s">
        <v>8</v>
      </c>
      <c r="D7">
        <v>75.724100000000007</v>
      </c>
      <c r="E7">
        <v>337.19099999999997</v>
      </c>
      <c r="F7">
        <v>168.03200000000001</v>
      </c>
      <c r="G7">
        <v>117.78</v>
      </c>
      <c r="H7">
        <v>275.92599999999999</v>
      </c>
      <c r="I7">
        <v>176.29499999999999</v>
      </c>
    </row>
    <row r="8" spans="1:9" x14ac:dyDescent="0.3">
      <c r="A8" t="s">
        <v>2</v>
      </c>
      <c r="B8">
        <v>2139</v>
      </c>
      <c r="C8" t="s">
        <v>8</v>
      </c>
      <c r="D8">
        <v>57.336500000000001</v>
      </c>
      <c r="E8">
        <v>335.19299999999998</v>
      </c>
      <c r="F8">
        <v>177.58</v>
      </c>
      <c r="G8">
        <v>48.6267</v>
      </c>
      <c r="H8">
        <v>271.79599999999999</v>
      </c>
      <c r="I8">
        <v>223.983</v>
      </c>
    </row>
    <row r="9" spans="1:9" x14ac:dyDescent="0.3">
      <c r="A9" t="s">
        <v>2</v>
      </c>
      <c r="B9">
        <v>2141</v>
      </c>
      <c r="C9" t="s">
        <v>8</v>
      </c>
      <c r="D9">
        <v>51.755099999999999</v>
      </c>
      <c r="E9">
        <v>445.01799999999997</v>
      </c>
      <c r="F9">
        <v>81.105900000000005</v>
      </c>
      <c r="G9">
        <v>86.766800000000003</v>
      </c>
      <c r="H9">
        <v>256.73200000000003</v>
      </c>
      <c r="I9">
        <v>209.09200000000001</v>
      </c>
    </row>
    <row r="10" spans="1:9" x14ac:dyDescent="0.3">
      <c r="A10" t="s">
        <v>20</v>
      </c>
      <c r="B10">
        <v>2388</v>
      </c>
      <c r="C10" t="s">
        <v>8</v>
      </c>
      <c r="D10">
        <v>158.30000000000001</v>
      </c>
      <c r="E10">
        <v>273.09800000000001</v>
      </c>
      <c r="F10">
        <v>146.53299999999999</v>
      </c>
      <c r="G10">
        <v>114.65</v>
      </c>
      <c r="H10">
        <v>306.52600000000001</v>
      </c>
      <c r="I10">
        <v>146.12899999999999</v>
      </c>
    </row>
    <row r="11" spans="1:9" x14ac:dyDescent="0.3">
      <c r="A11" t="s">
        <v>22</v>
      </c>
      <c r="B11">
        <v>2574</v>
      </c>
      <c r="C11" t="s">
        <v>8</v>
      </c>
      <c r="D11">
        <v>116.78</v>
      </c>
      <c r="E11">
        <v>332.63</v>
      </c>
      <c r="F11">
        <v>135.86799999999999</v>
      </c>
      <c r="G11">
        <v>101.94799999999999</v>
      </c>
      <c r="H11">
        <v>283.87700000000001</v>
      </c>
      <c r="I11">
        <v>190.44</v>
      </c>
    </row>
    <row r="12" spans="1:9" x14ac:dyDescent="0.3">
      <c r="A12" t="s">
        <v>22</v>
      </c>
      <c r="B12">
        <v>2573</v>
      </c>
      <c r="C12" t="s">
        <v>8</v>
      </c>
      <c r="D12">
        <v>139.06</v>
      </c>
      <c r="E12">
        <v>302.90300000000002</v>
      </c>
      <c r="F12">
        <v>145.19300000000001</v>
      </c>
      <c r="G12">
        <v>81.733500000000006</v>
      </c>
      <c r="H12">
        <v>299.70999999999998</v>
      </c>
      <c r="I12">
        <v>211.40600000000001</v>
      </c>
    </row>
    <row r="13" spans="1:9" x14ac:dyDescent="0.3">
      <c r="A13" t="s">
        <v>22</v>
      </c>
      <c r="B13">
        <v>2569</v>
      </c>
      <c r="C13" t="s">
        <v>8</v>
      </c>
      <c r="D13">
        <v>102.386</v>
      </c>
      <c r="E13">
        <v>324.30599999999998</v>
      </c>
      <c r="F13">
        <v>162.21600000000001</v>
      </c>
      <c r="G13">
        <v>82.797600000000003</v>
      </c>
      <c r="H13">
        <v>327.74799999999999</v>
      </c>
      <c r="I13">
        <v>176.672</v>
      </c>
    </row>
    <row r="14" spans="1:9" x14ac:dyDescent="0.3">
      <c r="A14" t="s">
        <v>22</v>
      </c>
      <c r="B14">
        <v>2575</v>
      </c>
      <c r="C14" t="s">
        <v>8</v>
      </c>
      <c r="D14">
        <v>78.0411</v>
      </c>
      <c r="E14">
        <v>310.91300000000001</v>
      </c>
      <c r="F14">
        <v>210.53</v>
      </c>
      <c r="G14">
        <v>145.88200000000001</v>
      </c>
      <c r="H14">
        <v>225.613</v>
      </c>
      <c r="I14">
        <v>225.92599999999999</v>
      </c>
    </row>
    <row r="15" spans="1:9" x14ac:dyDescent="0.3">
      <c r="A15" t="s">
        <v>22</v>
      </c>
      <c r="B15">
        <v>2576</v>
      </c>
      <c r="C15" t="s">
        <v>8</v>
      </c>
      <c r="D15">
        <v>131.29900000000001</v>
      </c>
      <c r="E15">
        <v>215.84899999999999</v>
      </c>
      <c r="F15">
        <v>242.447</v>
      </c>
      <c r="G15">
        <v>108.645</v>
      </c>
      <c r="H15">
        <v>351.03</v>
      </c>
      <c r="I15">
        <v>134.74199999999999</v>
      </c>
    </row>
    <row r="16" spans="1:9" x14ac:dyDescent="0.3">
      <c r="A16" t="s">
        <v>22</v>
      </c>
      <c r="B16">
        <v>2572</v>
      </c>
      <c r="C16" t="s">
        <v>8</v>
      </c>
      <c r="D16">
        <v>136.30600000000001</v>
      </c>
      <c r="E16">
        <v>256.46499999999997</v>
      </c>
      <c r="F16">
        <v>204.89699999999999</v>
      </c>
      <c r="G16">
        <v>108.581</v>
      </c>
      <c r="H16">
        <v>240.881</v>
      </c>
      <c r="I16">
        <v>243.00899999999999</v>
      </c>
    </row>
    <row r="17" spans="1:9" x14ac:dyDescent="0.3">
      <c r="A17" t="s">
        <v>22</v>
      </c>
      <c r="B17">
        <v>2580</v>
      </c>
      <c r="C17" t="s">
        <v>8</v>
      </c>
      <c r="D17">
        <v>133.24</v>
      </c>
      <c r="E17">
        <v>333.88099999999997</v>
      </c>
      <c r="F17">
        <v>128.608</v>
      </c>
      <c r="G17">
        <v>126.16800000000001</v>
      </c>
      <c r="H17">
        <v>319.04899999999998</v>
      </c>
      <c r="I17">
        <v>153.20400000000001</v>
      </c>
    </row>
    <row r="21" spans="1:9" x14ac:dyDescent="0.3">
      <c r="A21" t="s">
        <v>20</v>
      </c>
      <c r="B21">
        <v>2380</v>
      </c>
      <c r="C21" t="s">
        <v>21</v>
      </c>
      <c r="D21">
        <v>73.91</v>
      </c>
      <c r="E21">
        <v>372.67899999999997</v>
      </c>
      <c r="F21">
        <v>119.282</v>
      </c>
      <c r="G21">
        <v>89.178899999999999</v>
      </c>
      <c r="H21">
        <v>321.79500000000002</v>
      </c>
      <c r="I21">
        <v>180.11</v>
      </c>
    </row>
    <row r="22" spans="1:9" x14ac:dyDescent="0.3">
      <c r="A22" t="s">
        <v>20</v>
      </c>
      <c r="B22">
        <v>2382</v>
      </c>
      <c r="C22" t="s">
        <v>21</v>
      </c>
      <c r="D22">
        <v>80.980999999999995</v>
      </c>
      <c r="E22">
        <v>327.428</v>
      </c>
      <c r="F22">
        <v>120.595</v>
      </c>
      <c r="G22">
        <v>117.92700000000001</v>
      </c>
      <c r="H22">
        <v>254.006</v>
      </c>
      <c r="I22">
        <v>212.381</v>
      </c>
    </row>
    <row r="23" spans="1:9" x14ac:dyDescent="0.3">
      <c r="A23" t="s">
        <v>20</v>
      </c>
      <c r="B23">
        <v>2377</v>
      </c>
      <c r="C23" t="s">
        <v>21</v>
      </c>
      <c r="D23">
        <v>147.69399999999999</v>
      </c>
      <c r="E23">
        <v>308.15499999999997</v>
      </c>
      <c r="F23">
        <v>119.09399999999999</v>
      </c>
      <c r="G23">
        <v>122.34699999999999</v>
      </c>
      <c r="H23">
        <v>281.55399999999997</v>
      </c>
      <c r="I23">
        <v>194.816</v>
      </c>
    </row>
    <row r="24" spans="1:9" x14ac:dyDescent="0.3">
      <c r="A24" t="s">
        <v>20</v>
      </c>
      <c r="B24">
        <v>2385</v>
      </c>
      <c r="C24" t="s">
        <v>21</v>
      </c>
      <c r="D24">
        <v>67.280100000000004</v>
      </c>
      <c r="E24">
        <v>390.91300000000001</v>
      </c>
      <c r="F24">
        <v>87.745699999999999</v>
      </c>
      <c r="G24">
        <v>55.134599999999999</v>
      </c>
      <c r="H24">
        <v>372.61200000000002</v>
      </c>
      <c r="I24">
        <v>106.014</v>
      </c>
    </row>
    <row r="25" spans="1:9" x14ac:dyDescent="0.3">
      <c r="A25" t="s">
        <v>20</v>
      </c>
      <c r="B25">
        <v>2381</v>
      </c>
      <c r="C25" t="s">
        <v>21</v>
      </c>
      <c r="D25">
        <v>123.349</v>
      </c>
      <c r="E25">
        <v>299.57900000000001</v>
      </c>
      <c r="F25">
        <v>140.18299999999999</v>
      </c>
      <c r="G25">
        <v>88.8673</v>
      </c>
      <c r="H25">
        <v>317.73200000000003</v>
      </c>
      <c r="I25">
        <v>136.24199999999999</v>
      </c>
    </row>
    <row r="26" spans="1:9" x14ac:dyDescent="0.3">
      <c r="A26" t="s">
        <v>22</v>
      </c>
      <c r="B26">
        <v>2577</v>
      </c>
      <c r="C26" t="s">
        <v>21</v>
      </c>
      <c r="D26">
        <v>100.634</v>
      </c>
      <c r="E26">
        <v>352.78300000000002</v>
      </c>
      <c r="F26">
        <v>141.68899999999999</v>
      </c>
      <c r="G26">
        <v>60.580500000000001</v>
      </c>
      <c r="H26">
        <v>298.64699999999999</v>
      </c>
      <c r="I26">
        <v>236.50200000000001</v>
      </c>
    </row>
    <row r="27" spans="1:9" x14ac:dyDescent="0.3">
      <c r="A27" t="s">
        <v>22</v>
      </c>
      <c r="B27">
        <v>2579</v>
      </c>
      <c r="C27" t="s">
        <v>21</v>
      </c>
      <c r="D27">
        <v>112.274</v>
      </c>
      <c r="E27">
        <v>301.714</v>
      </c>
      <c r="F27">
        <v>182.36699999999999</v>
      </c>
      <c r="G27">
        <v>153.32900000000001</v>
      </c>
      <c r="H27">
        <v>316.108</v>
      </c>
      <c r="I27">
        <v>123.289</v>
      </c>
    </row>
    <row r="28" spans="1:9" x14ac:dyDescent="0.3">
      <c r="A28" t="s">
        <v>22</v>
      </c>
      <c r="B28">
        <v>2578</v>
      </c>
      <c r="C28" t="s">
        <v>21</v>
      </c>
      <c r="D28">
        <v>55.511299999999999</v>
      </c>
      <c r="E28">
        <v>409.23200000000003</v>
      </c>
      <c r="F28">
        <v>130.423</v>
      </c>
      <c r="G28">
        <v>81.358400000000003</v>
      </c>
      <c r="H28">
        <v>390.33300000000003</v>
      </c>
      <c r="I28">
        <v>122.538</v>
      </c>
    </row>
    <row r="30" spans="1:9" x14ac:dyDescent="0.3">
      <c r="D30">
        <f>MEDIAN(D21:D28)</f>
        <v>90.807500000000005</v>
      </c>
      <c r="E30">
        <f t="shared" ref="E30:I30" si="0">MEDIAN(E21:E28)</f>
        <v>340.10550000000001</v>
      </c>
      <c r="F30">
        <f t="shared" si="0"/>
        <v>125.509</v>
      </c>
      <c r="G30">
        <f t="shared" si="0"/>
        <v>89.023099999999999</v>
      </c>
      <c r="H30">
        <f t="shared" si="0"/>
        <v>316.92</v>
      </c>
      <c r="I30">
        <f t="shared" si="0"/>
        <v>158.17599999999999</v>
      </c>
    </row>
    <row r="39" spans="1:9" x14ac:dyDescent="0.3">
      <c r="A39" s="8" t="s">
        <v>20</v>
      </c>
      <c r="B39" s="8">
        <v>2386</v>
      </c>
      <c r="C39" s="8" t="s">
        <v>8</v>
      </c>
      <c r="D39" s="8">
        <v>157.143</v>
      </c>
      <c r="E39" s="8">
        <v>228.36099999999999</v>
      </c>
      <c r="F39" s="8">
        <v>189.81</v>
      </c>
      <c r="G39" s="8">
        <v>119.407</v>
      </c>
      <c r="H39" s="8">
        <v>257.839</v>
      </c>
      <c r="I39" s="8">
        <v>217.09800000000001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H3" sqref="H3:I16"/>
    </sheetView>
  </sheetViews>
  <sheetFormatPr defaultRowHeight="14.4" x14ac:dyDescent="0.3"/>
  <cols>
    <col min="1" max="1" width="14" bestFit="1" customWidth="1"/>
    <col min="3" max="3" width="9.6640625" bestFit="1" customWidth="1"/>
  </cols>
  <sheetData>
    <row r="1" spans="1:19" x14ac:dyDescent="0.3">
      <c r="D1" t="s">
        <v>4</v>
      </c>
      <c r="G1" t="s">
        <v>5</v>
      </c>
    </row>
    <row r="2" spans="1:19" x14ac:dyDescent="0.3">
      <c r="A2" t="s">
        <v>1</v>
      </c>
      <c r="B2" t="s">
        <v>0</v>
      </c>
      <c r="C2" t="s">
        <v>7</v>
      </c>
      <c r="D2" t="s">
        <v>13</v>
      </c>
      <c r="E2" t="s">
        <v>18</v>
      </c>
      <c r="F2" t="s">
        <v>19</v>
      </c>
      <c r="G2" t="s">
        <v>13</v>
      </c>
      <c r="H2" t="s">
        <v>18</v>
      </c>
      <c r="I2" t="s">
        <v>19</v>
      </c>
      <c r="M2" t="s">
        <v>4</v>
      </c>
      <c r="O2" t="s">
        <v>46</v>
      </c>
      <c r="Q2" t="s">
        <v>5</v>
      </c>
    </row>
    <row r="3" spans="1:19" x14ac:dyDescent="0.3">
      <c r="A3" t="s">
        <v>2</v>
      </c>
      <c r="B3">
        <v>2130</v>
      </c>
      <c r="C3" t="s">
        <v>8</v>
      </c>
      <c r="D3">
        <v>57.840600000000002</v>
      </c>
      <c r="E3">
        <v>124.57</v>
      </c>
      <c r="F3">
        <v>109.547</v>
      </c>
      <c r="G3">
        <v>32.245600000000003</v>
      </c>
      <c r="H3">
        <v>116.773</v>
      </c>
      <c r="I3">
        <v>145.011</v>
      </c>
      <c r="M3">
        <v>124.57</v>
      </c>
      <c r="N3">
        <v>109.547</v>
      </c>
      <c r="O3">
        <f>M3+N3</f>
        <v>234.11699999999999</v>
      </c>
      <c r="Q3">
        <v>116.773</v>
      </c>
      <c r="R3">
        <v>145.011</v>
      </c>
      <c r="S3">
        <f>Q3+R3</f>
        <v>261.78399999999999</v>
      </c>
    </row>
    <row r="4" spans="1:19" x14ac:dyDescent="0.3">
      <c r="A4" t="s">
        <v>2</v>
      </c>
      <c r="B4">
        <v>2134</v>
      </c>
      <c r="C4" t="s">
        <v>8</v>
      </c>
      <c r="D4">
        <v>22.8538</v>
      </c>
      <c r="E4">
        <v>140.62899999999999</v>
      </c>
      <c r="F4">
        <v>101.684</v>
      </c>
      <c r="G4">
        <v>10.0769</v>
      </c>
      <c r="H4">
        <v>144.83099999999999</v>
      </c>
      <c r="I4">
        <v>117.855</v>
      </c>
      <c r="M4">
        <v>140.62899999999999</v>
      </c>
      <c r="N4">
        <v>101.684</v>
      </c>
      <c r="O4">
        <f t="shared" ref="O4:O16" si="0">M4+N4</f>
        <v>242.31299999999999</v>
      </c>
      <c r="Q4">
        <v>144.83099999999999</v>
      </c>
      <c r="R4">
        <v>117.855</v>
      </c>
      <c r="S4">
        <f t="shared" ref="S4:S16" si="1">Q4+R4</f>
        <v>262.68599999999998</v>
      </c>
    </row>
    <row r="5" spans="1:19" x14ac:dyDescent="0.3">
      <c r="A5" t="s">
        <v>2</v>
      </c>
      <c r="B5">
        <v>2133</v>
      </c>
      <c r="C5" t="s">
        <v>8</v>
      </c>
      <c r="D5">
        <v>27.605799999999999</v>
      </c>
      <c r="E5">
        <v>113.491</v>
      </c>
      <c r="F5">
        <v>144.66399999999999</v>
      </c>
      <c r="G5">
        <v>43.505600000000001</v>
      </c>
      <c r="H5">
        <v>97.903300000000002</v>
      </c>
      <c r="I5">
        <v>145.791</v>
      </c>
      <c r="M5">
        <v>113.491</v>
      </c>
      <c r="N5">
        <v>144.66399999999999</v>
      </c>
      <c r="O5">
        <f t="shared" si="0"/>
        <v>258.15499999999997</v>
      </c>
      <c r="Q5">
        <v>97.903300000000002</v>
      </c>
      <c r="R5">
        <v>145.791</v>
      </c>
      <c r="S5">
        <f t="shared" si="1"/>
        <v>243.6943</v>
      </c>
    </row>
    <row r="6" spans="1:19" x14ac:dyDescent="0.3">
      <c r="A6" t="s">
        <v>2</v>
      </c>
      <c r="B6">
        <v>2131</v>
      </c>
      <c r="C6" t="s">
        <v>8</v>
      </c>
      <c r="D6">
        <v>25.671299999999999</v>
      </c>
      <c r="E6">
        <v>81.2089</v>
      </c>
      <c r="F6">
        <v>178.00800000000001</v>
      </c>
      <c r="G6">
        <v>40.814</v>
      </c>
      <c r="H6">
        <v>106.166</v>
      </c>
      <c r="I6">
        <v>146.91800000000001</v>
      </c>
      <c r="M6">
        <v>81.2089</v>
      </c>
      <c r="N6">
        <v>178.00800000000001</v>
      </c>
      <c r="O6">
        <f t="shared" si="0"/>
        <v>259.21690000000001</v>
      </c>
      <c r="Q6">
        <v>106.166</v>
      </c>
      <c r="R6">
        <v>146.91800000000001</v>
      </c>
      <c r="S6">
        <f t="shared" si="1"/>
        <v>253.084</v>
      </c>
    </row>
    <row r="7" spans="1:19" x14ac:dyDescent="0.3">
      <c r="A7" t="s">
        <v>2</v>
      </c>
      <c r="B7">
        <v>2139</v>
      </c>
      <c r="C7" t="s">
        <v>8</v>
      </c>
      <c r="D7">
        <v>26.2287</v>
      </c>
      <c r="E7">
        <v>112.614</v>
      </c>
      <c r="F7">
        <v>134.83699999999999</v>
      </c>
      <c r="G7">
        <v>49.39</v>
      </c>
      <c r="H7">
        <v>127.63800000000001</v>
      </c>
      <c r="I7">
        <v>106.542</v>
      </c>
      <c r="M7">
        <v>112.614</v>
      </c>
      <c r="N7">
        <v>134.83699999999999</v>
      </c>
      <c r="O7">
        <f t="shared" si="0"/>
        <v>247.45099999999999</v>
      </c>
      <c r="Q7">
        <v>127.63800000000001</v>
      </c>
      <c r="R7">
        <v>106.542</v>
      </c>
      <c r="S7">
        <f t="shared" si="1"/>
        <v>234.18</v>
      </c>
    </row>
    <row r="8" spans="1:19" x14ac:dyDescent="0.3">
      <c r="A8" t="s">
        <v>2</v>
      </c>
      <c r="B8">
        <v>2141</v>
      </c>
      <c r="C8" t="s">
        <v>8</v>
      </c>
      <c r="D8">
        <v>34.486400000000003</v>
      </c>
      <c r="E8">
        <v>116.791</v>
      </c>
      <c r="F8">
        <v>138.13300000000001</v>
      </c>
      <c r="G8">
        <v>36.371899999999997</v>
      </c>
      <c r="H8">
        <v>133.90600000000001</v>
      </c>
      <c r="I8">
        <v>107.3</v>
      </c>
      <c r="M8">
        <v>116.791</v>
      </c>
      <c r="N8">
        <v>138.13300000000001</v>
      </c>
      <c r="O8">
        <f t="shared" si="0"/>
        <v>254.92400000000001</v>
      </c>
      <c r="Q8">
        <v>133.90600000000001</v>
      </c>
      <c r="R8">
        <v>107.3</v>
      </c>
      <c r="S8">
        <f t="shared" si="1"/>
        <v>241.20600000000002</v>
      </c>
    </row>
    <row r="9" spans="1:19" x14ac:dyDescent="0.3">
      <c r="A9" t="s">
        <v>20</v>
      </c>
      <c r="B9">
        <v>2388</v>
      </c>
      <c r="C9" t="s">
        <v>8</v>
      </c>
      <c r="D9">
        <v>72.792299999999997</v>
      </c>
      <c r="E9">
        <v>96.764300000000006</v>
      </c>
      <c r="F9">
        <v>103.712</v>
      </c>
      <c r="G9">
        <v>43.317900000000002</v>
      </c>
      <c r="H9">
        <v>130.95500000000001</v>
      </c>
      <c r="I9">
        <v>125.447</v>
      </c>
      <c r="M9">
        <v>96.764300000000006</v>
      </c>
      <c r="N9">
        <v>103.712</v>
      </c>
      <c r="O9">
        <f t="shared" si="0"/>
        <v>200.47630000000001</v>
      </c>
      <c r="Q9">
        <v>130.95500000000001</v>
      </c>
      <c r="R9">
        <v>125.447</v>
      </c>
      <c r="S9">
        <f t="shared" si="1"/>
        <v>256.40200000000004</v>
      </c>
    </row>
    <row r="10" spans="1:19" x14ac:dyDescent="0.3">
      <c r="A10" t="s">
        <v>22</v>
      </c>
      <c r="B10">
        <v>2574</v>
      </c>
      <c r="C10" t="s">
        <v>8</v>
      </c>
      <c r="D10">
        <v>52.578000000000003</v>
      </c>
      <c r="E10">
        <v>91.135300000000001</v>
      </c>
      <c r="F10">
        <v>154.166</v>
      </c>
      <c r="G10">
        <v>39.307600000000001</v>
      </c>
      <c r="H10">
        <v>138.077</v>
      </c>
      <c r="I10">
        <v>122.116</v>
      </c>
      <c r="M10">
        <v>91.135300000000001</v>
      </c>
      <c r="N10">
        <v>154.166</v>
      </c>
      <c r="O10">
        <f t="shared" si="0"/>
        <v>245.3013</v>
      </c>
      <c r="Q10">
        <v>138.077</v>
      </c>
      <c r="R10">
        <v>122.116</v>
      </c>
      <c r="S10">
        <f t="shared" si="1"/>
        <v>260.19299999999998</v>
      </c>
    </row>
    <row r="11" spans="1:19" x14ac:dyDescent="0.3">
      <c r="A11" t="s">
        <v>22</v>
      </c>
      <c r="B11">
        <v>2573</v>
      </c>
      <c r="C11" t="s">
        <v>8</v>
      </c>
      <c r="D11">
        <v>40.121699999999997</v>
      </c>
      <c r="E11">
        <v>133.822</v>
      </c>
      <c r="F11">
        <v>125.435</v>
      </c>
      <c r="G11">
        <v>36.616399999999999</v>
      </c>
      <c r="H11">
        <v>71.980900000000005</v>
      </c>
      <c r="I11">
        <v>184.96</v>
      </c>
      <c r="M11">
        <v>133.822</v>
      </c>
      <c r="N11">
        <v>125.435</v>
      </c>
      <c r="O11">
        <f t="shared" si="0"/>
        <v>259.25700000000001</v>
      </c>
      <c r="Q11">
        <v>71.980900000000005</v>
      </c>
      <c r="R11">
        <v>184.96</v>
      </c>
      <c r="S11">
        <f t="shared" si="1"/>
        <v>256.9409</v>
      </c>
    </row>
    <row r="12" spans="1:19" x14ac:dyDescent="0.3">
      <c r="A12" t="s">
        <v>22</v>
      </c>
      <c r="B12">
        <v>2569</v>
      </c>
      <c r="C12" t="s">
        <v>8</v>
      </c>
      <c r="D12">
        <v>57.834699999999998</v>
      </c>
      <c r="E12">
        <v>105.78</v>
      </c>
      <c r="F12">
        <v>133.946</v>
      </c>
      <c r="G12">
        <v>67.223500000000001</v>
      </c>
      <c r="H12">
        <v>76.174099999999996</v>
      </c>
      <c r="I12">
        <v>154.101</v>
      </c>
      <c r="M12">
        <v>105.78</v>
      </c>
      <c r="N12">
        <v>133.946</v>
      </c>
      <c r="O12">
        <f t="shared" si="0"/>
        <v>239.726</v>
      </c>
      <c r="Q12">
        <v>76.174099999999996</v>
      </c>
      <c r="R12">
        <v>154.101</v>
      </c>
      <c r="S12">
        <f t="shared" si="1"/>
        <v>230.27510000000001</v>
      </c>
    </row>
    <row r="13" spans="1:19" x14ac:dyDescent="0.3">
      <c r="A13" t="s">
        <v>22</v>
      </c>
      <c r="B13">
        <v>2575</v>
      </c>
      <c r="C13" t="s">
        <v>8</v>
      </c>
      <c r="D13">
        <v>44.878300000000003</v>
      </c>
      <c r="E13">
        <v>78.114400000000003</v>
      </c>
      <c r="F13">
        <v>175.82</v>
      </c>
      <c r="G13">
        <v>52.828400000000002</v>
      </c>
      <c r="H13">
        <v>140.39599999999999</v>
      </c>
      <c r="I13">
        <v>106.721</v>
      </c>
      <c r="M13">
        <v>78.114400000000003</v>
      </c>
      <c r="N13">
        <v>175.82</v>
      </c>
      <c r="O13">
        <f t="shared" si="0"/>
        <v>253.93439999999998</v>
      </c>
      <c r="Q13">
        <v>140.39599999999999</v>
      </c>
      <c r="R13">
        <v>106.721</v>
      </c>
      <c r="S13">
        <f t="shared" si="1"/>
        <v>247.11699999999999</v>
      </c>
    </row>
    <row r="14" spans="1:19" x14ac:dyDescent="0.3">
      <c r="A14" t="s">
        <v>22</v>
      </c>
      <c r="B14">
        <v>2576</v>
      </c>
      <c r="C14" t="s">
        <v>8</v>
      </c>
      <c r="D14">
        <v>63.593600000000002</v>
      </c>
      <c r="E14">
        <v>92.824100000000001</v>
      </c>
      <c r="F14">
        <v>143.649</v>
      </c>
      <c r="G14">
        <v>45.442</v>
      </c>
      <c r="H14">
        <v>90.946600000000004</v>
      </c>
      <c r="I14">
        <v>160.67400000000001</v>
      </c>
      <c r="M14">
        <v>92.824100000000001</v>
      </c>
      <c r="N14">
        <v>143.649</v>
      </c>
      <c r="O14">
        <f t="shared" si="0"/>
        <v>236.47309999999999</v>
      </c>
      <c r="Q14">
        <v>90.946600000000004</v>
      </c>
      <c r="R14">
        <v>160.67400000000001</v>
      </c>
      <c r="S14">
        <f t="shared" si="1"/>
        <v>251.62060000000002</v>
      </c>
    </row>
    <row r="15" spans="1:19" x14ac:dyDescent="0.3">
      <c r="A15" t="s">
        <v>22</v>
      </c>
      <c r="B15">
        <v>2572</v>
      </c>
      <c r="C15" t="s">
        <v>8</v>
      </c>
      <c r="D15">
        <v>45.567</v>
      </c>
      <c r="E15">
        <v>76.362200000000001</v>
      </c>
      <c r="F15">
        <v>172.81700000000001</v>
      </c>
      <c r="G15">
        <v>61.340200000000003</v>
      </c>
      <c r="H15">
        <v>119.05</v>
      </c>
      <c r="I15">
        <v>119.426</v>
      </c>
      <c r="M15">
        <v>76.362200000000001</v>
      </c>
      <c r="N15">
        <v>172.81700000000001</v>
      </c>
      <c r="O15">
        <f t="shared" si="0"/>
        <v>249.17920000000001</v>
      </c>
      <c r="Q15">
        <v>119.05</v>
      </c>
      <c r="R15">
        <v>119.426</v>
      </c>
      <c r="S15">
        <f t="shared" si="1"/>
        <v>238.476</v>
      </c>
    </row>
    <row r="16" spans="1:19" x14ac:dyDescent="0.3">
      <c r="A16" t="s">
        <v>22</v>
      </c>
      <c r="B16">
        <v>2580</v>
      </c>
      <c r="C16" t="s">
        <v>8</v>
      </c>
      <c r="D16">
        <v>49.760100000000001</v>
      </c>
      <c r="E16">
        <v>124.744</v>
      </c>
      <c r="F16">
        <v>125.496</v>
      </c>
      <c r="G16">
        <v>53.766399999999997</v>
      </c>
      <c r="H16">
        <v>88.567499999999995</v>
      </c>
      <c r="I16">
        <v>156.85499999999999</v>
      </c>
      <c r="M16">
        <v>124.744</v>
      </c>
      <c r="N16">
        <v>125.496</v>
      </c>
      <c r="O16">
        <f t="shared" si="0"/>
        <v>250.24</v>
      </c>
      <c r="Q16">
        <v>88.567499999999995</v>
      </c>
      <c r="R16">
        <v>156.85499999999999</v>
      </c>
      <c r="S16">
        <f t="shared" si="1"/>
        <v>245.42249999999999</v>
      </c>
    </row>
    <row r="18" spans="1:19" x14ac:dyDescent="0.3">
      <c r="O18">
        <f>MEDIAN(O3:O16)</f>
        <v>248.3151</v>
      </c>
      <c r="S18">
        <f>MEDIAN(S3:S16)</f>
        <v>249.36880000000002</v>
      </c>
    </row>
    <row r="25" spans="1:19" x14ac:dyDescent="0.3">
      <c r="A25" t="s">
        <v>20</v>
      </c>
      <c r="B25">
        <v>2380</v>
      </c>
      <c r="C25" t="s">
        <v>21</v>
      </c>
      <c r="D25">
        <v>44.945399999999999</v>
      </c>
      <c r="E25">
        <v>123.193</v>
      </c>
      <c r="F25">
        <v>127.88800000000001</v>
      </c>
      <c r="G25">
        <v>45.3949</v>
      </c>
      <c r="H25">
        <v>104.31399999999999</v>
      </c>
      <c r="I25">
        <v>140.881</v>
      </c>
    </row>
    <row r="26" spans="1:19" x14ac:dyDescent="0.3">
      <c r="A26" t="s">
        <v>20</v>
      </c>
      <c r="B26">
        <v>2382</v>
      </c>
      <c r="C26" t="s">
        <v>21</v>
      </c>
      <c r="D26">
        <v>23.599499999999999</v>
      </c>
      <c r="E26">
        <v>97.840800000000002</v>
      </c>
      <c r="F26">
        <v>144.03800000000001</v>
      </c>
      <c r="G26">
        <v>57.645499999999998</v>
      </c>
      <c r="H26">
        <v>71.0398</v>
      </c>
      <c r="I26">
        <v>170.05699999999999</v>
      </c>
    </row>
    <row r="27" spans="1:19" x14ac:dyDescent="0.3">
      <c r="A27" t="s">
        <v>20</v>
      </c>
      <c r="B27">
        <v>2377</v>
      </c>
      <c r="C27" t="s">
        <v>21</v>
      </c>
      <c r="D27">
        <v>43.6252</v>
      </c>
      <c r="E27">
        <v>104.024</v>
      </c>
      <c r="F27">
        <v>144.45699999999999</v>
      </c>
      <c r="G27">
        <v>40.448</v>
      </c>
      <c r="H27">
        <v>22.7911</v>
      </c>
      <c r="I27">
        <v>235.04900000000001</v>
      </c>
    </row>
    <row r="28" spans="1:19" x14ac:dyDescent="0.3">
      <c r="A28" t="s">
        <v>20</v>
      </c>
      <c r="B28">
        <v>2385</v>
      </c>
      <c r="C28" t="s">
        <v>21</v>
      </c>
      <c r="D28">
        <v>31.169599999999999</v>
      </c>
      <c r="E28">
        <v>103.148</v>
      </c>
      <c r="F28">
        <v>151.84200000000001</v>
      </c>
      <c r="G28">
        <v>33.36</v>
      </c>
      <c r="H28">
        <v>138.572</v>
      </c>
      <c r="I28">
        <v>110.407</v>
      </c>
    </row>
    <row r="29" spans="1:19" x14ac:dyDescent="0.3">
      <c r="A29" t="s">
        <v>20</v>
      </c>
      <c r="B29">
        <v>2381</v>
      </c>
      <c r="C29" t="s">
        <v>21</v>
      </c>
      <c r="D29">
        <v>36.253300000000003</v>
      </c>
      <c r="E29">
        <v>96.988500000000002</v>
      </c>
      <c r="F29">
        <v>136.185</v>
      </c>
      <c r="G29">
        <v>49.765500000000003</v>
      </c>
      <c r="H29">
        <v>120.94</v>
      </c>
      <c r="I29">
        <v>125.447</v>
      </c>
    </row>
    <row r="30" spans="1:19" x14ac:dyDescent="0.3">
      <c r="A30" t="s">
        <v>22</v>
      </c>
      <c r="B30">
        <v>2577</v>
      </c>
      <c r="C30" t="s">
        <v>21</v>
      </c>
      <c r="D30">
        <v>48.5717</v>
      </c>
      <c r="E30">
        <v>152.851</v>
      </c>
      <c r="F30">
        <v>98.645600000000002</v>
      </c>
      <c r="G30">
        <v>25.286899999999999</v>
      </c>
      <c r="H30">
        <v>59.336599999999997</v>
      </c>
      <c r="I30">
        <v>214.125</v>
      </c>
    </row>
    <row r="31" spans="1:19" x14ac:dyDescent="0.3">
      <c r="A31" t="s">
        <v>22</v>
      </c>
      <c r="B31">
        <v>2579</v>
      </c>
      <c r="C31" t="s">
        <v>21</v>
      </c>
      <c r="D31">
        <v>55.581600000000002</v>
      </c>
      <c r="E31">
        <v>76.236900000000006</v>
      </c>
      <c r="F31">
        <v>163.61500000000001</v>
      </c>
      <c r="G31">
        <v>75.798100000000005</v>
      </c>
      <c r="H31">
        <v>120.551</v>
      </c>
      <c r="I31">
        <v>103.714</v>
      </c>
    </row>
    <row r="32" spans="1:19" x14ac:dyDescent="0.3">
      <c r="A32" t="s">
        <v>22</v>
      </c>
      <c r="B32">
        <v>2578</v>
      </c>
      <c r="C32" t="s">
        <v>21</v>
      </c>
      <c r="D32">
        <v>33.048299999999998</v>
      </c>
      <c r="E32">
        <v>106.78100000000001</v>
      </c>
      <c r="F32">
        <v>159.107</v>
      </c>
      <c r="G32">
        <v>45.066499999999998</v>
      </c>
      <c r="H32">
        <v>82.559399999999997</v>
      </c>
      <c r="I32">
        <v>171.50299999999999</v>
      </c>
    </row>
    <row r="34" spans="1:9" x14ac:dyDescent="0.3">
      <c r="D34">
        <f>MEDIAN(D25:D32)</f>
        <v>39.939250000000001</v>
      </c>
      <c r="E34">
        <f t="shared" ref="E34:H34" si="2">MEDIAN(E25:E32)</f>
        <v>103.586</v>
      </c>
      <c r="F34">
        <f t="shared" si="2"/>
        <v>144.2475</v>
      </c>
      <c r="G34">
        <f t="shared" si="2"/>
        <v>45.230699999999999</v>
      </c>
      <c r="H34">
        <f t="shared" si="2"/>
        <v>93.436700000000002</v>
      </c>
      <c r="I34">
        <f>MEDIAN(I25:I32)</f>
        <v>155.46899999999999</v>
      </c>
    </row>
    <row r="41" spans="1:9" x14ac:dyDescent="0.3">
      <c r="A41" s="8" t="s">
        <v>20</v>
      </c>
      <c r="B41" s="8">
        <v>2386</v>
      </c>
      <c r="C41" s="8" t="s">
        <v>8</v>
      </c>
      <c r="D41" s="8">
        <v>53.959600000000002</v>
      </c>
      <c r="E41" s="8">
        <v>123.381</v>
      </c>
      <c r="F41" s="8">
        <v>112.86499999999999</v>
      </c>
      <c r="G41" s="8">
        <v>31.424099999999999</v>
      </c>
      <c r="H41" s="8">
        <v>121.502</v>
      </c>
      <c r="I41" s="8">
        <v>141.84700000000001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sociability_discrimination scor</vt:lpstr>
      <vt:lpstr>distance_velocity</vt:lpstr>
      <vt:lpstr>pretest chamber</vt:lpstr>
      <vt:lpstr>sociability chamber</vt:lpstr>
      <vt:lpstr>discrimination chamber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 Tanimura</dc:creator>
  <cp:lastModifiedBy>Asami Tanimura</cp:lastModifiedBy>
  <dcterms:created xsi:type="dcterms:W3CDTF">2023-04-30T15:25:11Z</dcterms:created>
  <dcterms:modified xsi:type="dcterms:W3CDTF">2025-01-03T20:20:48Z</dcterms:modified>
</cp:coreProperties>
</file>