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18084" windowHeight="9168"/>
  </bookViews>
  <sheets>
    <sheet name="cellinfo" sheetId="1" r:id="rId1"/>
    <sheet name="I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G50" i="2"/>
  <c r="H50" i="2"/>
  <c r="I50" i="2"/>
  <c r="J50" i="2"/>
  <c r="K50" i="2"/>
  <c r="L50" i="2"/>
  <c r="M50" i="2"/>
  <c r="N50" i="2"/>
  <c r="E50" i="2"/>
  <c r="F44" i="2"/>
  <c r="G44" i="2"/>
  <c r="H44" i="2"/>
  <c r="I44" i="2"/>
  <c r="J44" i="2"/>
  <c r="K44" i="2"/>
  <c r="L44" i="2"/>
  <c r="M44" i="2"/>
  <c r="N44" i="2"/>
  <c r="E44" i="2"/>
  <c r="Q56" i="2" l="1"/>
  <c r="R56" i="2"/>
  <c r="S56" i="2"/>
  <c r="T56" i="2"/>
  <c r="U56" i="2"/>
  <c r="V56" i="2"/>
  <c r="W56" i="2"/>
  <c r="X56" i="2"/>
  <c r="Y56" i="2"/>
  <c r="P56" i="2"/>
  <c r="Q54" i="2"/>
  <c r="R54" i="2"/>
  <c r="S54" i="2"/>
  <c r="T54" i="2"/>
  <c r="U54" i="2"/>
  <c r="V54" i="2"/>
  <c r="W54" i="2"/>
  <c r="X54" i="2"/>
  <c r="Y54" i="2"/>
  <c r="P54" i="2"/>
  <c r="Q53" i="2"/>
  <c r="R53" i="2"/>
  <c r="S53" i="2"/>
  <c r="T53" i="2"/>
  <c r="U53" i="2"/>
  <c r="V53" i="2"/>
  <c r="W53" i="2"/>
  <c r="X53" i="2"/>
  <c r="Y53" i="2"/>
  <c r="P53" i="2"/>
  <c r="Q52" i="2"/>
  <c r="R52" i="2"/>
  <c r="S52" i="2"/>
  <c r="T52" i="2"/>
  <c r="U52" i="2"/>
  <c r="V52" i="2"/>
  <c r="W52" i="2"/>
  <c r="X52" i="2"/>
  <c r="Y52" i="2"/>
  <c r="P52" i="2"/>
  <c r="F56" i="2"/>
  <c r="G56" i="2"/>
  <c r="H56" i="2"/>
  <c r="I56" i="2"/>
  <c r="J56" i="2"/>
  <c r="K56" i="2"/>
  <c r="L56" i="2"/>
  <c r="M56" i="2"/>
  <c r="N56" i="2"/>
  <c r="E56" i="2"/>
  <c r="F55" i="2"/>
  <c r="G55" i="2"/>
  <c r="H55" i="2"/>
  <c r="I55" i="2"/>
  <c r="J55" i="2"/>
  <c r="K55" i="2"/>
  <c r="L55" i="2"/>
  <c r="M55" i="2"/>
  <c r="N55" i="2"/>
  <c r="E55" i="2"/>
  <c r="F54" i="2"/>
  <c r="G54" i="2"/>
  <c r="H54" i="2"/>
  <c r="I54" i="2"/>
  <c r="J54" i="2"/>
  <c r="K54" i="2"/>
  <c r="L54" i="2"/>
  <c r="M54" i="2"/>
  <c r="N54" i="2"/>
  <c r="E54" i="2"/>
  <c r="F53" i="2"/>
  <c r="G53" i="2"/>
  <c r="H53" i="2"/>
  <c r="I53" i="2"/>
  <c r="J53" i="2"/>
  <c r="K53" i="2"/>
  <c r="L53" i="2"/>
  <c r="M53" i="2"/>
  <c r="N53" i="2"/>
  <c r="E53" i="2"/>
  <c r="N52" i="2"/>
  <c r="F52" i="2"/>
  <c r="G52" i="2"/>
  <c r="H52" i="2"/>
  <c r="I52" i="2"/>
  <c r="J52" i="2"/>
  <c r="K52" i="2"/>
  <c r="L52" i="2"/>
  <c r="M52" i="2"/>
  <c r="E52" i="2"/>
  <c r="X36" i="2"/>
  <c r="Q36" i="2" l="1"/>
  <c r="R36" i="2"/>
  <c r="S36" i="2"/>
  <c r="T36" i="2"/>
  <c r="U36" i="2"/>
  <c r="V36" i="2"/>
  <c r="W36" i="2"/>
  <c r="Y36" i="2"/>
  <c r="P36" i="2"/>
  <c r="F36" i="2"/>
  <c r="G36" i="2"/>
  <c r="H36" i="2"/>
  <c r="I36" i="2"/>
  <c r="J36" i="2"/>
  <c r="K36" i="2"/>
  <c r="L36" i="2"/>
  <c r="M36" i="2"/>
  <c r="N36" i="2"/>
  <c r="E36" i="2"/>
  <c r="Q28" i="2"/>
  <c r="R28" i="2"/>
  <c r="S28" i="2"/>
  <c r="T28" i="2"/>
  <c r="U28" i="2"/>
  <c r="V28" i="2"/>
  <c r="W28" i="2"/>
  <c r="X28" i="2"/>
  <c r="Y28" i="2"/>
  <c r="P28" i="2"/>
  <c r="F28" i="2"/>
  <c r="G28" i="2"/>
  <c r="H28" i="2"/>
  <c r="I28" i="2"/>
  <c r="J28" i="2"/>
  <c r="K28" i="2"/>
  <c r="L28" i="2"/>
  <c r="M28" i="2"/>
  <c r="N28" i="2"/>
  <c r="E28" i="2"/>
  <c r="Q24" i="2"/>
  <c r="R24" i="2"/>
  <c r="S24" i="2"/>
  <c r="T24" i="2"/>
  <c r="U24" i="2"/>
  <c r="V24" i="2"/>
  <c r="W24" i="2"/>
  <c r="X24" i="2"/>
  <c r="Y24" i="2"/>
  <c r="P24" i="2"/>
  <c r="F24" i="2"/>
  <c r="G24" i="2"/>
  <c r="H24" i="2"/>
  <c r="I24" i="2"/>
  <c r="J24" i="2"/>
  <c r="K24" i="2"/>
  <c r="L24" i="2"/>
  <c r="M24" i="2"/>
  <c r="N24" i="2"/>
  <c r="E24" i="2"/>
  <c r="Q18" i="2"/>
  <c r="R18" i="2"/>
  <c r="S18" i="2"/>
  <c r="T18" i="2"/>
  <c r="U18" i="2"/>
  <c r="V18" i="2"/>
  <c r="W18" i="2"/>
  <c r="X18" i="2"/>
  <c r="Y18" i="2"/>
  <c r="P18" i="2"/>
  <c r="F18" i="2"/>
  <c r="G18" i="2"/>
  <c r="H18" i="2"/>
  <c r="I18" i="2"/>
  <c r="J18" i="2"/>
  <c r="K18" i="2"/>
  <c r="L18" i="2"/>
  <c r="M18" i="2"/>
  <c r="N18" i="2"/>
  <c r="E18" i="2"/>
  <c r="Q14" i="2" l="1"/>
  <c r="R14" i="2"/>
  <c r="S14" i="2"/>
  <c r="T14" i="2"/>
  <c r="U14" i="2"/>
  <c r="V14" i="2"/>
  <c r="W14" i="2"/>
  <c r="X14" i="2"/>
  <c r="Y14" i="2"/>
  <c r="P14" i="2"/>
  <c r="F14" i="2"/>
  <c r="G14" i="2"/>
  <c r="H14" i="2"/>
  <c r="I14" i="2"/>
  <c r="J14" i="2"/>
  <c r="K14" i="2"/>
  <c r="L14" i="2"/>
  <c r="M14" i="2"/>
  <c r="N14" i="2"/>
  <c r="E14" i="2"/>
  <c r="Q8" i="2" l="1"/>
  <c r="R8" i="2"/>
  <c r="S8" i="2"/>
  <c r="T8" i="2"/>
  <c r="U8" i="2"/>
  <c r="V8" i="2"/>
  <c r="W8" i="2"/>
  <c r="X8" i="2"/>
  <c r="Y8" i="2"/>
  <c r="P8" i="2"/>
  <c r="F8" i="2"/>
  <c r="G8" i="2"/>
  <c r="H8" i="2"/>
  <c r="I8" i="2"/>
  <c r="J8" i="2"/>
  <c r="K8" i="2"/>
  <c r="L8" i="2"/>
  <c r="M8" i="2"/>
  <c r="N8" i="2"/>
  <c r="E8" i="2"/>
</calcChain>
</file>

<file path=xl/sharedStrings.xml><?xml version="1.0" encoding="utf-8"?>
<sst xmlns="http://schemas.openxmlformats.org/spreadsheetml/2006/main" count="97" uniqueCount="38">
  <si>
    <t>experimental date</t>
  </si>
  <si>
    <t>mouse ID</t>
  </si>
  <si>
    <t>cellID</t>
  </si>
  <si>
    <t>AT297</t>
  </si>
  <si>
    <t>AT0477</t>
  </si>
  <si>
    <t>Rs</t>
  </si>
  <si>
    <t>Ri</t>
  </si>
  <si>
    <t>Cm</t>
  </si>
  <si>
    <t>control</t>
  </si>
  <si>
    <t>CNO</t>
  </si>
  <si>
    <t>sweep1</t>
  </si>
  <si>
    <t>number of AP</t>
  </si>
  <si>
    <t>sweep2</t>
  </si>
  <si>
    <t>sweep3</t>
  </si>
  <si>
    <t>sweep4</t>
  </si>
  <si>
    <t>sweep5</t>
  </si>
  <si>
    <t>AT0478</t>
  </si>
  <si>
    <t>AT0479</t>
  </si>
  <si>
    <t>*high Rs no analysis</t>
  </si>
  <si>
    <t>NY0419</t>
  </si>
  <si>
    <t>AT295</t>
  </si>
  <si>
    <t>AT0481</t>
  </si>
  <si>
    <t>AT0482</t>
  </si>
  <si>
    <t>AT295_M</t>
  </si>
  <si>
    <t>NY0422</t>
  </si>
  <si>
    <t>NY0424</t>
  </si>
  <si>
    <t>AT297_M</t>
  </si>
  <si>
    <t>median</t>
  </si>
  <si>
    <t>P =1</t>
  </si>
  <si>
    <t>p =1</t>
  </si>
  <si>
    <t>p = 0.625</t>
  </si>
  <si>
    <t>p = 0.125</t>
  </si>
  <si>
    <t>p = 0.0625</t>
  </si>
  <si>
    <t>p =0.25</t>
  </si>
  <si>
    <t>p=0.625</t>
  </si>
  <si>
    <t>p =0.5</t>
  </si>
  <si>
    <t>p =0.0625</t>
  </si>
  <si>
    <t>p =0.4375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</si>
</sst>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IO!$G$40:$N$40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3.8</c:v>
                </c:pt>
                <c:pt idx="5">
                  <c:v>7</c:v>
                </c:pt>
                <c:pt idx="6">
                  <c:v>10.6</c:v>
                </c:pt>
                <c:pt idx="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F-4EEB-A7C1-4E426B860204}"/>
            </c:ext>
          </c:extLst>
        </c:ser>
        <c:ser>
          <c:idx val="2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IO!$G$41:$N$41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12</c:v>
                </c:pt>
                <c:pt idx="5">
                  <c:v>15.333333333333334</c:v>
                </c:pt>
                <c:pt idx="6">
                  <c:v>17</c:v>
                </c:pt>
                <c:pt idx="7">
                  <c:v>14.333333333333334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1F-4EEB-A7C1-4E426B860204}"/>
            </c:ext>
          </c:extLst>
        </c:ser>
        <c:ser>
          <c:idx val="3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IO!$G$42:$N$42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2.6</c:v>
                </c:pt>
                <c:pt idx="5">
                  <c:v>4.2</c:v>
                </c:pt>
                <c:pt idx="6">
                  <c:v>5.8</c:v>
                </c:pt>
                <c:pt idx="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1F-4EEB-A7C1-4E426B860204}"/>
            </c:ext>
          </c:extLst>
        </c:ser>
        <c:ser>
          <c:idx val="4"/>
          <c:order val="3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IO!$G$43:$N$43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2.3333333333333335</c:v>
                </c:pt>
                <c:pt idx="3">
                  <c:v>5.333333333333333</c:v>
                </c:pt>
                <c:pt idx="4">
                  <c:v>9</c:v>
                </c:pt>
                <c:pt idx="5">
                  <c:v>12</c:v>
                </c:pt>
                <c:pt idx="6">
                  <c:v>15.666666666666666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1F-4EEB-A7C1-4E426B860204}"/>
            </c:ext>
          </c:extLst>
        </c:ser>
        <c:ser>
          <c:idx val="5"/>
          <c:order val="4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IO!$G$44:$N$44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1.1666666666666667</c:v>
                </c:pt>
                <c:pt idx="3">
                  <c:v>2.9666666666666668</c:v>
                </c:pt>
                <c:pt idx="4">
                  <c:v>6.4</c:v>
                </c:pt>
                <c:pt idx="5">
                  <c:v>9.5</c:v>
                </c:pt>
                <c:pt idx="6">
                  <c:v>13.133333333333333</c:v>
                </c:pt>
                <c:pt idx="7">
                  <c:v>13.966666666666667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1F-4EEB-A7C1-4E426B860204}"/>
            </c:ext>
          </c:extLst>
        </c:ser>
        <c:ser>
          <c:idx val="7"/>
          <c:order val="5"/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IO!$G$46:$N$46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</c:v>
                </c:pt>
                <c:pt idx="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1F-4EEB-A7C1-4E426B860204}"/>
            </c:ext>
          </c:extLst>
        </c:ser>
        <c:ser>
          <c:idx val="8"/>
          <c:order val="6"/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IO!$G$47:$N$47</c:f>
              <c:numCache>
                <c:formatCode>General</c:formatCode>
                <c:ptCount val="8"/>
                <c:pt idx="0">
                  <c:v>0</c:v>
                </c:pt>
                <c:pt idx="1">
                  <c:v>4.333333333333333</c:v>
                </c:pt>
                <c:pt idx="2">
                  <c:v>8.6666666666666661</c:v>
                </c:pt>
                <c:pt idx="3">
                  <c:v>12</c:v>
                </c:pt>
                <c:pt idx="4">
                  <c:v>12.666666666666666</c:v>
                </c:pt>
                <c:pt idx="5">
                  <c:v>5.333333333333333</c:v>
                </c:pt>
                <c:pt idx="6">
                  <c:v>1.6666666666666667</c:v>
                </c:pt>
                <c:pt idx="7">
                  <c:v>1.6666666666666667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1F-4EEB-A7C1-4E426B860204}"/>
            </c:ext>
          </c:extLst>
        </c:ser>
        <c:ser>
          <c:idx val="9"/>
          <c:order val="7"/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IO!$G$48:$N$48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1F-4EEB-A7C1-4E426B860204}"/>
            </c:ext>
          </c:extLst>
        </c:ser>
        <c:ser>
          <c:idx val="10"/>
          <c:order val="8"/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IO!$G$49:$N$49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2.3333333333333335</c:v>
                </c:pt>
                <c:pt idx="4">
                  <c:v>7.333333333333333</c:v>
                </c:pt>
                <c:pt idx="5">
                  <c:v>11</c:v>
                </c:pt>
                <c:pt idx="6">
                  <c:v>15.666666666666666</c:v>
                </c:pt>
                <c:pt idx="7">
                  <c:v>19.666666666666668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1F-4EEB-A7C1-4E426B860204}"/>
            </c:ext>
          </c:extLst>
        </c:ser>
        <c:ser>
          <c:idx val="11"/>
          <c:order val="9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IO!$G$50:$N$50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1.1666666666666667</c:v>
                </c:pt>
                <c:pt idx="4">
                  <c:v>3.6666666666666665</c:v>
                </c:pt>
                <c:pt idx="5">
                  <c:v>2.6666666666666665</c:v>
                </c:pt>
                <c:pt idx="6">
                  <c:v>1.7333333333333334</c:v>
                </c:pt>
                <c:pt idx="7">
                  <c:v>3.6333333333333329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1F-4EEB-A7C1-4E426B86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4195424"/>
        <c:axId val="974189184"/>
      </c:lineChart>
      <c:catAx>
        <c:axId val="9741954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189184"/>
        <c:crosses val="autoZero"/>
        <c:auto val="1"/>
        <c:lblAlgn val="ctr"/>
        <c:lblOffset val="100"/>
        <c:noMultiLvlLbl val="0"/>
      </c:catAx>
      <c:valAx>
        <c:axId val="974189184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195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38</xdr:row>
      <xdr:rowOff>22860</xdr:rowOff>
    </xdr:from>
    <xdr:to>
      <xdr:col>18</xdr:col>
      <xdr:colOff>281940</xdr:colOff>
      <xdr:row>49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60960</xdr:colOff>
      <xdr:row>57</xdr:row>
      <xdr:rowOff>167640</xdr:rowOff>
    </xdr:from>
    <xdr:to>
      <xdr:col>13</xdr:col>
      <xdr:colOff>510540</xdr:colOff>
      <xdr:row>65</xdr:row>
      <xdr:rowOff>38100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10591800"/>
          <a:ext cx="532638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9" sqref="B9"/>
    </sheetView>
  </sheetViews>
  <sheetFormatPr defaultRowHeight="14.4" x14ac:dyDescent="0.3"/>
  <cols>
    <col min="1" max="1" width="15.88671875" bestFit="1" customWidth="1"/>
  </cols>
  <sheetData>
    <row r="1" spans="1:10" x14ac:dyDescent="0.3">
      <c r="D1" t="s">
        <v>8</v>
      </c>
      <c r="G1" t="s">
        <v>9</v>
      </c>
    </row>
    <row r="2" spans="1:10" x14ac:dyDescent="0.3">
      <c r="A2" t="s">
        <v>0</v>
      </c>
      <c r="B2" t="s">
        <v>1</v>
      </c>
      <c r="C2" t="s">
        <v>2</v>
      </c>
      <c r="D2" t="s">
        <v>5</v>
      </c>
      <c r="E2" t="s">
        <v>6</v>
      </c>
      <c r="F2" t="s">
        <v>7</v>
      </c>
      <c r="G2" t="s">
        <v>5</v>
      </c>
      <c r="H2" t="s">
        <v>6</v>
      </c>
      <c r="I2" t="s">
        <v>7</v>
      </c>
    </row>
    <row r="3" spans="1:10" x14ac:dyDescent="0.3">
      <c r="A3">
        <v>20221226</v>
      </c>
      <c r="B3" t="s">
        <v>26</v>
      </c>
      <c r="C3" t="s">
        <v>4</v>
      </c>
      <c r="D3">
        <v>17</v>
      </c>
      <c r="E3">
        <v>72</v>
      </c>
      <c r="F3">
        <v>102</v>
      </c>
      <c r="G3">
        <v>21</v>
      </c>
      <c r="H3">
        <v>68</v>
      </c>
      <c r="I3">
        <v>69</v>
      </c>
    </row>
    <row r="4" spans="1:10" x14ac:dyDescent="0.3">
      <c r="C4" t="s">
        <v>16</v>
      </c>
      <c r="D4">
        <v>20</v>
      </c>
      <c r="E4">
        <v>142</v>
      </c>
      <c r="F4">
        <v>58</v>
      </c>
      <c r="G4">
        <v>19</v>
      </c>
      <c r="H4">
        <v>83</v>
      </c>
      <c r="I4">
        <v>51</v>
      </c>
    </row>
    <row r="5" spans="1:10" x14ac:dyDescent="0.3">
      <c r="C5" s="3" t="s">
        <v>17</v>
      </c>
      <c r="D5" s="3">
        <v>27</v>
      </c>
      <c r="E5" s="3">
        <v>201</v>
      </c>
      <c r="F5" s="3">
        <v>93</v>
      </c>
      <c r="G5" s="3">
        <v>40</v>
      </c>
      <c r="H5" s="3">
        <v>158</v>
      </c>
      <c r="I5" s="3">
        <v>104</v>
      </c>
      <c r="J5" t="s">
        <v>18</v>
      </c>
    </row>
    <row r="6" spans="1:10" x14ac:dyDescent="0.3">
      <c r="C6" t="s">
        <v>19</v>
      </c>
      <c r="D6">
        <v>22</v>
      </c>
      <c r="E6">
        <v>211</v>
      </c>
      <c r="F6">
        <v>74</v>
      </c>
      <c r="G6">
        <v>12</v>
      </c>
      <c r="H6">
        <v>142</v>
      </c>
      <c r="I6">
        <v>46</v>
      </c>
    </row>
    <row r="7" spans="1:10" x14ac:dyDescent="0.3">
      <c r="A7">
        <v>20230109</v>
      </c>
      <c r="B7" t="s">
        <v>23</v>
      </c>
      <c r="C7" s="3" t="s">
        <v>21</v>
      </c>
      <c r="D7" s="3">
        <v>37</v>
      </c>
      <c r="E7" s="3">
        <v>120</v>
      </c>
      <c r="F7" s="3">
        <v>36</v>
      </c>
      <c r="G7" s="3">
        <v>21</v>
      </c>
      <c r="H7" s="3">
        <v>114</v>
      </c>
      <c r="I7" s="3">
        <v>28</v>
      </c>
      <c r="J7" t="s">
        <v>18</v>
      </c>
    </row>
    <row r="8" spans="1:10" x14ac:dyDescent="0.3">
      <c r="C8" t="s">
        <v>22</v>
      </c>
      <c r="D8">
        <v>21</v>
      </c>
      <c r="E8">
        <v>174</v>
      </c>
      <c r="F8">
        <v>128</v>
      </c>
      <c r="G8">
        <v>28</v>
      </c>
      <c r="H8">
        <v>79</v>
      </c>
      <c r="I8">
        <v>82</v>
      </c>
    </row>
    <row r="9" spans="1:10" x14ac:dyDescent="0.3">
      <c r="C9" s="4" t="s">
        <v>24</v>
      </c>
      <c r="D9" s="4">
        <v>22</v>
      </c>
      <c r="E9" s="4">
        <v>295</v>
      </c>
      <c r="F9" s="4">
        <v>44</v>
      </c>
      <c r="G9" s="4">
        <v>25</v>
      </c>
      <c r="H9" s="4">
        <v>253</v>
      </c>
      <c r="I9" s="4">
        <v>35</v>
      </c>
    </row>
    <row r="10" spans="1:10" x14ac:dyDescent="0.3">
      <c r="C10" s="3" t="s">
        <v>25</v>
      </c>
      <c r="D10" s="3">
        <v>22</v>
      </c>
      <c r="E10" s="3">
        <v>146</v>
      </c>
      <c r="F10" s="3">
        <v>143</v>
      </c>
      <c r="G10" s="3">
        <v>39</v>
      </c>
      <c r="H10" s="3">
        <v>176</v>
      </c>
      <c r="I10" s="3">
        <v>153</v>
      </c>
      <c r="J10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opLeftCell="D1" workbookViewId="0">
      <selection activeCell="M69" sqref="M69"/>
    </sheetView>
  </sheetViews>
  <sheetFormatPr defaultRowHeight="14.4" x14ac:dyDescent="0.3"/>
  <cols>
    <col min="1" max="1" width="15.88671875" bestFit="1" customWidth="1"/>
    <col min="4" max="4" width="12" bestFit="1" customWidth="1"/>
    <col min="15" max="15" width="12" bestFit="1" customWidth="1"/>
  </cols>
  <sheetData>
    <row r="1" spans="1:25" x14ac:dyDescent="0.3">
      <c r="D1" t="s">
        <v>8</v>
      </c>
      <c r="O1" t="s">
        <v>9</v>
      </c>
    </row>
    <row r="2" spans="1:25" x14ac:dyDescent="0.3">
      <c r="A2" t="s">
        <v>0</v>
      </c>
      <c r="B2" t="s">
        <v>1</v>
      </c>
      <c r="C2" t="s">
        <v>2</v>
      </c>
      <c r="D2" t="s">
        <v>11</v>
      </c>
      <c r="E2">
        <v>-100</v>
      </c>
      <c r="F2">
        <v>-50</v>
      </c>
      <c r="G2">
        <v>0</v>
      </c>
      <c r="H2">
        <v>50</v>
      </c>
      <c r="I2">
        <v>100</v>
      </c>
      <c r="J2">
        <v>150</v>
      </c>
      <c r="K2">
        <v>200</v>
      </c>
      <c r="L2">
        <v>250</v>
      </c>
      <c r="M2">
        <v>300</v>
      </c>
      <c r="N2">
        <v>350</v>
      </c>
      <c r="O2" t="s">
        <v>11</v>
      </c>
      <c r="P2">
        <v>-100</v>
      </c>
      <c r="Q2">
        <v>-50</v>
      </c>
      <c r="R2">
        <v>0</v>
      </c>
      <c r="S2">
        <v>50</v>
      </c>
      <c r="T2">
        <v>100</v>
      </c>
      <c r="U2">
        <v>150</v>
      </c>
      <c r="V2">
        <v>200</v>
      </c>
      <c r="W2">
        <v>250</v>
      </c>
      <c r="X2">
        <v>300</v>
      </c>
      <c r="Y2">
        <v>350</v>
      </c>
    </row>
    <row r="3" spans="1:25" x14ac:dyDescent="0.3">
      <c r="A3">
        <v>20221226</v>
      </c>
      <c r="B3" t="s">
        <v>3</v>
      </c>
      <c r="C3" t="s">
        <v>4</v>
      </c>
      <c r="D3" t="s">
        <v>10</v>
      </c>
      <c r="E3">
        <v>0</v>
      </c>
      <c r="F3">
        <v>0</v>
      </c>
      <c r="G3">
        <v>0</v>
      </c>
      <c r="H3">
        <v>1</v>
      </c>
      <c r="I3">
        <v>6</v>
      </c>
      <c r="J3">
        <v>10</v>
      </c>
      <c r="K3">
        <v>12</v>
      </c>
      <c r="L3">
        <v>14</v>
      </c>
      <c r="M3">
        <v>15</v>
      </c>
      <c r="N3">
        <v>8</v>
      </c>
      <c r="O3" t="s">
        <v>10</v>
      </c>
      <c r="P3">
        <v>0</v>
      </c>
      <c r="Q3">
        <v>0</v>
      </c>
      <c r="R3">
        <v>0</v>
      </c>
      <c r="S3">
        <v>1</v>
      </c>
      <c r="T3">
        <v>5</v>
      </c>
      <c r="U3">
        <v>9</v>
      </c>
      <c r="V3">
        <v>11</v>
      </c>
      <c r="W3">
        <v>14</v>
      </c>
      <c r="X3">
        <v>16</v>
      </c>
      <c r="Y3">
        <v>17</v>
      </c>
    </row>
    <row r="4" spans="1:25" x14ac:dyDescent="0.3">
      <c r="D4" t="s">
        <v>12</v>
      </c>
      <c r="E4">
        <v>0</v>
      </c>
      <c r="F4">
        <v>0</v>
      </c>
      <c r="G4">
        <v>0</v>
      </c>
      <c r="H4">
        <v>2</v>
      </c>
      <c r="I4">
        <v>6</v>
      </c>
      <c r="J4">
        <v>9</v>
      </c>
      <c r="K4">
        <v>12</v>
      </c>
      <c r="L4">
        <v>13</v>
      </c>
      <c r="M4">
        <v>15</v>
      </c>
      <c r="N4">
        <v>7</v>
      </c>
      <c r="O4" t="s">
        <v>12</v>
      </c>
      <c r="P4">
        <v>0</v>
      </c>
      <c r="Q4">
        <v>0</v>
      </c>
      <c r="R4">
        <v>0</v>
      </c>
      <c r="S4">
        <v>1</v>
      </c>
      <c r="T4">
        <v>4</v>
      </c>
      <c r="U4">
        <v>8</v>
      </c>
      <c r="V4">
        <v>11</v>
      </c>
      <c r="W4">
        <v>14</v>
      </c>
      <c r="X4">
        <v>16</v>
      </c>
      <c r="Y4">
        <v>18</v>
      </c>
    </row>
    <row r="5" spans="1:25" x14ac:dyDescent="0.3">
      <c r="D5" t="s">
        <v>13</v>
      </c>
      <c r="E5">
        <v>0</v>
      </c>
      <c r="F5">
        <v>0</v>
      </c>
      <c r="G5">
        <v>0</v>
      </c>
      <c r="H5">
        <v>2</v>
      </c>
      <c r="I5">
        <v>7</v>
      </c>
      <c r="J5">
        <v>10</v>
      </c>
      <c r="K5">
        <v>12</v>
      </c>
      <c r="L5">
        <v>14</v>
      </c>
      <c r="M5">
        <v>14</v>
      </c>
      <c r="N5">
        <v>9</v>
      </c>
      <c r="O5" t="s">
        <v>13</v>
      </c>
      <c r="P5">
        <v>0</v>
      </c>
      <c r="Q5">
        <v>0</v>
      </c>
      <c r="R5">
        <v>0</v>
      </c>
      <c r="S5">
        <v>1</v>
      </c>
      <c r="T5">
        <v>5</v>
      </c>
      <c r="U5">
        <v>9</v>
      </c>
      <c r="V5">
        <v>12</v>
      </c>
      <c r="W5">
        <v>14</v>
      </c>
      <c r="X5">
        <v>15</v>
      </c>
      <c r="Y5">
        <v>17</v>
      </c>
    </row>
    <row r="6" spans="1:25" x14ac:dyDescent="0.3">
      <c r="D6" t="s">
        <v>14</v>
      </c>
      <c r="E6">
        <v>0</v>
      </c>
      <c r="F6">
        <v>0</v>
      </c>
      <c r="G6">
        <v>0</v>
      </c>
      <c r="H6">
        <v>1</v>
      </c>
      <c r="I6">
        <v>7</v>
      </c>
      <c r="J6">
        <v>10</v>
      </c>
      <c r="K6">
        <v>12</v>
      </c>
      <c r="L6">
        <v>14</v>
      </c>
      <c r="M6">
        <v>15</v>
      </c>
      <c r="N6">
        <v>9</v>
      </c>
      <c r="O6" t="s">
        <v>14</v>
      </c>
      <c r="P6">
        <v>0</v>
      </c>
      <c r="Q6">
        <v>0</v>
      </c>
      <c r="R6">
        <v>0</v>
      </c>
      <c r="S6">
        <v>0</v>
      </c>
      <c r="T6">
        <v>2</v>
      </c>
      <c r="U6">
        <v>8</v>
      </c>
      <c r="V6">
        <v>10</v>
      </c>
      <c r="W6">
        <v>13</v>
      </c>
      <c r="X6">
        <v>16</v>
      </c>
      <c r="Y6">
        <v>18</v>
      </c>
    </row>
    <row r="7" spans="1:25" x14ac:dyDescent="0.3">
      <c r="D7" t="s">
        <v>15</v>
      </c>
      <c r="E7">
        <v>0</v>
      </c>
      <c r="F7">
        <v>0</v>
      </c>
      <c r="G7">
        <v>0</v>
      </c>
      <c r="H7">
        <v>4</v>
      </c>
      <c r="I7">
        <v>9</v>
      </c>
      <c r="J7">
        <v>11</v>
      </c>
      <c r="K7">
        <v>12</v>
      </c>
      <c r="L7">
        <v>13</v>
      </c>
      <c r="M7">
        <v>14</v>
      </c>
      <c r="N7">
        <v>7</v>
      </c>
      <c r="O7" t="s">
        <v>15</v>
      </c>
      <c r="P7">
        <v>0</v>
      </c>
      <c r="Q7">
        <v>0</v>
      </c>
      <c r="R7">
        <v>0</v>
      </c>
      <c r="S7">
        <v>1</v>
      </c>
      <c r="T7">
        <v>4</v>
      </c>
      <c r="U7">
        <v>7</v>
      </c>
      <c r="V7">
        <v>10</v>
      </c>
      <c r="W7">
        <v>13</v>
      </c>
      <c r="X7">
        <v>15</v>
      </c>
      <c r="Y7">
        <v>18</v>
      </c>
    </row>
    <row r="8" spans="1:25" x14ac:dyDescent="0.3">
      <c r="E8" s="1">
        <f>AVERAGE(E3:E5)</f>
        <v>0</v>
      </c>
      <c r="F8" s="1">
        <f t="shared" ref="F8:N8" si="0">AVERAGE(F3:F5)</f>
        <v>0</v>
      </c>
      <c r="G8" s="1">
        <f t="shared" si="0"/>
        <v>0</v>
      </c>
      <c r="H8" s="1">
        <f t="shared" si="0"/>
        <v>1.6666666666666667</v>
      </c>
      <c r="I8" s="1">
        <f t="shared" si="0"/>
        <v>6.333333333333333</v>
      </c>
      <c r="J8" s="1">
        <f t="shared" si="0"/>
        <v>9.6666666666666661</v>
      </c>
      <c r="K8" s="1">
        <f t="shared" si="0"/>
        <v>12</v>
      </c>
      <c r="L8" s="1">
        <f t="shared" si="0"/>
        <v>13.666666666666666</v>
      </c>
      <c r="M8" s="1">
        <f t="shared" si="0"/>
        <v>14.666666666666666</v>
      </c>
      <c r="N8" s="1">
        <f t="shared" si="0"/>
        <v>8</v>
      </c>
      <c r="P8" s="1">
        <f>AVERAGE(P3:P7)</f>
        <v>0</v>
      </c>
      <c r="Q8" s="1">
        <f t="shared" ref="Q8:Y8" si="1">AVERAGE(Q3:Q7)</f>
        <v>0</v>
      </c>
      <c r="R8" s="1">
        <f t="shared" si="1"/>
        <v>0</v>
      </c>
      <c r="S8" s="1">
        <f t="shared" si="1"/>
        <v>0.8</v>
      </c>
      <c r="T8" s="1">
        <f t="shared" si="1"/>
        <v>4</v>
      </c>
      <c r="U8" s="1">
        <f t="shared" si="1"/>
        <v>8.1999999999999993</v>
      </c>
      <c r="V8" s="1">
        <f t="shared" si="1"/>
        <v>10.8</v>
      </c>
      <c r="W8" s="1">
        <f t="shared" si="1"/>
        <v>13.6</v>
      </c>
      <c r="X8" s="1">
        <f t="shared" si="1"/>
        <v>15.6</v>
      </c>
      <c r="Y8" s="1">
        <f t="shared" si="1"/>
        <v>17.600000000000001</v>
      </c>
    </row>
    <row r="9" spans="1:25" x14ac:dyDescent="0.3">
      <c r="C9" t="s">
        <v>16</v>
      </c>
      <c r="D9" t="s">
        <v>10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4</v>
      </c>
      <c r="L9">
        <v>7</v>
      </c>
      <c r="M9">
        <v>11</v>
      </c>
      <c r="N9">
        <v>14</v>
      </c>
      <c r="O9" t="s">
        <v>10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2</v>
      </c>
      <c r="Y9">
        <v>6</v>
      </c>
    </row>
    <row r="10" spans="1:25" x14ac:dyDescent="0.3">
      <c r="D10" t="s">
        <v>12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</v>
      </c>
      <c r="L10">
        <v>7</v>
      </c>
      <c r="M10">
        <v>11</v>
      </c>
      <c r="N10">
        <v>14</v>
      </c>
      <c r="O10" t="s">
        <v>12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2</v>
      </c>
      <c r="Y10">
        <v>6</v>
      </c>
    </row>
    <row r="11" spans="1:25" x14ac:dyDescent="0.3">
      <c r="D11" t="s">
        <v>13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4</v>
      </c>
      <c r="L11">
        <v>7</v>
      </c>
      <c r="M11">
        <v>10</v>
      </c>
      <c r="N11">
        <v>13</v>
      </c>
      <c r="O11" t="s">
        <v>13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2</v>
      </c>
      <c r="Y11">
        <v>6</v>
      </c>
    </row>
    <row r="12" spans="1:25" x14ac:dyDescent="0.3">
      <c r="D12" t="s">
        <v>14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3</v>
      </c>
      <c r="L12">
        <v>7</v>
      </c>
      <c r="M12">
        <v>10</v>
      </c>
      <c r="N12">
        <v>13</v>
      </c>
      <c r="O12" t="s">
        <v>14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</v>
      </c>
      <c r="Y12">
        <v>5</v>
      </c>
    </row>
    <row r="13" spans="1:25" x14ac:dyDescent="0.3">
      <c r="D13" t="s">
        <v>15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4</v>
      </c>
      <c r="L13">
        <v>7</v>
      </c>
      <c r="M13">
        <v>11</v>
      </c>
      <c r="N13">
        <v>14</v>
      </c>
      <c r="O13" t="s">
        <v>15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5</v>
      </c>
    </row>
    <row r="14" spans="1:25" x14ac:dyDescent="0.3">
      <c r="E14" s="2">
        <f>AVERAGE(E9:E13)</f>
        <v>0</v>
      </c>
      <c r="F14" s="2">
        <f t="shared" ref="F14:N14" si="2">AVERAGE(F9:F13)</f>
        <v>0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0.6</v>
      </c>
      <c r="K14" s="2">
        <f t="shared" si="2"/>
        <v>3.8</v>
      </c>
      <c r="L14" s="2">
        <f t="shared" si="2"/>
        <v>7</v>
      </c>
      <c r="M14" s="2">
        <f t="shared" si="2"/>
        <v>10.6</v>
      </c>
      <c r="N14" s="2">
        <f t="shared" si="2"/>
        <v>13.6</v>
      </c>
      <c r="P14" s="2">
        <f>AVERAGE(P9:P13)</f>
        <v>0</v>
      </c>
      <c r="Q14" s="2">
        <f t="shared" ref="Q14:Y14" si="3">AVERAGE(Q9:Q13)</f>
        <v>0</v>
      </c>
      <c r="R14" s="2">
        <f t="shared" si="3"/>
        <v>0</v>
      </c>
      <c r="S14" s="2">
        <f t="shared" si="3"/>
        <v>0</v>
      </c>
      <c r="T14" s="2">
        <f t="shared" si="3"/>
        <v>0</v>
      </c>
      <c r="U14" s="2">
        <f t="shared" si="3"/>
        <v>0</v>
      </c>
      <c r="V14" s="2">
        <f t="shared" si="3"/>
        <v>0</v>
      </c>
      <c r="W14" s="2">
        <f t="shared" si="3"/>
        <v>0</v>
      </c>
      <c r="X14" s="2">
        <f t="shared" si="3"/>
        <v>1.8</v>
      </c>
      <c r="Y14" s="2">
        <f t="shared" si="3"/>
        <v>5.6</v>
      </c>
    </row>
    <row r="15" spans="1:25" x14ac:dyDescent="0.3">
      <c r="C15" t="s">
        <v>19</v>
      </c>
      <c r="D15" t="s">
        <v>10</v>
      </c>
      <c r="E15">
        <v>0</v>
      </c>
      <c r="F15">
        <v>0</v>
      </c>
      <c r="G15">
        <v>0</v>
      </c>
      <c r="H15">
        <v>2</v>
      </c>
      <c r="I15">
        <v>5</v>
      </c>
      <c r="J15">
        <v>8</v>
      </c>
      <c r="K15">
        <v>13</v>
      </c>
      <c r="L15">
        <v>17</v>
      </c>
      <c r="M15">
        <v>18</v>
      </c>
      <c r="N15">
        <v>13</v>
      </c>
      <c r="O15" t="s">
        <v>10</v>
      </c>
      <c r="P15">
        <v>0</v>
      </c>
      <c r="Q15">
        <v>0</v>
      </c>
      <c r="R15">
        <v>0</v>
      </c>
      <c r="S15">
        <v>5</v>
      </c>
      <c r="T15">
        <v>9</v>
      </c>
      <c r="U15">
        <v>12</v>
      </c>
      <c r="V15">
        <v>15</v>
      </c>
      <c r="W15">
        <v>7</v>
      </c>
      <c r="X15">
        <v>2</v>
      </c>
      <c r="Y15">
        <v>2</v>
      </c>
    </row>
    <row r="16" spans="1:25" x14ac:dyDescent="0.3">
      <c r="D16" t="s">
        <v>12</v>
      </c>
      <c r="E16">
        <v>0</v>
      </c>
      <c r="F16">
        <v>0</v>
      </c>
      <c r="G16">
        <v>0</v>
      </c>
      <c r="H16">
        <v>2</v>
      </c>
      <c r="I16">
        <v>5</v>
      </c>
      <c r="J16">
        <v>8</v>
      </c>
      <c r="K16">
        <v>12</v>
      </c>
      <c r="L16">
        <v>15</v>
      </c>
      <c r="M16">
        <v>17</v>
      </c>
      <c r="N16">
        <v>16</v>
      </c>
      <c r="O16" t="s">
        <v>12</v>
      </c>
      <c r="P16">
        <v>0</v>
      </c>
      <c r="Q16">
        <v>0</v>
      </c>
      <c r="R16">
        <v>0</v>
      </c>
      <c r="S16">
        <v>5</v>
      </c>
      <c r="T16">
        <v>9</v>
      </c>
      <c r="U16">
        <v>12</v>
      </c>
      <c r="V16">
        <v>15</v>
      </c>
      <c r="W16">
        <v>7</v>
      </c>
      <c r="X16">
        <v>2</v>
      </c>
      <c r="Y16">
        <v>2</v>
      </c>
    </row>
    <row r="17" spans="1:25" x14ac:dyDescent="0.3">
      <c r="D17" t="s">
        <v>13</v>
      </c>
      <c r="E17">
        <v>0</v>
      </c>
      <c r="F17">
        <v>0</v>
      </c>
      <c r="G17">
        <v>0</v>
      </c>
      <c r="H17">
        <v>2</v>
      </c>
      <c r="I17">
        <v>5</v>
      </c>
      <c r="J17">
        <v>8</v>
      </c>
      <c r="K17">
        <v>11</v>
      </c>
      <c r="L17">
        <v>14</v>
      </c>
      <c r="M17">
        <v>16</v>
      </c>
      <c r="N17">
        <v>14</v>
      </c>
      <c r="O17" t="s">
        <v>13</v>
      </c>
      <c r="P17">
        <v>0</v>
      </c>
      <c r="Q17">
        <v>0</v>
      </c>
      <c r="R17">
        <v>0</v>
      </c>
      <c r="S17">
        <v>3</v>
      </c>
      <c r="T17">
        <v>8</v>
      </c>
      <c r="U17">
        <v>12</v>
      </c>
      <c r="V17">
        <v>8</v>
      </c>
      <c r="W17">
        <v>2</v>
      </c>
      <c r="X17">
        <v>1</v>
      </c>
      <c r="Y17">
        <v>1</v>
      </c>
    </row>
    <row r="18" spans="1:25" x14ac:dyDescent="0.3">
      <c r="E18" s="2">
        <f>AVERAGE(E15:E17)</f>
        <v>0</v>
      </c>
      <c r="F18" s="2">
        <f t="shared" ref="F18:N18" si="4">AVERAGE(F15:F17)</f>
        <v>0</v>
      </c>
      <c r="G18" s="2">
        <f t="shared" si="4"/>
        <v>0</v>
      </c>
      <c r="H18" s="2">
        <f t="shared" si="4"/>
        <v>2</v>
      </c>
      <c r="I18" s="2">
        <f t="shared" si="4"/>
        <v>5</v>
      </c>
      <c r="J18" s="2">
        <f t="shared" si="4"/>
        <v>8</v>
      </c>
      <c r="K18" s="2">
        <f t="shared" si="4"/>
        <v>12</v>
      </c>
      <c r="L18" s="2">
        <f t="shared" si="4"/>
        <v>15.333333333333334</v>
      </c>
      <c r="M18" s="2">
        <f t="shared" si="4"/>
        <v>17</v>
      </c>
      <c r="N18" s="2">
        <f t="shared" si="4"/>
        <v>14.333333333333334</v>
      </c>
      <c r="P18" s="2">
        <f>AVERAGE(P15:P17)</f>
        <v>0</v>
      </c>
      <c r="Q18" s="2">
        <f t="shared" ref="Q18:Y18" si="5">AVERAGE(Q15:Q17)</f>
        <v>0</v>
      </c>
      <c r="R18" s="2">
        <f t="shared" si="5"/>
        <v>0</v>
      </c>
      <c r="S18" s="2">
        <f t="shared" si="5"/>
        <v>4.333333333333333</v>
      </c>
      <c r="T18" s="2">
        <f t="shared" si="5"/>
        <v>8.6666666666666661</v>
      </c>
      <c r="U18" s="2">
        <f t="shared" si="5"/>
        <v>12</v>
      </c>
      <c r="V18" s="2">
        <f t="shared" si="5"/>
        <v>12.666666666666666</v>
      </c>
      <c r="W18" s="2">
        <f t="shared" si="5"/>
        <v>5.333333333333333</v>
      </c>
      <c r="X18" s="2">
        <f t="shared" si="5"/>
        <v>1.6666666666666667</v>
      </c>
      <c r="Y18" s="2">
        <f t="shared" si="5"/>
        <v>1.6666666666666667</v>
      </c>
    </row>
    <row r="19" spans="1:25" x14ac:dyDescent="0.3">
      <c r="A19">
        <v>20230109</v>
      </c>
      <c r="B19" t="s">
        <v>20</v>
      </c>
      <c r="C19" t="s">
        <v>22</v>
      </c>
      <c r="D19" t="s">
        <v>10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3</v>
      </c>
      <c r="L19">
        <v>5</v>
      </c>
      <c r="M19">
        <v>7</v>
      </c>
      <c r="N19">
        <v>9</v>
      </c>
      <c r="O19" t="s">
        <v>10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3">
      <c r="D20" t="s">
        <v>12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3</v>
      </c>
      <c r="L20">
        <v>4</v>
      </c>
      <c r="M20">
        <v>6</v>
      </c>
      <c r="N20">
        <v>8</v>
      </c>
      <c r="O20" t="s">
        <v>12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3">
      <c r="D21" t="s">
        <v>13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</v>
      </c>
      <c r="L21">
        <v>4</v>
      </c>
      <c r="M21">
        <v>6</v>
      </c>
      <c r="N21">
        <v>8</v>
      </c>
      <c r="O21" t="s">
        <v>13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3">
      <c r="D22" t="s">
        <v>14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5</v>
      </c>
      <c r="N22">
        <v>7</v>
      </c>
      <c r="O22" t="s">
        <v>14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3">
      <c r="D23" t="s">
        <v>15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2</v>
      </c>
      <c r="L23">
        <v>4</v>
      </c>
      <c r="M23">
        <v>5</v>
      </c>
      <c r="N23">
        <v>7</v>
      </c>
      <c r="O23" t="s">
        <v>15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3">
      <c r="E24" s="2">
        <f>AVERAGE(E19:E23)</f>
        <v>0</v>
      </c>
      <c r="F24" s="2">
        <f t="shared" ref="F24:N24" si="6">AVERAGE(F19:F23)</f>
        <v>0</v>
      </c>
      <c r="G24" s="2">
        <f t="shared" si="6"/>
        <v>0</v>
      </c>
      <c r="H24" s="2">
        <f t="shared" si="6"/>
        <v>0</v>
      </c>
      <c r="I24" s="2">
        <f t="shared" si="6"/>
        <v>0</v>
      </c>
      <c r="J24" s="2">
        <f t="shared" si="6"/>
        <v>0.4</v>
      </c>
      <c r="K24" s="2">
        <f t="shared" si="6"/>
        <v>2.6</v>
      </c>
      <c r="L24" s="2">
        <f t="shared" si="6"/>
        <v>4.2</v>
      </c>
      <c r="M24" s="2">
        <f t="shared" si="6"/>
        <v>5.8</v>
      </c>
      <c r="N24" s="2">
        <f t="shared" si="6"/>
        <v>7.8</v>
      </c>
      <c r="P24" s="2">
        <f>AVERAGE(P19:P23)</f>
        <v>0</v>
      </c>
      <c r="Q24" s="2">
        <f t="shared" ref="Q24:Y24" si="7">AVERAGE(Q19:Q23)</f>
        <v>0</v>
      </c>
      <c r="R24" s="2">
        <f t="shared" si="7"/>
        <v>0</v>
      </c>
      <c r="S24" s="2">
        <f t="shared" si="7"/>
        <v>0</v>
      </c>
      <c r="T24" s="2">
        <f t="shared" si="7"/>
        <v>0</v>
      </c>
      <c r="U24" s="2">
        <f t="shared" si="7"/>
        <v>0</v>
      </c>
      <c r="V24" s="2">
        <f t="shared" si="7"/>
        <v>0</v>
      </c>
      <c r="W24" s="2">
        <f t="shared" si="7"/>
        <v>0</v>
      </c>
      <c r="X24" s="2">
        <f t="shared" si="7"/>
        <v>0</v>
      </c>
      <c r="Y24" s="2">
        <f t="shared" si="7"/>
        <v>0</v>
      </c>
    </row>
    <row r="25" spans="1:25" x14ac:dyDescent="0.3">
      <c r="C25" t="s">
        <v>24</v>
      </c>
      <c r="D25" t="s">
        <v>10</v>
      </c>
      <c r="E25">
        <v>0</v>
      </c>
      <c r="F25">
        <v>0</v>
      </c>
      <c r="G25">
        <v>0</v>
      </c>
      <c r="H25">
        <v>0</v>
      </c>
      <c r="I25">
        <v>3</v>
      </c>
      <c r="J25">
        <v>6</v>
      </c>
      <c r="K25">
        <v>10</v>
      </c>
      <c r="L25">
        <v>13</v>
      </c>
      <c r="M25">
        <v>17</v>
      </c>
      <c r="N25">
        <v>20</v>
      </c>
      <c r="O25" t="s">
        <v>10</v>
      </c>
      <c r="P25">
        <v>0</v>
      </c>
      <c r="Q25">
        <v>0</v>
      </c>
      <c r="R25">
        <v>0</v>
      </c>
      <c r="S25">
        <v>0</v>
      </c>
      <c r="T25">
        <v>0</v>
      </c>
      <c r="U25">
        <v>3</v>
      </c>
      <c r="V25">
        <v>8</v>
      </c>
      <c r="W25">
        <v>11</v>
      </c>
      <c r="X25">
        <v>16</v>
      </c>
      <c r="Y25">
        <v>21</v>
      </c>
    </row>
    <row r="26" spans="1:25" x14ac:dyDescent="0.3">
      <c r="D26" t="s">
        <v>12</v>
      </c>
      <c r="E26">
        <v>0</v>
      </c>
      <c r="F26">
        <v>0</v>
      </c>
      <c r="G26">
        <v>0</v>
      </c>
      <c r="H26">
        <v>0</v>
      </c>
      <c r="I26">
        <v>2</v>
      </c>
      <c r="J26">
        <v>5</v>
      </c>
      <c r="K26">
        <v>9</v>
      </c>
      <c r="L26">
        <v>12</v>
      </c>
      <c r="M26">
        <v>15</v>
      </c>
      <c r="N26">
        <v>19</v>
      </c>
      <c r="O26" t="s">
        <v>12</v>
      </c>
      <c r="P26">
        <v>0</v>
      </c>
      <c r="Q26">
        <v>0</v>
      </c>
      <c r="R26">
        <v>0</v>
      </c>
      <c r="S26">
        <v>0</v>
      </c>
      <c r="T26">
        <v>0</v>
      </c>
      <c r="U26">
        <v>2</v>
      </c>
      <c r="V26">
        <v>7</v>
      </c>
      <c r="W26">
        <v>11</v>
      </c>
      <c r="X26">
        <v>16</v>
      </c>
      <c r="Y26">
        <v>19</v>
      </c>
    </row>
    <row r="27" spans="1:25" x14ac:dyDescent="0.3">
      <c r="D27" t="s">
        <v>13</v>
      </c>
      <c r="E27">
        <v>0</v>
      </c>
      <c r="F27">
        <v>0</v>
      </c>
      <c r="G27">
        <v>0</v>
      </c>
      <c r="H27">
        <v>0</v>
      </c>
      <c r="I27">
        <v>2</v>
      </c>
      <c r="J27">
        <v>5</v>
      </c>
      <c r="K27">
        <v>8</v>
      </c>
      <c r="L27">
        <v>11</v>
      </c>
      <c r="M27">
        <v>15</v>
      </c>
      <c r="N27">
        <v>18</v>
      </c>
      <c r="O27" t="s">
        <v>13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  <c r="V27">
        <v>7</v>
      </c>
      <c r="W27">
        <v>11</v>
      </c>
      <c r="X27">
        <v>15</v>
      </c>
      <c r="Y27">
        <v>19</v>
      </c>
    </row>
    <row r="28" spans="1:25" x14ac:dyDescent="0.3">
      <c r="E28" s="1">
        <f>AVERAGE(E25:E27)</f>
        <v>0</v>
      </c>
      <c r="F28" s="1">
        <f t="shared" ref="F28:N28" si="8">AVERAGE(F25:F27)</f>
        <v>0</v>
      </c>
      <c r="G28" s="1">
        <f t="shared" si="8"/>
        <v>0</v>
      </c>
      <c r="H28" s="1">
        <f t="shared" si="8"/>
        <v>0</v>
      </c>
      <c r="I28" s="1">
        <f t="shared" si="8"/>
        <v>2.3333333333333335</v>
      </c>
      <c r="J28" s="1">
        <f t="shared" si="8"/>
        <v>5.333333333333333</v>
      </c>
      <c r="K28" s="1">
        <f t="shared" si="8"/>
        <v>9</v>
      </c>
      <c r="L28" s="1">
        <f t="shared" si="8"/>
        <v>12</v>
      </c>
      <c r="M28" s="1">
        <f t="shared" si="8"/>
        <v>15.666666666666666</v>
      </c>
      <c r="N28" s="1">
        <f t="shared" si="8"/>
        <v>19</v>
      </c>
      <c r="P28" s="1">
        <f>AVERAGE(P25:P27)</f>
        <v>0</v>
      </c>
      <c r="Q28" s="1">
        <f t="shared" ref="Q28:Y28" si="9">AVERAGE(Q25:Q27)</f>
        <v>0</v>
      </c>
      <c r="R28" s="1">
        <f t="shared" si="9"/>
        <v>0</v>
      </c>
      <c r="S28" s="1">
        <f t="shared" si="9"/>
        <v>0</v>
      </c>
      <c r="T28" s="1">
        <f t="shared" si="9"/>
        <v>0</v>
      </c>
      <c r="U28" s="1">
        <f t="shared" si="9"/>
        <v>2.3333333333333335</v>
      </c>
      <c r="V28" s="1">
        <f t="shared" si="9"/>
        <v>7.333333333333333</v>
      </c>
      <c r="W28" s="1">
        <f t="shared" si="9"/>
        <v>11</v>
      </c>
      <c r="X28" s="1">
        <f t="shared" si="9"/>
        <v>15.666666666666666</v>
      </c>
      <c r="Y28" s="1">
        <f t="shared" si="9"/>
        <v>19.666666666666668</v>
      </c>
    </row>
    <row r="31" spans="1:25" x14ac:dyDescent="0.3">
      <c r="D31" t="s">
        <v>4</v>
      </c>
      <c r="E31">
        <v>0</v>
      </c>
      <c r="F31">
        <v>0</v>
      </c>
      <c r="G31">
        <v>0</v>
      </c>
      <c r="H31">
        <v>1.6666666666666667</v>
      </c>
      <c r="I31">
        <v>6.333333333333333</v>
      </c>
      <c r="J31">
        <v>9.6666666666666661</v>
      </c>
      <c r="K31">
        <v>12</v>
      </c>
      <c r="L31">
        <v>13.666666666666666</v>
      </c>
      <c r="M31">
        <v>14.666666666666666</v>
      </c>
      <c r="N31">
        <v>8</v>
      </c>
      <c r="P31">
        <v>0</v>
      </c>
      <c r="Q31">
        <v>0</v>
      </c>
      <c r="R31">
        <v>0</v>
      </c>
      <c r="S31">
        <v>0.8</v>
      </c>
      <c r="T31">
        <v>4</v>
      </c>
      <c r="U31">
        <v>8.1999999999999993</v>
      </c>
      <c r="V31">
        <v>10.8</v>
      </c>
      <c r="W31">
        <v>13.6</v>
      </c>
      <c r="X31">
        <v>15.6</v>
      </c>
      <c r="Y31">
        <v>17.600000000000001</v>
      </c>
    </row>
    <row r="32" spans="1:25" x14ac:dyDescent="0.3">
      <c r="D32" t="s">
        <v>16</v>
      </c>
      <c r="E32">
        <v>0</v>
      </c>
      <c r="F32">
        <v>0</v>
      </c>
      <c r="G32">
        <v>0</v>
      </c>
      <c r="H32">
        <v>0</v>
      </c>
      <c r="I32">
        <v>0</v>
      </c>
      <c r="J32">
        <v>0.6</v>
      </c>
      <c r="K32">
        <v>3.8</v>
      </c>
      <c r="L32">
        <v>7</v>
      </c>
      <c r="M32">
        <v>10.6</v>
      </c>
      <c r="N32">
        <v>13.6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1.8</v>
      </c>
      <c r="Y32">
        <v>5.6</v>
      </c>
    </row>
    <row r="33" spans="4:25" x14ac:dyDescent="0.3">
      <c r="D33" t="s">
        <v>19</v>
      </c>
      <c r="E33">
        <v>0</v>
      </c>
      <c r="F33">
        <v>0</v>
      </c>
      <c r="G33">
        <v>0</v>
      </c>
      <c r="H33">
        <v>2</v>
      </c>
      <c r="I33">
        <v>5</v>
      </c>
      <c r="J33">
        <v>8</v>
      </c>
      <c r="K33">
        <v>12</v>
      </c>
      <c r="L33">
        <v>15.333333333333334</v>
      </c>
      <c r="M33">
        <v>17</v>
      </c>
      <c r="N33">
        <v>14.333333333333334</v>
      </c>
      <c r="P33">
        <v>0</v>
      </c>
      <c r="Q33">
        <v>0</v>
      </c>
      <c r="R33">
        <v>0</v>
      </c>
      <c r="S33">
        <v>4.333333333333333</v>
      </c>
      <c r="T33">
        <v>8.6666666666666661</v>
      </c>
      <c r="U33">
        <v>12</v>
      </c>
      <c r="V33">
        <v>12.666666666666666</v>
      </c>
      <c r="W33">
        <v>5.333333333333333</v>
      </c>
      <c r="X33">
        <v>1.6666666666666667</v>
      </c>
      <c r="Y33">
        <v>1.6666666666666667</v>
      </c>
    </row>
    <row r="34" spans="4:25" x14ac:dyDescent="0.3">
      <c r="D34" t="s">
        <v>22</v>
      </c>
      <c r="E34">
        <v>0</v>
      </c>
      <c r="F34">
        <v>0</v>
      </c>
      <c r="G34">
        <v>0</v>
      </c>
      <c r="H34">
        <v>0</v>
      </c>
      <c r="I34">
        <v>0</v>
      </c>
      <c r="J34">
        <v>0.4</v>
      </c>
      <c r="K34">
        <v>2.6</v>
      </c>
      <c r="L34">
        <v>4.2</v>
      </c>
      <c r="M34">
        <v>5.8</v>
      </c>
      <c r="N34">
        <v>7.8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</row>
    <row r="35" spans="4:25" x14ac:dyDescent="0.3">
      <c r="D35" t="s">
        <v>24</v>
      </c>
      <c r="E35">
        <v>0</v>
      </c>
      <c r="F35">
        <v>0</v>
      </c>
      <c r="G35">
        <v>0</v>
      </c>
      <c r="H35">
        <v>0</v>
      </c>
      <c r="I35">
        <v>2.3333333333333335</v>
      </c>
      <c r="J35">
        <v>5.333333333333333</v>
      </c>
      <c r="K35">
        <v>9</v>
      </c>
      <c r="L35">
        <v>12</v>
      </c>
      <c r="M35">
        <v>15.6666666666667</v>
      </c>
      <c r="N35">
        <v>19</v>
      </c>
      <c r="P35">
        <v>0</v>
      </c>
      <c r="Q35">
        <v>0</v>
      </c>
      <c r="R35">
        <v>0</v>
      </c>
      <c r="S35">
        <v>0</v>
      </c>
      <c r="T35">
        <v>0</v>
      </c>
      <c r="U35">
        <v>2.3333333333333299</v>
      </c>
      <c r="V35">
        <v>7.333333333333333</v>
      </c>
      <c r="W35">
        <v>11</v>
      </c>
      <c r="X35">
        <v>15.666666666666666</v>
      </c>
      <c r="Y35">
        <v>19.6666666666667</v>
      </c>
    </row>
    <row r="36" spans="4:25" x14ac:dyDescent="0.3">
      <c r="D36" s="2" t="s">
        <v>27</v>
      </c>
      <c r="E36" s="2">
        <f>MEDIAN(E31:E35)</f>
        <v>0</v>
      </c>
      <c r="F36" s="2">
        <f t="shared" ref="F36:N36" si="10">MEDIAN(F31:F35)</f>
        <v>0</v>
      </c>
      <c r="G36" s="2">
        <f t="shared" si="10"/>
        <v>0</v>
      </c>
      <c r="H36" s="2">
        <f t="shared" si="10"/>
        <v>0</v>
      </c>
      <c r="I36" s="2">
        <f t="shared" si="10"/>
        <v>2.3333333333333335</v>
      </c>
      <c r="J36" s="2">
        <f t="shared" si="10"/>
        <v>5.333333333333333</v>
      </c>
      <c r="K36" s="2">
        <f t="shared" si="10"/>
        <v>9</v>
      </c>
      <c r="L36" s="2">
        <f t="shared" si="10"/>
        <v>12</v>
      </c>
      <c r="M36" s="2">
        <f t="shared" si="10"/>
        <v>14.666666666666666</v>
      </c>
      <c r="N36" s="2">
        <f t="shared" si="10"/>
        <v>13.6</v>
      </c>
      <c r="O36" s="2"/>
      <c r="P36" s="2">
        <f>MEDIAN(P31:P35)</f>
        <v>0</v>
      </c>
      <c r="Q36" s="2">
        <f t="shared" ref="Q36:Y36" si="11">MEDIAN(Q31:Q35)</f>
        <v>0</v>
      </c>
      <c r="R36" s="2">
        <f t="shared" si="11"/>
        <v>0</v>
      </c>
      <c r="S36" s="2">
        <f t="shared" si="11"/>
        <v>0</v>
      </c>
      <c r="T36" s="2">
        <f t="shared" si="11"/>
        <v>0</v>
      </c>
      <c r="U36" s="2">
        <f t="shared" si="11"/>
        <v>2.3333333333333299</v>
      </c>
      <c r="V36" s="2">
        <f t="shared" si="11"/>
        <v>7.333333333333333</v>
      </c>
      <c r="W36" s="2">
        <f t="shared" si="11"/>
        <v>5.333333333333333</v>
      </c>
      <c r="X36" s="2">
        <f>MEDIAN(X31:X35)</f>
        <v>1.8</v>
      </c>
      <c r="Y36" s="2">
        <f t="shared" si="11"/>
        <v>5.6</v>
      </c>
    </row>
    <row r="37" spans="4:25" x14ac:dyDescent="0.3">
      <c r="H37" t="s">
        <v>28</v>
      </c>
      <c r="I37" t="s">
        <v>29</v>
      </c>
      <c r="J37" t="s">
        <v>30</v>
      </c>
      <c r="K37" t="s">
        <v>31</v>
      </c>
      <c r="L37" t="s">
        <v>32</v>
      </c>
      <c r="M37" t="s">
        <v>33</v>
      </c>
      <c r="N37" t="s">
        <v>34</v>
      </c>
    </row>
    <row r="39" spans="4:25" x14ac:dyDescent="0.3">
      <c r="E39" s="3">
        <v>0</v>
      </c>
      <c r="F39" s="3">
        <v>0</v>
      </c>
      <c r="G39" s="3">
        <v>0</v>
      </c>
      <c r="H39" s="3">
        <v>1.6666666666666667</v>
      </c>
      <c r="I39" s="3">
        <v>6.333333333333333</v>
      </c>
      <c r="J39" s="3">
        <v>9.6666666666666661</v>
      </c>
      <c r="K39" s="3">
        <v>12</v>
      </c>
      <c r="L39" s="3">
        <v>13.666666666666666</v>
      </c>
      <c r="M39" s="3">
        <v>14.666666666666666</v>
      </c>
      <c r="N39" s="3">
        <v>8</v>
      </c>
    </row>
    <row r="40" spans="4:25" x14ac:dyDescent="0.3">
      <c r="E40">
        <v>0</v>
      </c>
      <c r="F40">
        <v>0</v>
      </c>
      <c r="G40">
        <v>0</v>
      </c>
      <c r="H40">
        <v>0</v>
      </c>
      <c r="I40">
        <v>0</v>
      </c>
      <c r="J40">
        <v>0.6</v>
      </c>
      <c r="K40">
        <v>3.8</v>
      </c>
      <c r="L40">
        <v>7</v>
      </c>
      <c r="M40">
        <v>10.6</v>
      </c>
      <c r="N40">
        <v>13.6</v>
      </c>
    </row>
    <row r="41" spans="4:25" x14ac:dyDescent="0.3">
      <c r="E41">
        <v>0</v>
      </c>
      <c r="F41">
        <v>0</v>
      </c>
      <c r="G41">
        <v>0</v>
      </c>
      <c r="H41">
        <v>2</v>
      </c>
      <c r="I41">
        <v>5</v>
      </c>
      <c r="J41">
        <v>8</v>
      </c>
      <c r="K41">
        <v>12</v>
      </c>
      <c r="L41">
        <v>15.333333333333334</v>
      </c>
      <c r="M41">
        <v>17</v>
      </c>
      <c r="N41">
        <v>14.333333333333334</v>
      </c>
    </row>
    <row r="42" spans="4:25" x14ac:dyDescent="0.3">
      <c r="E42">
        <v>0</v>
      </c>
      <c r="F42">
        <v>0</v>
      </c>
      <c r="G42">
        <v>0</v>
      </c>
      <c r="H42">
        <v>0</v>
      </c>
      <c r="I42">
        <v>0</v>
      </c>
      <c r="J42">
        <v>0.4</v>
      </c>
      <c r="K42">
        <v>2.6</v>
      </c>
      <c r="L42">
        <v>4.2</v>
      </c>
      <c r="M42">
        <v>5.8</v>
      </c>
      <c r="N42">
        <v>7.8</v>
      </c>
    </row>
    <row r="43" spans="4:25" x14ac:dyDescent="0.3">
      <c r="E43">
        <v>0</v>
      </c>
      <c r="F43">
        <v>0</v>
      </c>
      <c r="G43">
        <v>0</v>
      </c>
      <c r="H43">
        <v>0</v>
      </c>
      <c r="I43">
        <v>2.3333333333333335</v>
      </c>
      <c r="J43">
        <v>5.333333333333333</v>
      </c>
      <c r="K43">
        <v>9</v>
      </c>
      <c r="L43">
        <v>12</v>
      </c>
      <c r="M43">
        <v>15.666666666666666</v>
      </c>
      <c r="N43">
        <v>19</v>
      </c>
    </row>
    <row r="44" spans="4:25" x14ac:dyDescent="0.3">
      <c r="E44" s="1">
        <f>MEDIAN(E40:E43)</f>
        <v>0</v>
      </c>
      <c r="F44" s="1">
        <f t="shared" ref="F44:N44" si="12">MEDIAN(F40:F43)</f>
        <v>0</v>
      </c>
      <c r="G44" s="1">
        <f t="shared" si="12"/>
        <v>0</v>
      </c>
      <c r="H44" s="1">
        <f t="shared" si="12"/>
        <v>0</v>
      </c>
      <c r="I44" s="1">
        <f t="shared" si="12"/>
        <v>1.1666666666666667</v>
      </c>
      <c r="J44" s="1">
        <f t="shared" si="12"/>
        <v>2.9666666666666668</v>
      </c>
      <c r="K44" s="1">
        <f t="shared" si="12"/>
        <v>6.4</v>
      </c>
      <c r="L44" s="1">
        <f t="shared" si="12"/>
        <v>9.5</v>
      </c>
      <c r="M44" s="1">
        <f t="shared" si="12"/>
        <v>13.133333333333333</v>
      </c>
      <c r="N44" s="1">
        <f t="shared" si="12"/>
        <v>13.966666666666667</v>
      </c>
    </row>
    <row r="45" spans="4:25" x14ac:dyDescent="0.3">
      <c r="E45" s="3">
        <v>0</v>
      </c>
      <c r="F45" s="3">
        <v>0</v>
      </c>
      <c r="G45" s="3">
        <v>0</v>
      </c>
      <c r="H45" s="3">
        <v>0.8</v>
      </c>
      <c r="I45" s="3">
        <v>4</v>
      </c>
      <c r="J45" s="3">
        <v>8.1999999999999993</v>
      </c>
      <c r="K45" s="3">
        <v>10.8</v>
      </c>
      <c r="L45" s="3">
        <v>13.6</v>
      </c>
      <c r="M45" s="3">
        <v>15.6</v>
      </c>
      <c r="N45" s="3">
        <v>17.600000000000001</v>
      </c>
    </row>
    <row r="46" spans="4:25" x14ac:dyDescent="0.3"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1.8</v>
      </c>
      <c r="N46">
        <v>5.6</v>
      </c>
    </row>
    <row r="47" spans="4:25" x14ac:dyDescent="0.3">
      <c r="E47">
        <v>0</v>
      </c>
      <c r="F47">
        <v>0</v>
      </c>
      <c r="G47">
        <v>0</v>
      </c>
      <c r="H47">
        <v>4.333333333333333</v>
      </c>
      <c r="I47">
        <v>8.6666666666666661</v>
      </c>
      <c r="J47">
        <v>12</v>
      </c>
      <c r="K47">
        <v>12.666666666666666</v>
      </c>
      <c r="L47">
        <v>5.333333333333333</v>
      </c>
      <c r="M47">
        <v>1.6666666666666667</v>
      </c>
      <c r="N47">
        <v>1.6666666666666667</v>
      </c>
    </row>
    <row r="48" spans="4:25" x14ac:dyDescent="0.3"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5:25" x14ac:dyDescent="0.3">
      <c r="E49">
        <v>0</v>
      </c>
      <c r="F49">
        <v>0</v>
      </c>
      <c r="G49">
        <v>0</v>
      </c>
      <c r="H49">
        <v>0</v>
      </c>
      <c r="I49">
        <v>0</v>
      </c>
      <c r="J49">
        <v>2.3333333333333335</v>
      </c>
      <c r="K49">
        <v>7.333333333333333</v>
      </c>
      <c r="L49">
        <v>11</v>
      </c>
      <c r="M49">
        <v>15.666666666666666</v>
      </c>
      <c r="N49">
        <v>19.666666666666668</v>
      </c>
    </row>
    <row r="50" spans="5:25" x14ac:dyDescent="0.3">
      <c r="E50" s="5">
        <f>MEDIAN(E46:E49)</f>
        <v>0</v>
      </c>
      <c r="F50" s="5">
        <f t="shared" ref="F50:N50" si="13">MEDIAN(F46:F49)</f>
        <v>0</v>
      </c>
      <c r="G50" s="5">
        <f t="shared" si="13"/>
        <v>0</v>
      </c>
      <c r="H50" s="5">
        <f t="shared" si="13"/>
        <v>0</v>
      </c>
      <c r="I50" s="5">
        <f t="shared" si="13"/>
        <v>0</v>
      </c>
      <c r="J50" s="5">
        <f t="shared" si="13"/>
        <v>1.1666666666666667</v>
      </c>
      <c r="K50" s="5">
        <f t="shared" si="13"/>
        <v>3.6666666666666665</v>
      </c>
      <c r="L50" s="5">
        <f t="shared" si="13"/>
        <v>2.6666666666666665</v>
      </c>
      <c r="M50" s="5">
        <f t="shared" si="13"/>
        <v>1.7333333333333334</v>
      </c>
      <c r="N50" s="5">
        <f t="shared" si="13"/>
        <v>3.6333333333333329</v>
      </c>
    </row>
    <row r="52" spans="5:25" x14ac:dyDescent="0.3">
      <c r="E52">
        <f>E31/14.6666666666667</f>
        <v>0</v>
      </c>
      <c r="F52">
        <f t="shared" ref="F52:M52" si="14">F31/14.6666666666667</f>
        <v>0</v>
      </c>
      <c r="G52">
        <f t="shared" si="14"/>
        <v>0</v>
      </c>
      <c r="H52">
        <f t="shared" si="14"/>
        <v>0.11363636363636338</v>
      </c>
      <c r="I52">
        <f t="shared" si="14"/>
        <v>0.43181818181818082</v>
      </c>
      <c r="J52">
        <f t="shared" si="14"/>
        <v>0.65909090909090751</v>
      </c>
      <c r="K52">
        <f t="shared" si="14"/>
        <v>0.81818181818181634</v>
      </c>
      <c r="L52">
        <f t="shared" si="14"/>
        <v>0.93181818181817966</v>
      </c>
      <c r="M52">
        <f t="shared" si="14"/>
        <v>0.99999999999999767</v>
      </c>
      <c r="N52">
        <f>N31/14.6666666666667</f>
        <v>0.54545454545454419</v>
      </c>
      <c r="P52">
        <f>P31/17.6</f>
        <v>0</v>
      </c>
      <c r="Q52">
        <f t="shared" ref="Q52:Y52" si="15">Q31/17.6</f>
        <v>0</v>
      </c>
      <c r="R52">
        <f t="shared" si="15"/>
        <v>0</v>
      </c>
      <c r="S52">
        <f t="shared" si="15"/>
        <v>4.5454545454545456E-2</v>
      </c>
      <c r="T52">
        <f t="shared" si="15"/>
        <v>0.22727272727272727</v>
      </c>
      <c r="U52">
        <f t="shared" si="15"/>
        <v>0.46590909090909083</v>
      </c>
      <c r="V52">
        <f t="shared" si="15"/>
        <v>0.61363636363636365</v>
      </c>
      <c r="W52">
        <f t="shared" si="15"/>
        <v>0.7727272727272726</v>
      </c>
      <c r="X52">
        <f t="shared" si="15"/>
        <v>0.88636363636363624</v>
      </c>
      <c r="Y52">
        <f t="shared" si="15"/>
        <v>1</v>
      </c>
    </row>
    <row r="53" spans="5:25" x14ac:dyDescent="0.3">
      <c r="E53">
        <f>E32/13.6</f>
        <v>0</v>
      </c>
      <c r="F53">
        <f t="shared" ref="F53:N53" si="16">F32/13.6</f>
        <v>0</v>
      </c>
      <c r="G53">
        <f t="shared" si="16"/>
        <v>0</v>
      </c>
      <c r="H53">
        <f t="shared" si="16"/>
        <v>0</v>
      </c>
      <c r="I53">
        <f t="shared" si="16"/>
        <v>0</v>
      </c>
      <c r="J53">
        <f t="shared" si="16"/>
        <v>4.4117647058823532E-2</v>
      </c>
      <c r="K53">
        <f t="shared" si="16"/>
        <v>0.27941176470588236</v>
      </c>
      <c r="L53">
        <f t="shared" si="16"/>
        <v>0.51470588235294124</v>
      </c>
      <c r="M53">
        <f t="shared" si="16"/>
        <v>0.77941176470588236</v>
      </c>
      <c r="N53">
        <f t="shared" si="16"/>
        <v>1</v>
      </c>
      <c r="P53">
        <f>P32/5.6</f>
        <v>0</v>
      </c>
      <c r="Q53">
        <f t="shared" ref="Q53:Y53" si="17">Q32/5.6</f>
        <v>0</v>
      </c>
      <c r="R53">
        <f t="shared" si="17"/>
        <v>0</v>
      </c>
      <c r="S53">
        <f t="shared" si="17"/>
        <v>0</v>
      </c>
      <c r="T53">
        <f t="shared" si="17"/>
        <v>0</v>
      </c>
      <c r="U53">
        <f t="shared" si="17"/>
        <v>0</v>
      </c>
      <c r="V53">
        <f t="shared" si="17"/>
        <v>0</v>
      </c>
      <c r="W53">
        <f t="shared" si="17"/>
        <v>0</v>
      </c>
      <c r="X53">
        <f t="shared" si="17"/>
        <v>0.32142857142857145</v>
      </c>
      <c r="Y53">
        <f t="shared" si="17"/>
        <v>1</v>
      </c>
    </row>
    <row r="54" spans="5:25" x14ac:dyDescent="0.3">
      <c r="E54">
        <f>E33/17</f>
        <v>0</v>
      </c>
      <c r="F54">
        <f t="shared" ref="F54:N54" si="18">F33/17</f>
        <v>0</v>
      </c>
      <c r="G54">
        <f t="shared" si="18"/>
        <v>0</v>
      </c>
      <c r="H54">
        <f t="shared" si="18"/>
        <v>0.11764705882352941</v>
      </c>
      <c r="I54">
        <f t="shared" si="18"/>
        <v>0.29411764705882354</v>
      </c>
      <c r="J54">
        <f t="shared" si="18"/>
        <v>0.47058823529411764</v>
      </c>
      <c r="K54">
        <f t="shared" si="18"/>
        <v>0.70588235294117652</v>
      </c>
      <c r="L54">
        <f t="shared" si="18"/>
        <v>0.90196078431372551</v>
      </c>
      <c r="M54">
        <f t="shared" si="18"/>
        <v>1</v>
      </c>
      <c r="N54">
        <f t="shared" si="18"/>
        <v>0.84313725490196079</v>
      </c>
      <c r="P54">
        <f>P33/12.6666666666667</f>
        <v>0</v>
      </c>
      <c r="Q54">
        <f t="shared" ref="Q54:Y54" si="19">Q33/12.6666666666667</f>
        <v>0</v>
      </c>
      <c r="R54">
        <f t="shared" si="19"/>
        <v>0</v>
      </c>
      <c r="S54">
        <f t="shared" si="19"/>
        <v>0.3421052631578938</v>
      </c>
      <c r="T54">
        <f t="shared" si="19"/>
        <v>0.6842105263157876</v>
      </c>
      <c r="U54">
        <f t="shared" si="19"/>
        <v>0.94736842105262908</v>
      </c>
      <c r="V54">
        <f t="shared" si="19"/>
        <v>0.99999999999999734</v>
      </c>
      <c r="W54">
        <f t="shared" si="19"/>
        <v>0.42105263157894623</v>
      </c>
      <c r="X54">
        <f t="shared" si="19"/>
        <v>0.13157894736842071</v>
      </c>
      <c r="Y54">
        <f t="shared" si="19"/>
        <v>0.13157894736842071</v>
      </c>
    </row>
    <row r="55" spans="5:25" x14ac:dyDescent="0.3">
      <c r="E55">
        <f>E34/7.8</f>
        <v>0</v>
      </c>
      <c r="F55">
        <f t="shared" ref="F55:N55" si="20">F34/7.8</f>
        <v>0</v>
      </c>
      <c r="G55">
        <f t="shared" si="20"/>
        <v>0</v>
      </c>
      <c r="H55">
        <f t="shared" si="20"/>
        <v>0</v>
      </c>
      <c r="I55">
        <f t="shared" si="20"/>
        <v>0</v>
      </c>
      <c r="J55">
        <f t="shared" si="20"/>
        <v>5.1282051282051287E-2</v>
      </c>
      <c r="K55">
        <f t="shared" si="20"/>
        <v>0.33333333333333337</v>
      </c>
      <c r="L55">
        <f t="shared" si="20"/>
        <v>0.53846153846153855</v>
      </c>
      <c r="M55">
        <f t="shared" si="20"/>
        <v>0.74358974358974361</v>
      </c>
      <c r="N55">
        <f t="shared" si="20"/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5:25" x14ac:dyDescent="0.3">
      <c r="E56">
        <f>E35/19</f>
        <v>0</v>
      </c>
      <c r="F56">
        <f t="shared" ref="F56:N56" si="21">F35/19</f>
        <v>0</v>
      </c>
      <c r="G56">
        <f t="shared" si="21"/>
        <v>0</v>
      </c>
      <c r="H56">
        <f t="shared" si="21"/>
        <v>0</v>
      </c>
      <c r="I56">
        <f t="shared" si="21"/>
        <v>0.12280701754385966</v>
      </c>
      <c r="J56">
        <f t="shared" si="21"/>
        <v>0.2807017543859649</v>
      </c>
      <c r="K56">
        <f t="shared" si="21"/>
        <v>0.47368421052631576</v>
      </c>
      <c r="L56">
        <f t="shared" si="21"/>
        <v>0.63157894736842102</v>
      </c>
      <c r="M56">
        <f t="shared" si="21"/>
        <v>0.82456140350877372</v>
      </c>
      <c r="N56">
        <f t="shared" si="21"/>
        <v>1</v>
      </c>
      <c r="P56">
        <f>P35/19.6666666666667</f>
        <v>0</v>
      </c>
      <c r="Q56">
        <f t="shared" ref="Q56:Y56" si="22">Q35/19.6666666666667</f>
        <v>0</v>
      </c>
      <c r="R56">
        <f t="shared" si="22"/>
        <v>0</v>
      </c>
      <c r="S56">
        <f t="shared" si="22"/>
        <v>0</v>
      </c>
      <c r="T56">
        <f t="shared" si="22"/>
        <v>0</v>
      </c>
      <c r="U56">
        <f t="shared" si="22"/>
        <v>0.1186440677966098</v>
      </c>
      <c r="V56">
        <f t="shared" si="22"/>
        <v>0.37288135593220273</v>
      </c>
      <c r="W56">
        <f t="shared" si="22"/>
        <v>0.55932203389830415</v>
      </c>
      <c r="X56">
        <f t="shared" si="22"/>
        <v>0.79661016949152408</v>
      </c>
      <c r="Y56">
        <f t="shared" si="22"/>
        <v>1</v>
      </c>
    </row>
    <row r="57" spans="5:25" x14ac:dyDescent="0.3">
      <c r="K57" t="s">
        <v>37</v>
      </c>
      <c r="L57" t="s">
        <v>36</v>
      </c>
      <c r="M57" t="s">
        <v>36</v>
      </c>
      <c r="N57" t="s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cellinfo</vt:lpstr>
      <vt:lpstr>IO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2023-01-27T13:06:28Z</dcterms:created>
  <dcterms:modified xsi:type="dcterms:W3CDTF">2025-01-03T20:32:47Z</dcterms:modified>
</cp:coreProperties>
</file>