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ocuments\Leiser Lab\Lifespans\Stress Resistance Assays\Paraquat Stress\4oe hyp sp replicates\"/>
    </mc:Choice>
  </mc:AlternateContent>
  <xr:revisionPtr revIDLastSave="0" documentId="13_ncr:1_{62FD295D-F66D-49B8-8CD3-659D839E9B3C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data" sheetId="1" r:id="rId1"/>
    <sheet name="stats" sheetId="6" r:id="rId2"/>
    <sheet name="Sheet2" sheetId="7" state="hidden" r:id="rId3"/>
    <sheet name="Sheet1" sheetId="5" state="hidden" r:id="rId4"/>
  </sheets>
  <calcPr calcId="191029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5" i="1" l="1"/>
  <c r="H25" i="1" s="1"/>
  <c r="C26" i="1"/>
  <c r="H26" i="1" s="1"/>
  <c r="C27" i="1"/>
  <c r="C28" i="1"/>
  <c r="C29" i="1"/>
  <c r="C30" i="1"/>
  <c r="C31" i="1"/>
  <c r="C32" i="1"/>
  <c r="H32" i="1" s="1"/>
  <c r="C33" i="1"/>
  <c r="H33" i="1" s="1"/>
  <c r="C34" i="1"/>
  <c r="H34" i="1" s="1"/>
  <c r="C35" i="1"/>
  <c r="C36" i="1"/>
  <c r="C37" i="1"/>
  <c r="C38" i="1"/>
  <c r="C39" i="1"/>
  <c r="C40" i="1"/>
  <c r="H40" i="1" s="1"/>
  <c r="C23" i="1"/>
  <c r="C24" i="1"/>
  <c r="H28" i="1"/>
  <c r="H29" i="1"/>
  <c r="H36" i="1"/>
  <c r="H37" i="1"/>
  <c r="H23" i="1"/>
  <c r="H24" i="1"/>
  <c r="H27" i="1"/>
  <c r="H30" i="1"/>
  <c r="H31" i="1"/>
  <c r="H35" i="1"/>
  <c r="H38" i="1"/>
  <c r="H39" i="1"/>
  <c r="H2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62" i="1"/>
  <c r="H42" i="1"/>
  <c r="H61" i="1"/>
  <c r="D43" i="1"/>
  <c r="D44" i="1" s="1"/>
  <c r="D45" i="1" s="1"/>
  <c r="C45" i="1" s="1"/>
  <c r="H45" i="1" s="1"/>
  <c r="D42" i="1"/>
  <c r="C44" i="1" l="1"/>
  <c r="H44" i="1" s="1"/>
  <c r="D62" i="1"/>
  <c r="I62" i="1"/>
  <c r="D83" i="1" l="1"/>
  <c r="C83" i="1" s="1"/>
  <c r="H83" i="1" s="1"/>
  <c r="I83" i="1" s="1"/>
  <c r="H82" i="1"/>
  <c r="I82" i="1" s="1"/>
  <c r="D63" i="1"/>
  <c r="D64" i="1" s="1"/>
  <c r="I22" i="1"/>
  <c r="C43" i="1"/>
  <c r="D2" i="1"/>
  <c r="D22" i="1"/>
  <c r="D23" i="1" s="1"/>
  <c r="D82" i="1"/>
  <c r="H2" i="1"/>
  <c r="I2" i="1" s="1"/>
  <c r="I42" i="1"/>
  <c r="H43" i="1" l="1"/>
  <c r="I43" i="1" s="1"/>
  <c r="D3" i="1"/>
  <c r="D4" i="1" s="1"/>
  <c r="C4" i="1" s="1"/>
  <c r="H4" i="1" s="1"/>
  <c r="I4" i="1" s="1"/>
  <c r="C63" i="1"/>
  <c r="D24" i="1"/>
  <c r="I23" i="1"/>
  <c r="D84" i="1"/>
  <c r="D85" i="1" s="1"/>
  <c r="D86" i="1" s="1"/>
  <c r="D87" i="1" s="1"/>
  <c r="I44" i="1"/>
  <c r="C64" i="1"/>
  <c r="I45" i="1"/>
  <c r="D46" i="1"/>
  <c r="C46" i="1" s="1"/>
  <c r="H46" i="1" s="1"/>
  <c r="C3" i="1" l="1"/>
  <c r="H3" i="1" s="1"/>
  <c r="I3" i="1" s="1"/>
  <c r="D25" i="1"/>
  <c r="D26" i="1" s="1"/>
  <c r="D27" i="1" s="1"/>
  <c r="I24" i="1"/>
  <c r="C86" i="1"/>
  <c r="H86" i="1" s="1"/>
  <c r="I86" i="1" s="1"/>
  <c r="C85" i="1"/>
  <c r="H85" i="1" s="1"/>
  <c r="I85" i="1" s="1"/>
  <c r="C84" i="1"/>
  <c r="H84" i="1" s="1"/>
  <c r="I84" i="1" s="1"/>
  <c r="D65" i="1"/>
  <c r="D66" i="1" s="1"/>
  <c r="D67" i="1" s="1"/>
  <c r="D68" i="1" s="1"/>
  <c r="D69" i="1" s="1"/>
  <c r="D70" i="1" s="1"/>
  <c r="D71" i="1" s="1"/>
  <c r="D72" i="1" s="1"/>
  <c r="D5" i="1"/>
  <c r="C5" i="1" s="1"/>
  <c r="H5" i="1" s="1"/>
  <c r="I5" i="1" s="1"/>
  <c r="D88" i="1"/>
  <c r="C87" i="1"/>
  <c r="H87" i="1" s="1"/>
  <c r="I87" i="1" s="1"/>
  <c r="D47" i="1"/>
  <c r="C47" i="1" s="1"/>
  <c r="H47" i="1" s="1"/>
  <c r="I46" i="1"/>
  <c r="I25" i="1" l="1"/>
  <c r="C65" i="1"/>
  <c r="D6" i="1"/>
  <c r="C6" i="1" s="1"/>
  <c r="H6" i="1" s="1"/>
  <c r="I6" i="1" s="1"/>
  <c r="I26" i="1"/>
  <c r="C66" i="1"/>
  <c r="D48" i="1"/>
  <c r="C48" i="1" s="1"/>
  <c r="H48" i="1" s="1"/>
  <c r="I47" i="1"/>
  <c r="C88" i="1"/>
  <c r="H88" i="1" s="1"/>
  <c r="I88" i="1" s="1"/>
  <c r="D89" i="1"/>
  <c r="D7" i="1" l="1"/>
  <c r="D8" i="1" s="1"/>
  <c r="D28" i="1"/>
  <c r="I27" i="1"/>
  <c r="I48" i="1"/>
  <c r="D49" i="1"/>
  <c r="C49" i="1" s="1"/>
  <c r="H49" i="1" s="1"/>
  <c r="C67" i="1"/>
  <c r="D90" i="1"/>
  <c r="C89" i="1"/>
  <c r="H89" i="1" s="1"/>
  <c r="I89" i="1" s="1"/>
  <c r="C7" i="1" l="1"/>
  <c r="H7" i="1" s="1"/>
  <c r="I7" i="1" s="1"/>
  <c r="I28" i="1"/>
  <c r="D29" i="1"/>
  <c r="D9" i="1"/>
  <c r="C9" i="1" s="1"/>
  <c r="H9" i="1" s="1"/>
  <c r="C8" i="1"/>
  <c r="H8" i="1" s="1"/>
  <c r="I8" i="1" s="1"/>
  <c r="C68" i="1"/>
  <c r="D91" i="1"/>
  <c r="C90" i="1"/>
  <c r="H90" i="1" s="1"/>
  <c r="I90" i="1" s="1"/>
  <c r="D50" i="1"/>
  <c r="C50" i="1" s="1"/>
  <c r="H50" i="1" s="1"/>
  <c r="I49" i="1"/>
  <c r="D30" i="1" l="1"/>
  <c r="I29" i="1"/>
  <c r="D10" i="1"/>
  <c r="C10" i="1" s="1"/>
  <c r="I9" i="1"/>
  <c r="C69" i="1"/>
  <c r="D51" i="1"/>
  <c r="C51" i="1" s="1"/>
  <c r="H51" i="1" s="1"/>
  <c r="I50" i="1"/>
  <c r="D92" i="1"/>
  <c r="C91" i="1"/>
  <c r="H91" i="1" s="1"/>
  <c r="I91" i="1" s="1"/>
  <c r="D31" i="1" l="1"/>
  <c r="I30" i="1"/>
  <c r="H10" i="1"/>
  <c r="I10" i="1" s="1"/>
  <c r="D11" i="1"/>
  <c r="C11" i="1" s="1"/>
  <c r="C70" i="1"/>
  <c r="D93" i="1"/>
  <c r="C92" i="1"/>
  <c r="H92" i="1" s="1"/>
  <c r="I92" i="1" s="1"/>
  <c r="I51" i="1"/>
  <c r="D52" i="1"/>
  <c r="C52" i="1" s="1"/>
  <c r="H52" i="1" s="1"/>
  <c r="D32" i="1" l="1"/>
  <c r="I31" i="1"/>
  <c r="D53" i="1"/>
  <c r="C53" i="1" s="1"/>
  <c r="H53" i="1" s="1"/>
  <c r="I52" i="1"/>
  <c r="C71" i="1"/>
  <c r="D12" i="1"/>
  <c r="C12" i="1" s="1"/>
  <c r="H11" i="1"/>
  <c r="I11" i="1" s="1"/>
  <c r="C93" i="1"/>
  <c r="H93" i="1" s="1"/>
  <c r="I93" i="1" s="1"/>
  <c r="D94" i="1"/>
  <c r="D33" i="1" l="1"/>
  <c r="I32" i="1"/>
  <c r="D95" i="1"/>
  <c r="C94" i="1"/>
  <c r="H94" i="1" s="1"/>
  <c r="I94" i="1" s="1"/>
  <c r="D13" i="1"/>
  <c r="H12" i="1"/>
  <c r="I12" i="1" s="1"/>
  <c r="I53" i="1"/>
  <c r="D54" i="1"/>
  <c r="C54" i="1" s="1"/>
  <c r="H54" i="1" s="1"/>
  <c r="C72" i="1"/>
  <c r="D73" i="1"/>
  <c r="D34" i="1" l="1"/>
  <c r="I33" i="1"/>
  <c r="C13" i="1"/>
  <c r="H13" i="1" s="1"/>
  <c r="I13" i="1" s="1"/>
  <c r="D14" i="1"/>
  <c r="D74" i="1"/>
  <c r="C73" i="1"/>
  <c r="I54" i="1"/>
  <c r="D55" i="1"/>
  <c r="C55" i="1" s="1"/>
  <c r="H55" i="1" s="1"/>
  <c r="C95" i="1"/>
  <c r="H95" i="1" s="1"/>
  <c r="I95" i="1" s="1"/>
  <c r="D96" i="1"/>
  <c r="D56" i="1" l="1"/>
  <c r="I55" i="1"/>
  <c r="D35" i="1"/>
  <c r="I34" i="1"/>
  <c r="D97" i="1"/>
  <c r="C96" i="1"/>
  <c r="H96" i="1" s="1"/>
  <c r="I96" i="1" s="1"/>
  <c r="D15" i="1"/>
  <c r="C14" i="1"/>
  <c r="H14" i="1" s="1"/>
  <c r="I14" i="1" s="1"/>
  <c r="C74" i="1"/>
  <c r="D75" i="1"/>
  <c r="C56" i="1" l="1"/>
  <c r="D57" i="1"/>
  <c r="D36" i="1"/>
  <c r="I35" i="1"/>
  <c r="C97" i="1"/>
  <c r="H97" i="1" s="1"/>
  <c r="I97" i="1" s="1"/>
  <c r="D98" i="1"/>
  <c r="D16" i="1"/>
  <c r="C15" i="1"/>
  <c r="H15" i="1" s="1"/>
  <c r="I15" i="1" s="1"/>
  <c r="C75" i="1"/>
  <c r="D76" i="1"/>
  <c r="H56" i="1" l="1"/>
  <c r="I56" i="1" s="1"/>
  <c r="D58" i="1"/>
  <c r="D59" i="1" s="1"/>
  <c r="C57" i="1"/>
  <c r="I36" i="1"/>
  <c r="D37" i="1"/>
  <c r="C98" i="1"/>
  <c r="H98" i="1" s="1"/>
  <c r="I98" i="1" s="1"/>
  <c r="D99" i="1"/>
  <c r="C16" i="1"/>
  <c r="H16" i="1" s="1"/>
  <c r="I16" i="1" s="1"/>
  <c r="D17" i="1"/>
  <c r="C76" i="1"/>
  <c r="D77" i="1"/>
  <c r="H57" i="1" l="1"/>
  <c r="I57" i="1" s="1"/>
  <c r="C59" i="1"/>
  <c r="C58" i="1"/>
  <c r="D60" i="1"/>
  <c r="C99" i="1"/>
  <c r="H99" i="1" s="1"/>
  <c r="I99" i="1" s="1"/>
  <c r="D100" i="1"/>
  <c r="C100" i="1" s="1"/>
  <c r="H100" i="1" s="1"/>
  <c r="I100" i="1" s="1"/>
  <c r="I37" i="1"/>
  <c r="D38" i="1"/>
  <c r="C17" i="1"/>
  <c r="H17" i="1" s="1"/>
  <c r="I17" i="1" s="1"/>
  <c r="D18" i="1"/>
  <c r="C77" i="1"/>
  <c r="D78" i="1"/>
  <c r="D79" i="1" s="1"/>
  <c r="H58" i="1" l="1"/>
  <c r="I58" i="1" s="1"/>
  <c r="H59" i="1"/>
  <c r="I59" i="1" s="1"/>
  <c r="C60" i="1"/>
  <c r="C79" i="1"/>
  <c r="D80" i="1"/>
  <c r="C80" i="1" s="1"/>
  <c r="D39" i="1"/>
  <c r="I38" i="1"/>
  <c r="C78" i="1"/>
  <c r="C18" i="1"/>
  <c r="H18" i="1" s="1"/>
  <c r="I18" i="1" s="1"/>
  <c r="D19" i="1"/>
  <c r="H60" i="1" l="1"/>
  <c r="I60" i="1" s="1"/>
  <c r="D40" i="1"/>
  <c r="I39" i="1"/>
  <c r="C19" i="1"/>
  <c r="H19" i="1" s="1"/>
  <c r="I19" i="1" s="1"/>
  <c r="D20" i="1"/>
  <c r="C20" i="1" s="1"/>
  <c r="H20" i="1" s="1"/>
  <c r="I20" i="1" s="1"/>
  <c r="I40" i="1" l="1"/>
</calcChain>
</file>

<file path=xl/sharedStrings.xml><?xml version="1.0" encoding="utf-8"?>
<sst xmlns="http://schemas.openxmlformats.org/spreadsheetml/2006/main" count="329" uniqueCount="128">
  <si>
    <t>strain</t>
  </si>
  <si>
    <t>censored</t>
  </si>
  <si>
    <t>day</t>
  </si>
  <si>
    <t>alive</t>
  </si>
  <si>
    <t>dead-normal</t>
  </si>
  <si>
    <t>dead-ruptured</t>
  </si>
  <si>
    <t>dead-total</t>
  </si>
  <si>
    <t>ratio-alive</t>
  </si>
  <si>
    <t>percentage-alive</t>
  </si>
  <si>
    <t xml:space="preserve">plot data here--&gt; </t>
  </si>
  <si>
    <t>#1</t>
  </si>
  <si>
    <t>#2</t>
  </si>
  <si>
    <t>#3</t>
  </si>
  <si>
    <t>#4</t>
  </si>
  <si>
    <t>#5</t>
  </si>
  <si>
    <t>#6</t>
  </si>
  <si>
    <t>#7</t>
  </si>
  <si>
    <t>#9</t>
  </si>
  <si>
    <t>Lei42</t>
  </si>
  <si>
    <t>fmo-2p::MC; unc-119p::HIF-1(P621A); JT307 #1</t>
  </si>
  <si>
    <t>Lei43</t>
  </si>
  <si>
    <t>fmo-2p::MC; unc-119p::HIF-1(P621A); JT307 #2</t>
  </si>
  <si>
    <t>Lei44</t>
  </si>
  <si>
    <t>fmo-2p::MC; TU3311; CB5602 #1</t>
  </si>
  <si>
    <t>Lei45</t>
  </si>
  <si>
    <t>fmo-2p::MC; TU3311 #1</t>
  </si>
  <si>
    <t>Lei46</t>
  </si>
  <si>
    <t>fmo-2p::MC; CB5602 #1</t>
  </si>
  <si>
    <t>Lei47</t>
  </si>
  <si>
    <t>fmo-2p::MC; TU3311; CB5602 #2</t>
  </si>
  <si>
    <t>Lei48</t>
  </si>
  <si>
    <t>fmo-2p::MC; JT307; XA2262 #1</t>
  </si>
  <si>
    <t>Lei49</t>
  </si>
  <si>
    <t>fmo-2p::MC; JT307; XA2262 #2</t>
  </si>
  <si>
    <t>Lei50</t>
  </si>
  <si>
    <t>fmo-2p::MC; JT307; XA2262 #3</t>
  </si>
  <si>
    <t>Lei51</t>
  </si>
  <si>
    <t>fmo-2p::MC; JT307; gcy-31; gcy-36 - XA2262 sibling #1</t>
  </si>
  <si>
    <t>Lei52</t>
  </si>
  <si>
    <t>fmo-2p::MC; JT307; gcy-33; gcy-36 - XA2262 sibling #1</t>
  </si>
  <si>
    <t>Lei53</t>
  </si>
  <si>
    <t>fmo-2p::MC; JT307; gcy-33; gcy-36 - XA2262 sibling #2</t>
  </si>
  <si>
    <t>Lei55</t>
  </si>
  <si>
    <t>fmo-2p::MC; JT307 - XA2262 sibling #1</t>
  </si>
  <si>
    <t>Lei56</t>
  </si>
  <si>
    <t>fmo-2p::MC; JT307 - XA2262 sibling #2</t>
  </si>
  <si>
    <t>Lei57</t>
  </si>
  <si>
    <t>fmo-2p::MC - XA2262 sibling #1</t>
  </si>
  <si>
    <t>Lei58</t>
  </si>
  <si>
    <t>fmo-2p::MC - XA2262 sibling #2</t>
  </si>
  <si>
    <t>Lei59</t>
  </si>
  <si>
    <t>fmo-2p::MC; gcy-33; gcy-36 - XA2262 sibling #1</t>
  </si>
  <si>
    <t>Lei60</t>
  </si>
  <si>
    <t>fmo-2p::MC; gcy-33; gcy-36 - XA2262 sibling #2</t>
  </si>
  <si>
    <t>Lei61</t>
  </si>
  <si>
    <t>fmo-2p::MC; XA2262 #1</t>
  </si>
  <si>
    <t>Lei62</t>
  </si>
  <si>
    <t>fmo-2p::MC; XA2262 #2</t>
  </si>
  <si>
    <t>N2</t>
  </si>
  <si>
    <t>#13</t>
  </si>
  <si>
    <t>#16</t>
  </si>
  <si>
    <t>#17</t>
  </si>
  <si>
    <t>#18</t>
  </si>
  <si>
    <t>#19</t>
  </si>
  <si>
    <t>#20</t>
  </si>
  <si>
    <t>#21</t>
  </si>
  <si>
    <t>#8L</t>
  </si>
  <si>
    <t>#10L</t>
  </si>
  <si>
    <t>#11L</t>
  </si>
  <si>
    <t>#12L</t>
  </si>
  <si>
    <t>#14L</t>
  </si>
  <si>
    <t>#15L</t>
  </si>
  <si>
    <t>C9</t>
  </si>
  <si>
    <t>4OE</t>
  </si>
  <si>
    <t>WT</t>
  </si>
  <si>
    <t>#days</t>
  </si>
  <si>
    <t>dead</t>
  </si>
  <si>
    <t>condition</t>
  </si>
  <si>
    <t>chi</t>
  </si>
  <si>
    <t>pvalue</t>
  </si>
  <si>
    <t>corrected_pvalue</t>
  </si>
  <si>
    <t>WT v.s. fmo-2 OE</t>
  </si>
  <si>
    <t>WT v.s. fmo-4 KO</t>
  </si>
  <si>
    <t>WT v.s. fmo-2O;4KO</t>
  </si>
  <si>
    <t>fmo-2 OE v.s. WT</t>
  </si>
  <si>
    <t>fmo-2 OE v.s. fmo-4 KO</t>
  </si>
  <si>
    <t>fmo-2 OE v.s. fmo-2O;4KO</t>
  </si>
  <si>
    <t>fmo-4 KO v.s. WT</t>
  </si>
  <si>
    <t>fmo-4 KO v.s. fmo-2 OE</t>
  </si>
  <si>
    <t>fmo-4 KO v.s. fmo-2O;4KO</t>
  </si>
  <si>
    <t>fmo-2O;4KO v.s. WT</t>
  </si>
  <si>
    <t>fmo-2O;4KO v.s. fmo-2 OE</t>
  </si>
  <si>
    <t>fmo-2O;4KO v.s. fmo-4 KO</t>
  </si>
  <si>
    <t>WT v.s. fmo-4 OE</t>
  </si>
  <si>
    <t>fmo-2 OE v.s. fmo-4 OE</t>
  </si>
  <si>
    <t>fmo-4 OE v.s. WT</t>
  </si>
  <si>
    <t>fmo-4 OE v.s. fmo-2 OE</t>
  </si>
  <si>
    <t>fmo-4 OE v.s. fmo-4 KO</t>
  </si>
  <si>
    <t>fmo-4 OE v.s. fmo-2O;4KO</t>
  </si>
  <si>
    <t>fmo-4 KO v.s. fmo-4 OE</t>
  </si>
  <si>
    <t>fmo-2O;4KO v.s. fmo-4 OE</t>
  </si>
  <si>
    <t>****</t>
  </si>
  <si>
    <t>ns</t>
  </si>
  <si>
    <t>4OE 6.3 hyp sp</t>
  </si>
  <si>
    <t>4OE 2.6 hyp sp</t>
  </si>
  <si>
    <t>FMO-2 OE</t>
  </si>
  <si>
    <t>FMO-4 OE</t>
  </si>
  <si>
    <t>FMO-4 OE 6.3</t>
  </si>
  <si>
    <t>FMO-4 OE 2.6</t>
  </si>
  <si>
    <t>% WT [75]</t>
  </si>
  <si>
    <t>% fmo-2 OE [72]</t>
  </si>
  <si>
    <t>% fmo-4 OE [55]</t>
  </si>
  <si>
    <t>% fmo-4 OE hyp sp 6.3 [80]</t>
  </si>
  <si>
    <t>% fmo-4OE hyp sp 2.6 [70]</t>
  </si>
  <si>
    <t>WT v.s. fmo-4 OE hyp sp 6.3</t>
  </si>
  <si>
    <t>WT v.s. fmo-4OE hyp sp 2.6</t>
  </si>
  <si>
    <t>fmo-2 OE v.s. fmo-4 OE hyp sp 6.3</t>
  </si>
  <si>
    <t>fmo-2 OE v.s. fmo-4OE hyp sp 2.6</t>
  </si>
  <si>
    <t>fmo-4 OE v.s. fmo-4 OE hyp sp 6.3</t>
  </si>
  <si>
    <t>fmo-4 OE v.s. fmo-4OE hyp sp 2.6</t>
  </si>
  <si>
    <t>fmo-4 OE hyp sp 6.3 v.s. WT</t>
  </si>
  <si>
    <t>fmo-4 OE hyp sp 6.3 v.s. fmo-2 OE</t>
  </si>
  <si>
    <t>fmo-4 OE hyp sp 6.3 v.s. fmo-4 OE</t>
  </si>
  <si>
    <t>fmo-4 OE hyp sp 6.3 v.s. fmo-4OE hyp sp 2.6</t>
  </si>
  <si>
    <t>fmo-4OE hyp sp 2.6 v.s. WT</t>
  </si>
  <si>
    <t>fmo-4OE hyp sp 2.6 v.s. fmo-2 OE</t>
  </si>
  <si>
    <t>fmo-4OE hyp sp 2.6 v.s. fmo-4 OE</t>
  </si>
  <si>
    <t>fmo-4OE hyp sp 2.6 v.s. fmo-4 OE hyp sp 6.3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</si>
</sst>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i/>
      <sz val="11"/>
      <color rgb="FF9C0006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7E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16">
    <xf numFmtId="0" fontId="0" fillId="0" borderId="0" xfId="0"/>
    <xf numFmtId="0" fontId="1" fillId="0" borderId="0" xfId="0" applyFont="1"/>
    <xf numFmtId="0" fontId="3" fillId="2" borderId="0" xfId="1" applyFont="1" applyBorder="1"/>
    <xf numFmtId="0" fontId="0" fillId="3" borderId="0" xfId="0" applyFill="1"/>
    <xf numFmtId="0" fontId="4" fillId="3" borderId="0" xfId="0" applyFont="1" applyFill="1" applyAlignment="1">
      <alignment horizontal="left"/>
    </xf>
    <xf numFmtId="0" fontId="5" fillId="3" borderId="0" xfId="0" applyFont="1" applyFill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4" borderId="0" xfId="0" applyFill="1"/>
    <xf numFmtId="0" fontId="0" fillId="5" borderId="0" xfId="0" applyFill="1"/>
    <xf numFmtId="1" fontId="0" fillId="0" borderId="0" xfId="0" applyNumberFormat="1"/>
    <xf numFmtId="1" fontId="0" fillId="0" borderId="0" xfId="0" applyNumberFormat="1" applyAlignment="1">
      <alignment horizontal="right"/>
    </xf>
    <xf numFmtId="1" fontId="6" fillId="0" borderId="0" xfId="0" applyNumberFormat="1" applyFont="1"/>
    <xf numFmtId="0" fontId="6" fillId="0" borderId="0" xfId="0" applyFont="1"/>
    <xf numFmtId="0" fontId="0" fillId="0" borderId="0" xfId="0" applyAlignment="1">
      <alignment horizontal="center"/>
    </xf>
    <xf numFmtId="11" fontId="0" fillId="0" borderId="0" xfId="0" applyNumberFormat="1"/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colors>
    <mruColors>
      <color rgb="FF09F0EB"/>
      <color rgb="FFFF7E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870989473190905"/>
          <c:y val="7.1285971278999563E-2"/>
          <c:w val="0.65146177786667059"/>
          <c:h val="0.7304632734385198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WT</c:v>
                </c:pt>
              </c:strCache>
            </c:strRef>
          </c:tx>
          <c:spPr>
            <a:ln w="1270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16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23</c:v>
                </c:pt>
                <c:pt idx="12">
                  <c:v>25</c:v>
                </c:pt>
                <c:pt idx="13">
                  <c:v>27</c:v>
                </c:pt>
                <c:pt idx="14">
                  <c:v>30</c:v>
                </c:pt>
              </c:numCache>
            </c:numRef>
          </c:xVal>
          <c:yVal>
            <c:numRef>
              <c:f>data!$O$6:$O$25</c:f>
              <c:numCache>
                <c:formatCode>0</c:formatCode>
                <c:ptCount val="20"/>
                <c:pt idx="0">
                  <c:v>100</c:v>
                </c:pt>
                <c:pt idx="1">
                  <c:v>89.333333333333329</c:v>
                </c:pt>
                <c:pt idx="2">
                  <c:v>80</c:v>
                </c:pt>
                <c:pt idx="3">
                  <c:v>77.333333333333329</c:v>
                </c:pt>
                <c:pt idx="4">
                  <c:v>70.666666666666671</c:v>
                </c:pt>
                <c:pt idx="5">
                  <c:v>42.666666666666671</c:v>
                </c:pt>
                <c:pt idx="6">
                  <c:v>18.666666666666668</c:v>
                </c:pt>
                <c:pt idx="7">
                  <c:v>8</c:v>
                </c:pt>
                <c:pt idx="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0EC-4377-A616-780AD66D77A7}"/>
            </c:ext>
          </c:extLst>
        </c:ser>
        <c:ser>
          <c:idx val="1"/>
          <c:order val="1"/>
          <c:tx>
            <c:strRef>
              <c:f>data!$P$5</c:f>
              <c:strCache>
                <c:ptCount val="1"/>
                <c:pt idx="0">
                  <c:v>FMO-2 OE</c:v>
                </c:pt>
              </c:strCache>
              <c:extLst xmlns:c15="http://schemas.microsoft.com/office/drawing/2012/chart"/>
            </c:strRef>
          </c:tx>
          <c:spPr>
            <a:ln w="88900" cap="rnd" cmpd="sng">
              <a:solidFill>
                <a:srgbClr val="FFC000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23</c:v>
                </c:pt>
                <c:pt idx="12">
                  <c:v>25</c:v>
                </c:pt>
                <c:pt idx="13">
                  <c:v>27</c:v>
                </c:pt>
                <c:pt idx="14">
                  <c:v>30</c:v>
                </c:pt>
              </c:numCache>
              <c:extLst xmlns:c15="http://schemas.microsoft.com/office/drawing/2012/chart"/>
            </c:numRef>
          </c:xVal>
          <c:yVal>
            <c:numRef>
              <c:f>data!$P$6:$P$25</c:f>
              <c:numCache>
                <c:formatCode>0</c:formatCode>
                <c:ptCount val="20"/>
                <c:pt idx="0">
                  <c:v>100</c:v>
                </c:pt>
                <c:pt idx="1">
                  <c:v>98.611111111111114</c:v>
                </c:pt>
                <c:pt idx="2">
                  <c:v>95.833333333333343</c:v>
                </c:pt>
                <c:pt idx="3">
                  <c:v>90.277777777777786</c:v>
                </c:pt>
                <c:pt idx="4">
                  <c:v>87.5</c:v>
                </c:pt>
                <c:pt idx="5">
                  <c:v>75</c:v>
                </c:pt>
                <c:pt idx="6">
                  <c:v>66.666666666666657</c:v>
                </c:pt>
                <c:pt idx="7">
                  <c:v>58.333333333333336</c:v>
                </c:pt>
                <c:pt idx="8">
                  <c:v>45.833333333333329</c:v>
                </c:pt>
                <c:pt idx="9">
                  <c:v>36.111111111111107</c:v>
                </c:pt>
                <c:pt idx="10">
                  <c:v>25</c:v>
                </c:pt>
                <c:pt idx="11">
                  <c:v>11.111111111111111</c:v>
                </c:pt>
                <c:pt idx="12">
                  <c:v>4.1666666666666661</c:v>
                </c:pt>
                <c:pt idx="13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D0EC-4377-A616-780AD66D77A7}"/>
            </c:ext>
          </c:extLst>
        </c:ser>
        <c:ser>
          <c:idx val="2"/>
          <c:order val="2"/>
          <c:tx>
            <c:strRef>
              <c:f>data!$Q$5</c:f>
              <c:strCache>
                <c:ptCount val="1"/>
                <c:pt idx="0">
                  <c:v>FMO-4 OE</c:v>
                </c:pt>
              </c:strCache>
            </c:strRef>
          </c:tx>
          <c:spPr>
            <a:ln w="127000" cap="rnd">
              <a:solidFill>
                <a:srgbClr val="FF0000"/>
              </a:solidFill>
              <a:round/>
            </a:ln>
            <a:effectLst/>
          </c:spPr>
          <c:marker>
            <c:symbol val="square"/>
            <c:size val="16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23</c:v>
                </c:pt>
                <c:pt idx="12">
                  <c:v>25</c:v>
                </c:pt>
                <c:pt idx="13">
                  <c:v>27</c:v>
                </c:pt>
                <c:pt idx="14">
                  <c:v>30</c:v>
                </c:pt>
              </c:numCache>
            </c:numRef>
          </c:xVal>
          <c:yVal>
            <c:numRef>
              <c:f>data!$Q$6:$Q$25</c:f>
              <c:numCache>
                <c:formatCode>0</c:formatCode>
                <c:ptCount val="20"/>
                <c:pt idx="0">
                  <c:v>100</c:v>
                </c:pt>
                <c:pt idx="1">
                  <c:v>96.36363636363636</c:v>
                </c:pt>
                <c:pt idx="2">
                  <c:v>83.636363636363626</c:v>
                </c:pt>
                <c:pt idx="3">
                  <c:v>69.090909090909093</c:v>
                </c:pt>
                <c:pt idx="4">
                  <c:v>60</c:v>
                </c:pt>
                <c:pt idx="5">
                  <c:v>34.545454545454547</c:v>
                </c:pt>
                <c:pt idx="6">
                  <c:v>21.818181818181817</c:v>
                </c:pt>
                <c:pt idx="7">
                  <c:v>16.363636363636363</c:v>
                </c:pt>
                <c:pt idx="8">
                  <c:v>9.0909090909090917</c:v>
                </c:pt>
                <c:pt idx="9">
                  <c:v>3.6363636363636362</c:v>
                </c:pt>
                <c:pt idx="10">
                  <c:v>3.6363636363636362</c:v>
                </c:pt>
                <c:pt idx="11">
                  <c:v>1.8181818181818181</c:v>
                </c:pt>
                <c:pt idx="1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0EC-4377-A616-780AD66D77A7}"/>
            </c:ext>
          </c:extLst>
        </c:ser>
        <c:ser>
          <c:idx val="3"/>
          <c:order val="3"/>
          <c:tx>
            <c:strRef>
              <c:f>data!$R$5</c:f>
              <c:strCache>
                <c:ptCount val="1"/>
                <c:pt idx="0">
                  <c:v>FMO-4 OE 6.3</c:v>
                </c:pt>
              </c:strCache>
            </c:strRef>
          </c:tx>
          <c:spPr>
            <a:ln w="127000" cap="rnd" cmpd="sng">
              <a:solidFill>
                <a:schemeClr val="accent5"/>
              </a:solidFill>
              <a:prstDash val="dash"/>
              <a:round/>
            </a:ln>
            <a:effectLst/>
          </c:spPr>
          <c:marker>
            <c:symbol val="triangle"/>
            <c:size val="14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23</c:v>
                </c:pt>
                <c:pt idx="12">
                  <c:v>25</c:v>
                </c:pt>
                <c:pt idx="13">
                  <c:v>27</c:v>
                </c:pt>
                <c:pt idx="14">
                  <c:v>30</c:v>
                </c:pt>
              </c:numCache>
            </c:numRef>
          </c:xVal>
          <c:yVal>
            <c:numRef>
              <c:f>data!$R$6:$R$25</c:f>
              <c:numCache>
                <c:formatCode>0</c:formatCode>
                <c:ptCount val="20"/>
                <c:pt idx="0">
                  <c:v>100</c:v>
                </c:pt>
                <c:pt idx="1">
                  <c:v>98.75</c:v>
                </c:pt>
                <c:pt idx="2">
                  <c:v>91.25</c:v>
                </c:pt>
                <c:pt idx="3">
                  <c:v>81.25</c:v>
                </c:pt>
                <c:pt idx="4">
                  <c:v>75</c:v>
                </c:pt>
                <c:pt idx="5">
                  <c:v>61.250000000000007</c:v>
                </c:pt>
                <c:pt idx="6">
                  <c:v>51.249999999999993</c:v>
                </c:pt>
                <c:pt idx="7">
                  <c:v>41.25</c:v>
                </c:pt>
                <c:pt idx="8">
                  <c:v>21.25</c:v>
                </c:pt>
                <c:pt idx="9">
                  <c:v>10</c:v>
                </c:pt>
                <c:pt idx="10">
                  <c:v>2.5</c:v>
                </c:pt>
                <c:pt idx="11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D0EC-4377-A616-780AD66D77A7}"/>
            </c:ext>
          </c:extLst>
        </c:ser>
        <c:ser>
          <c:idx val="4"/>
          <c:order val="4"/>
          <c:tx>
            <c:strRef>
              <c:f>data!$S$5</c:f>
              <c:strCache>
                <c:ptCount val="1"/>
                <c:pt idx="0">
                  <c:v>FMO-4 OE 2.6</c:v>
                </c:pt>
              </c:strCache>
              <c:extLst xmlns:c15="http://schemas.microsoft.com/office/drawing/2012/chart"/>
            </c:strRef>
          </c:tx>
          <c:spPr>
            <a:ln w="88900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23</c:v>
                </c:pt>
                <c:pt idx="12">
                  <c:v>25</c:v>
                </c:pt>
                <c:pt idx="13">
                  <c:v>27</c:v>
                </c:pt>
                <c:pt idx="14">
                  <c:v>30</c:v>
                </c:pt>
              </c:numCache>
              <c:extLst xmlns:c15="http://schemas.microsoft.com/office/drawing/2012/chart"/>
            </c:numRef>
          </c:xVal>
          <c:yVal>
            <c:numRef>
              <c:f>data!$S$6:$S$25</c:f>
              <c:numCache>
                <c:formatCode>General</c:formatCode>
                <c:ptCount val="20"/>
                <c:pt idx="0">
                  <c:v>100</c:v>
                </c:pt>
                <c:pt idx="1">
                  <c:v>94.285714285714278</c:v>
                </c:pt>
                <c:pt idx="2">
                  <c:v>82.857142857142861</c:v>
                </c:pt>
                <c:pt idx="3">
                  <c:v>74.285714285714292</c:v>
                </c:pt>
                <c:pt idx="4">
                  <c:v>68.571428571428569</c:v>
                </c:pt>
                <c:pt idx="5" formatCode="0">
                  <c:v>52.857142857142861</c:v>
                </c:pt>
                <c:pt idx="6" formatCode="0">
                  <c:v>34.285714285714285</c:v>
                </c:pt>
                <c:pt idx="7" formatCode="0">
                  <c:v>21.428571428571427</c:v>
                </c:pt>
                <c:pt idx="8" formatCode="0">
                  <c:v>8.5714285714285712</c:v>
                </c:pt>
                <c:pt idx="9" formatCode="0">
                  <c:v>4.2857142857142856</c:v>
                </c:pt>
                <c:pt idx="10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3290-4BB7-BB2E-73A47DE8CC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5"/>
                <c:order val="5"/>
                <c:tx>
                  <c:strRef>
                    <c:extLst>
                      <c:ext uri="{02D57815-91ED-43cb-92C2-25804820EDAC}">
                        <c15:formulaRef>
                          <c15:sqref>data!$T$5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09F0EB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3</c:v>
                      </c:pt>
                      <c:pt idx="2">
                        <c:v>4</c:v>
                      </c:pt>
                      <c:pt idx="3">
                        <c:v>5</c:v>
                      </c:pt>
                      <c:pt idx="4">
                        <c:v>6</c:v>
                      </c:pt>
                      <c:pt idx="5">
                        <c:v>9</c:v>
                      </c:pt>
                      <c:pt idx="6">
                        <c:v>11</c:v>
                      </c:pt>
                      <c:pt idx="7">
                        <c:v>13</c:v>
                      </c:pt>
                      <c:pt idx="8">
                        <c:v>16</c:v>
                      </c:pt>
                      <c:pt idx="9">
                        <c:v>18</c:v>
                      </c:pt>
                      <c:pt idx="10">
                        <c:v>20</c:v>
                      </c:pt>
                      <c:pt idx="11">
                        <c:v>23</c:v>
                      </c:pt>
                      <c:pt idx="12">
                        <c:v>25</c:v>
                      </c:pt>
                      <c:pt idx="13">
                        <c:v>27</c:v>
                      </c:pt>
                      <c:pt idx="14">
                        <c:v>30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data!$T$6:$T$25</c15:sqref>
                        </c15:formulaRef>
                      </c:ext>
                    </c:extLst>
                    <c:numCache>
                      <c:formatCode>0</c:formatCode>
                      <c:ptCount val="20"/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3290-4BB7-BB2E-73A47DE8CC1A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3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5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5400" b="1">
                    <a:solidFill>
                      <a:schemeClr val="tx1"/>
                    </a:solidFill>
                  </a:rPr>
                  <a:t>Age</a:t>
                </a:r>
                <a:r>
                  <a:rPr lang="en-US" sz="5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5400" b="1">
                    <a:solidFill>
                      <a:schemeClr val="tx1"/>
                    </a:solidFill>
                  </a:rPr>
                  <a:t>ays from L4)</a:t>
                </a:r>
              </a:p>
            </c:rich>
          </c:tx>
          <c:layout>
            <c:manualLayout>
              <c:xMode val="edge"/>
              <c:yMode val="edge"/>
              <c:x val="0.29112112734518375"/>
              <c:y val="0.891039346650150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5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  <c:majorUnit val="5"/>
        <c:minorUnit val="5"/>
      </c:valAx>
      <c:valAx>
        <c:axId val="-2140956224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5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5400" b="1">
                    <a:solidFill>
                      <a:schemeClr val="tx1"/>
                    </a:solidFill>
                  </a:rPr>
                  <a:t>Live</a:t>
                </a:r>
                <a:r>
                  <a:rPr lang="en-US" sz="5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5400" b="1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5.3140343228037347E-3"/>
              <c:y val="9.1880932965658052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5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7254309332502293"/>
          <c:y val="0.45242915491717056"/>
          <c:w val="0.2701533705622583"/>
          <c:h val="0.3341880186462004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6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1962739684593517"/>
          <c:y val="0.21686492792933515"/>
          <c:w val="0.74558457597348859"/>
          <c:h val="0.6020584195871147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WT</c:v>
                </c:pt>
              </c:strCache>
            </c:strRef>
          </c:tx>
          <c:spPr>
            <a:ln w="317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22225">
                <a:solidFill>
                  <a:schemeClr val="tx1"/>
                </a:solidFill>
              </a:ln>
              <a:effectLst/>
            </c:spPr>
          </c:marker>
          <c:xVal>
            <c:numRef>
              <c:f>data!$N$6:$N$26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23</c:v>
                </c:pt>
                <c:pt idx="12">
                  <c:v>25</c:v>
                </c:pt>
                <c:pt idx="13">
                  <c:v>27</c:v>
                </c:pt>
                <c:pt idx="14">
                  <c:v>30</c:v>
                </c:pt>
              </c:numCache>
            </c:numRef>
          </c:xVal>
          <c:yVal>
            <c:numRef>
              <c:f>data!$O$6:$O$26</c:f>
              <c:numCache>
                <c:formatCode>0</c:formatCode>
                <c:ptCount val="21"/>
                <c:pt idx="0">
                  <c:v>100</c:v>
                </c:pt>
                <c:pt idx="1">
                  <c:v>89.333333333333329</c:v>
                </c:pt>
                <c:pt idx="2">
                  <c:v>80</c:v>
                </c:pt>
                <c:pt idx="3">
                  <c:v>77.333333333333329</c:v>
                </c:pt>
                <c:pt idx="4">
                  <c:v>70.666666666666671</c:v>
                </c:pt>
                <c:pt idx="5">
                  <c:v>42.666666666666671</c:v>
                </c:pt>
                <c:pt idx="6">
                  <c:v>18.666666666666668</c:v>
                </c:pt>
                <c:pt idx="7">
                  <c:v>8</c:v>
                </c:pt>
                <c:pt idx="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6AD-EE46-ADFE-C068B4DA9FCB}"/>
            </c:ext>
          </c:extLst>
        </c:ser>
        <c:ser>
          <c:idx val="1"/>
          <c:order val="1"/>
          <c:tx>
            <c:strRef>
              <c:f>data!$P$5</c:f>
              <c:strCache>
                <c:ptCount val="1"/>
                <c:pt idx="0">
                  <c:v>FMO-2 OE</c:v>
                </c:pt>
              </c:strCache>
            </c:strRef>
          </c:tx>
          <c:spPr>
            <a:ln w="3175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25400">
                <a:solidFill>
                  <a:schemeClr val="tx1"/>
                </a:solidFill>
              </a:ln>
              <a:effectLst/>
            </c:spPr>
          </c:marker>
          <c:xVal>
            <c:numRef>
              <c:f>data!$N$6:$N$26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23</c:v>
                </c:pt>
                <c:pt idx="12">
                  <c:v>25</c:v>
                </c:pt>
                <c:pt idx="13">
                  <c:v>27</c:v>
                </c:pt>
                <c:pt idx="14">
                  <c:v>30</c:v>
                </c:pt>
              </c:numCache>
            </c:numRef>
          </c:xVal>
          <c:yVal>
            <c:numRef>
              <c:f>data!$P$6:$P$26</c:f>
              <c:numCache>
                <c:formatCode>0</c:formatCode>
                <c:ptCount val="21"/>
                <c:pt idx="0">
                  <c:v>100</c:v>
                </c:pt>
                <c:pt idx="1">
                  <c:v>98.611111111111114</c:v>
                </c:pt>
                <c:pt idx="2">
                  <c:v>95.833333333333343</c:v>
                </c:pt>
                <c:pt idx="3">
                  <c:v>90.277777777777786</c:v>
                </c:pt>
                <c:pt idx="4">
                  <c:v>87.5</c:v>
                </c:pt>
                <c:pt idx="5">
                  <c:v>75</c:v>
                </c:pt>
                <c:pt idx="6">
                  <c:v>66.666666666666657</c:v>
                </c:pt>
                <c:pt idx="7">
                  <c:v>58.333333333333336</c:v>
                </c:pt>
                <c:pt idx="8">
                  <c:v>45.833333333333329</c:v>
                </c:pt>
                <c:pt idx="9">
                  <c:v>36.111111111111107</c:v>
                </c:pt>
                <c:pt idx="10">
                  <c:v>25</c:v>
                </c:pt>
                <c:pt idx="11">
                  <c:v>11.111111111111111</c:v>
                </c:pt>
                <c:pt idx="12">
                  <c:v>4.1666666666666661</c:v>
                </c:pt>
                <c:pt idx="1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6AD-EE46-ADFE-C068B4DA9FCB}"/>
            </c:ext>
          </c:extLst>
        </c:ser>
        <c:ser>
          <c:idx val="8"/>
          <c:order val="2"/>
          <c:tx>
            <c:strRef>
              <c:f>data!$W$5</c:f>
              <c:strCache>
                <c:ptCount val="1"/>
              </c:strCache>
            </c:strRef>
          </c:tx>
          <c:spPr>
            <a:ln w="28575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75000"/>
                </a:schemeClr>
              </a:solidFill>
              <a:ln w="28575">
                <a:solidFill>
                  <a:schemeClr val="accent2">
                    <a:lumMod val="75000"/>
                  </a:schemeClr>
                </a:solidFill>
              </a:ln>
              <a:effectLst/>
            </c:spPr>
          </c:marker>
          <c:xVal>
            <c:numRef>
              <c:f>data!$N$6:$N$26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23</c:v>
                </c:pt>
                <c:pt idx="12">
                  <c:v>25</c:v>
                </c:pt>
                <c:pt idx="13">
                  <c:v>27</c:v>
                </c:pt>
                <c:pt idx="14">
                  <c:v>30</c:v>
                </c:pt>
              </c:numCache>
            </c:numRef>
          </c:xVal>
          <c:yVal>
            <c:numRef>
              <c:f>data!$W$6:$W$26</c:f>
              <c:numCache>
                <c:formatCode>0</c:formatCode>
                <c:ptCount val="2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56AD-EE46-ADFE-C068B4DA9FCB}"/>
            </c:ext>
          </c:extLst>
        </c:ser>
        <c:ser>
          <c:idx val="4"/>
          <c:order val="3"/>
          <c:tx>
            <c:strRef>
              <c:f>data!$X$5</c:f>
              <c:strCache>
                <c:ptCount val="1"/>
              </c:strCache>
            </c:strRef>
          </c:tx>
          <c:spPr>
            <a:ln w="28575" cap="rnd">
              <a:solidFill>
                <a:schemeClr val="accent2">
                  <a:lumMod val="75000"/>
                </a:schemeClr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75000"/>
                </a:schemeClr>
              </a:solidFill>
              <a:ln w="28575">
                <a:solidFill>
                  <a:schemeClr val="accent2">
                    <a:lumMod val="75000"/>
                  </a:schemeClr>
                </a:solidFill>
                <a:prstDash val="sysDash"/>
              </a:ln>
              <a:effectLst/>
            </c:spPr>
          </c:marker>
          <c:xVal>
            <c:numRef>
              <c:f>data!$N$6:$N$26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23</c:v>
                </c:pt>
                <c:pt idx="12">
                  <c:v>25</c:v>
                </c:pt>
                <c:pt idx="13">
                  <c:v>27</c:v>
                </c:pt>
                <c:pt idx="14">
                  <c:v>30</c:v>
                </c:pt>
              </c:numCache>
            </c:numRef>
          </c:xVal>
          <c:yVal>
            <c:numRef>
              <c:f>data!$X$6:$X$26</c:f>
              <c:numCache>
                <c:formatCode>0</c:formatCode>
                <c:ptCount val="2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C-56AD-EE46-ADFE-C068B4DA9FCB}"/>
            </c:ext>
          </c:extLst>
        </c:ser>
        <c:ser>
          <c:idx val="2"/>
          <c:order val="4"/>
          <c:tx>
            <c:strRef>
              <c:f>data!$Y$5</c:f>
              <c:strCache>
                <c:ptCount val="1"/>
              </c:strCache>
            </c:strRef>
          </c:tx>
          <c:spPr>
            <a:ln w="28575" cap="rnd">
              <a:solidFill>
                <a:srgbClr val="FFC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C000"/>
              </a:solidFill>
              <a:ln w="28575">
                <a:solidFill>
                  <a:srgbClr val="FFC000"/>
                </a:solidFill>
              </a:ln>
              <a:effectLst/>
            </c:spPr>
          </c:marker>
          <c:xVal>
            <c:numRef>
              <c:f>data!$N$6:$N$26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23</c:v>
                </c:pt>
                <c:pt idx="12">
                  <c:v>25</c:v>
                </c:pt>
                <c:pt idx="13">
                  <c:v>27</c:v>
                </c:pt>
                <c:pt idx="14">
                  <c:v>30</c:v>
                </c:pt>
              </c:numCache>
            </c:numRef>
          </c:xVal>
          <c:yVal>
            <c:numRef>
              <c:f>data!$Y$6:$Y$26</c:f>
              <c:numCache>
                <c:formatCode>0</c:formatCode>
                <c:ptCount val="2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15-6C42-9559-7DCED7D4A0AC}"/>
            </c:ext>
          </c:extLst>
        </c:ser>
        <c:ser>
          <c:idx val="3"/>
          <c:order val="5"/>
          <c:tx>
            <c:strRef>
              <c:f>data!$Z$5</c:f>
              <c:strCache>
                <c:ptCount val="1"/>
              </c:strCache>
            </c:strRef>
          </c:tx>
          <c:spPr>
            <a:ln w="28575" cap="rnd">
              <a:solidFill>
                <a:schemeClr val="accent4"/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28575">
                <a:solidFill>
                  <a:schemeClr val="accent4"/>
                </a:solidFill>
                <a:prstDash val="sysDash"/>
              </a:ln>
              <a:effectLst/>
            </c:spPr>
          </c:marker>
          <c:xVal>
            <c:numRef>
              <c:f>data!$N$6:$N$26</c:f>
              <c:numCache>
                <c:formatCode>General</c:formatCode>
                <c:ptCount val="21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23</c:v>
                </c:pt>
                <c:pt idx="12">
                  <c:v>25</c:v>
                </c:pt>
                <c:pt idx="13">
                  <c:v>27</c:v>
                </c:pt>
                <c:pt idx="14">
                  <c:v>30</c:v>
                </c:pt>
              </c:numCache>
            </c:numRef>
          </c:xVal>
          <c:yVal>
            <c:numRef>
              <c:f>data!$Z$6:$Z$26</c:f>
              <c:numCache>
                <c:formatCode>0</c:formatCode>
                <c:ptCount val="21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315-6C42-9559-7DCED7D4A0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</c:scatterChart>
      <c:valAx>
        <c:axId val="-2111643568"/>
        <c:scaling>
          <c:orientation val="minMax"/>
          <c:max val="5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</a:t>
                </a:r>
                <a:r>
                  <a:rPr lang="en-US" baseline="0"/>
                  <a:t> (days from egg)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>
                    <a:solidFill>
                      <a:schemeClr val="tx1"/>
                    </a:solidFill>
                  </a:rPr>
                  <a:t>Live animals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140432738668067"/>
          <c:y val="0.38583118119933935"/>
          <c:w val="0.23234515671991821"/>
          <c:h val="0.4168216123581023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1962739684593517"/>
          <c:y val="0.21686492792933515"/>
          <c:w val="0.74558457597348859"/>
          <c:h val="0.6020584195871147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WT</c:v>
                </c:pt>
              </c:strCache>
            </c:strRef>
          </c:tx>
          <c:spPr>
            <a:ln w="317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22225">
                <a:solidFill>
                  <a:schemeClr val="tx1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23</c:v>
                </c:pt>
                <c:pt idx="12">
                  <c:v>25</c:v>
                </c:pt>
                <c:pt idx="13">
                  <c:v>27</c:v>
                </c:pt>
                <c:pt idx="14">
                  <c:v>30</c:v>
                </c:pt>
              </c:numCache>
            </c:numRef>
          </c:xVal>
          <c:yVal>
            <c:numRef>
              <c:f>data!$O$6:$O$25</c:f>
              <c:numCache>
                <c:formatCode>0</c:formatCode>
                <c:ptCount val="20"/>
                <c:pt idx="0">
                  <c:v>100</c:v>
                </c:pt>
                <c:pt idx="1">
                  <c:v>89.333333333333329</c:v>
                </c:pt>
                <c:pt idx="2">
                  <c:v>80</c:v>
                </c:pt>
                <c:pt idx="3">
                  <c:v>77.333333333333329</c:v>
                </c:pt>
                <c:pt idx="4">
                  <c:v>70.666666666666671</c:v>
                </c:pt>
                <c:pt idx="5">
                  <c:v>42.666666666666671</c:v>
                </c:pt>
                <c:pt idx="6">
                  <c:v>18.666666666666668</c:v>
                </c:pt>
                <c:pt idx="7">
                  <c:v>8</c:v>
                </c:pt>
                <c:pt idx="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9A7-7B40-BF27-706A696CD55D}"/>
            </c:ext>
          </c:extLst>
        </c:ser>
        <c:ser>
          <c:idx val="1"/>
          <c:order val="1"/>
          <c:tx>
            <c:strRef>
              <c:f>data!$P$5</c:f>
              <c:strCache>
                <c:ptCount val="1"/>
                <c:pt idx="0">
                  <c:v>FMO-2 OE</c:v>
                </c:pt>
              </c:strCache>
            </c:strRef>
          </c:tx>
          <c:spPr>
            <a:ln w="2857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28575">
                <a:solidFill>
                  <a:schemeClr val="tx1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23</c:v>
                </c:pt>
                <c:pt idx="12">
                  <c:v>25</c:v>
                </c:pt>
                <c:pt idx="13">
                  <c:v>27</c:v>
                </c:pt>
                <c:pt idx="14">
                  <c:v>30</c:v>
                </c:pt>
              </c:numCache>
            </c:numRef>
          </c:xVal>
          <c:yVal>
            <c:numRef>
              <c:f>data!$P$6:$P$25</c:f>
              <c:numCache>
                <c:formatCode>0</c:formatCode>
                <c:ptCount val="20"/>
                <c:pt idx="0">
                  <c:v>100</c:v>
                </c:pt>
                <c:pt idx="1">
                  <c:v>98.611111111111114</c:v>
                </c:pt>
                <c:pt idx="2">
                  <c:v>95.833333333333343</c:v>
                </c:pt>
                <c:pt idx="3">
                  <c:v>90.277777777777786</c:v>
                </c:pt>
                <c:pt idx="4">
                  <c:v>87.5</c:v>
                </c:pt>
                <c:pt idx="5">
                  <c:v>75</c:v>
                </c:pt>
                <c:pt idx="6">
                  <c:v>66.666666666666657</c:v>
                </c:pt>
                <c:pt idx="7">
                  <c:v>58.333333333333336</c:v>
                </c:pt>
                <c:pt idx="8">
                  <c:v>45.833333333333329</c:v>
                </c:pt>
                <c:pt idx="9">
                  <c:v>36.111111111111107</c:v>
                </c:pt>
                <c:pt idx="10">
                  <c:v>25</c:v>
                </c:pt>
                <c:pt idx="11">
                  <c:v>11.111111111111111</c:v>
                </c:pt>
                <c:pt idx="12">
                  <c:v>4.1666666666666661</c:v>
                </c:pt>
                <c:pt idx="1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9A7-7B40-BF27-706A696CD55D}"/>
            </c:ext>
          </c:extLst>
        </c:ser>
        <c:ser>
          <c:idx val="2"/>
          <c:order val="2"/>
          <c:tx>
            <c:strRef>
              <c:f>data!$Q$5</c:f>
              <c:strCache>
                <c:ptCount val="1"/>
                <c:pt idx="0">
                  <c:v>FMO-4 OE</c:v>
                </c:pt>
              </c:strCache>
            </c:strRef>
          </c:tx>
          <c:spPr>
            <a:ln w="31750" cap="rnd">
              <a:solidFill>
                <a:srgbClr val="0070C0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rgbClr val="0070C0"/>
              </a:solidFill>
              <a:ln w="25400">
                <a:solidFill>
                  <a:srgbClr val="0070C0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23</c:v>
                </c:pt>
                <c:pt idx="12">
                  <c:v>25</c:v>
                </c:pt>
                <c:pt idx="13">
                  <c:v>27</c:v>
                </c:pt>
                <c:pt idx="14">
                  <c:v>30</c:v>
                </c:pt>
              </c:numCache>
            </c:numRef>
          </c:xVal>
          <c:yVal>
            <c:numRef>
              <c:f>data!$Q$6:$Q$25</c:f>
              <c:numCache>
                <c:formatCode>0</c:formatCode>
                <c:ptCount val="20"/>
                <c:pt idx="0">
                  <c:v>100</c:v>
                </c:pt>
                <c:pt idx="1">
                  <c:v>96.36363636363636</c:v>
                </c:pt>
                <c:pt idx="2">
                  <c:v>83.636363636363626</c:v>
                </c:pt>
                <c:pt idx="3">
                  <c:v>69.090909090909093</c:v>
                </c:pt>
                <c:pt idx="4">
                  <c:v>60</c:v>
                </c:pt>
                <c:pt idx="5">
                  <c:v>34.545454545454547</c:v>
                </c:pt>
                <c:pt idx="6">
                  <c:v>21.818181818181817</c:v>
                </c:pt>
                <c:pt idx="7">
                  <c:v>16.363636363636363</c:v>
                </c:pt>
                <c:pt idx="8">
                  <c:v>9.0909090909090917</c:v>
                </c:pt>
                <c:pt idx="9">
                  <c:v>3.6363636363636362</c:v>
                </c:pt>
                <c:pt idx="10">
                  <c:v>3.6363636363636362</c:v>
                </c:pt>
                <c:pt idx="11">
                  <c:v>1.8181818181818181</c:v>
                </c:pt>
                <c:pt idx="1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9A7-7B40-BF27-706A696CD55D}"/>
            </c:ext>
          </c:extLst>
        </c:ser>
        <c:ser>
          <c:idx val="3"/>
          <c:order val="3"/>
          <c:tx>
            <c:strRef>
              <c:f>data!$R$5</c:f>
              <c:strCache>
                <c:ptCount val="1"/>
                <c:pt idx="0">
                  <c:v>FMO-4 OE 6.3</c:v>
                </c:pt>
              </c:strCache>
            </c:strRef>
          </c:tx>
          <c:spPr>
            <a:ln w="31750" cap="rnd">
              <a:solidFill>
                <a:srgbClr val="0070C0"/>
              </a:solidFill>
              <a:prstDash val="sysDot"/>
              <a:round/>
            </a:ln>
            <a:effectLst/>
          </c:spPr>
          <c:marker>
            <c:symbol val="diamond"/>
            <c:size val="6"/>
            <c:spPr>
              <a:solidFill>
                <a:srgbClr val="0070C0"/>
              </a:solidFill>
              <a:ln w="25400">
                <a:solidFill>
                  <a:srgbClr val="0070C0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23</c:v>
                </c:pt>
                <c:pt idx="12">
                  <c:v>25</c:v>
                </c:pt>
                <c:pt idx="13">
                  <c:v>27</c:v>
                </c:pt>
                <c:pt idx="14">
                  <c:v>30</c:v>
                </c:pt>
              </c:numCache>
            </c:numRef>
          </c:xVal>
          <c:yVal>
            <c:numRef>
              <c:f>data!$R$6:$R$25</c:f>
              <c:numCache>
                <c:formatCode>0</c:formatCode>
                <c:ptCount val="20"/>
                <c:pt idx="0">
                  <c:v>100</c:v>
                </c:pt>
                <c:pt idx="1">
                  <c:v>98.75</c:v>
                </c:pt>
                <c:pt idx="2">
                  <c:v>91.25</c:v>
                </c:pt>
                <c:pt idx="3">
                  <c:v>81.25</c:v>
                </c:pt>
                <c:pt idx="4">
                  <c:v>75</c:v>
                </c:pt>
                <c:pt idx="5">
                  <c:v>61.250000000000007</c:v>
                </c:pt>
                <c:pt idx="6">
                  <c:v>51.249999999999993</c:v>
                </c:pt>
                <c:pt idx="7">
                  <c:v>41.25</c:v>
                </c:pt>
                <c:pt idx="8">
                  <c:v>21.25</c:v>
                </c:pt>
                <c:pt idx="9">
                  <c:v>10</c:v>
                </c:pt>
                <c:pt idx="10">
                  <c:v>2.5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9A7-7B40-BF27-706A696CD55D}"/>
            </c:ext>
          </c:extLst>
        </c:ser>
        <c:ser>
          <c:idx val="7"/>
          <c:order val="4"/>
          <c:tx>
            <c:strRef>
              <c:f>data!$Y$5</c:f>
              <c:strCache>
                <c:ptCount val="1"/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28575">
                <a:solidFill>
                  <a:srgbClr val="FF0000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23</c:v>
                </c:pt>
                <c:pt idx="12">
                  <c:v>25</c:v>
                </c:pt>
                <c:pt idx="13">
                  <c:v>27</c:v>
                </c:pt>
                <c:pt idx="14">
                  <c:v>30</c:v>
                </c:pt>
              </c:numCache>
            </c:numRef>
          </c:xVal>
          <c:yVal>
            <c:numRef>
              <c:f>data!$Y$6:$Y$22</c:f>
              <c:numCache>
                <c:formatCode>0</c:formatCode>
                <c:ptCount val="17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9A7-7B40-BF27-706A696CD55D}"/>
            </c:ext>
          </c:extLst>
        </c:ser>
        <c:ser>
          <c:idx val="5"/>
          <c:order val="5"/>
          <c:tx>
            <c:strRef>
              <c:f>data!$Z$5</c:f>
              <c:strCache>
                <c:ptCount val="1"/>
              </c:strCache>
            </c:strRef>
          </c:tx>
          <c:spPr>
            <a:ln w="28575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triangle"/>
            <c:size val="5"/>
            <c:spPr>
              <a:solidFill>
                <a:srgbClr val="FF0000"/>
              </a:solidFill>
              <a:ln w="28575">
                <a:solidFill>
                  <a:srgbClr val="FF0000"/>
                </a:solidFill>
                <a:prstDash val="sysDash"/>
              </a:ln>
              <a:effectLst/>
            </c:spPr>
          </c:marker>
          <c:xVal>
            <c:numRef>
              <c:f>data!$M$6:$M$25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23</c:v>
                </c:pt>
                <c:pt idx="12">
                  <c:v>25</c:v>
                </c:pt>
                <c:pt idx="13">
                  <c:v>27</c:v>
                </c:pt>
                <c:pt idx="14">
                  <c:v>30</c:v>
                </c:pt>
              </c:numCache>
            </c:numRef>
          </c:xVal>
          <c:yVal>
            <c:numRef>
              <c:f>data!$Z$6:$Z$20</c:f>
              <c:numCache>
                <c:formatCode>0</c:formatCode>
                <c:ptCount val="15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49A7-7B40-BF27-706A696CD55D}"/>
            </c:ext>
          </c:extLst>
        </c:ser>
        <c:ser>
          <c:idx val="8"/>
          <c:order val="6"/>
          <c:tx>
            <c:strRef>
              <c:f>data!$AA$5</c:f>
              <c:strCache>
                <c:ptCount val="1"/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75000"/>
                </a:schemeClr>
              </a:solidFill>
              <a:ln w="28575">
                <a:solidFill>
                  <a:schemeClr val="accent6">
                    <a:lumMod val="75000"/>
                  </a:schemeClr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23</c:v>
                </c:pt>
                <c:pt idx="12">
                  <c:v>25</c:v>
                </c:pt>
                <c:pt idx="13">
                  <c:v>27</c:v>
                </c:pt>
                <c:pt idx="14">
                  <c:v>30</c:v>
                </c:pt>
              </c:numCache>
            </c:numRef>
          </c:xVal>
          <c:yVal>
            <c:numRef>
              <c:f>data!$AA$6:$AA$21</c:f>
              <c:numCache>
                <c:formatCode>0</c:formatCode>
                <c:ptCount val="1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49A7-7B40-BF27-706A696CD55D}"/>
            </c:ext>
          </c:extLst>
        </c:ser>
        <c:ser>
          <c:idx val="4"/>
          <c:order val="7"/>
          <c:tx>
            <c:strRef>
              <c:f>data!$AB$5</c:f>
              <c:strCache>
                <c:ptCount val="1"/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prstDash val="sysDash"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75000"/>
                </a:schemeClr>
              </a:solidFill>
              <a:ln w="28575">
                <a:solidFill>
                  <a:schemeClr val="accent6">
                    <a:lumMod val="75000"/>
                  </a:schemeClr>
                </a:solidFill>
                <a:prstDash val="sysDash"/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9</c:v>
                </c:pt>
                <c:pt idx="6">
                  <c:v>11</c:v>
                </c:pt>
                <c:pt idx="7">
                  <c:v>13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23</c:v>
                </c:pt>
                <c:pt idx="12">
                  <c:v>25</c:v>
                </c:pt>
                <c:pt idx="13">
                  <c:v>27</c:v>
                </c:pt>
                <c:pt idx="14">
                  <c:v>30</c:v>
                </c:pt>
              </c:numCache>
            </c:numRef>
          </c:xVal>
          <c:yVal>
            <c:numRef>
              <c:f>data!$AB$6:$AB$21</c:f>
              <c:numCache>
                <c:formatCode>General</c:formatCode>
                <c:ptCount val="1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49A7-7B40-BF27-706A696CD5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</c:scatterChart>
      <c:valAx>
        <c:axId val="-2111643568"/>
        <c:scaling>
          <c:orientation val="minMax"/>
          <c:max val="5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 (days</a:t>
                </a:r>
                <a:r>
                  <a:rPr lang="en-US" baseline="0"/>
                  <a:t> from egg)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>
                    <a:solidFill>
                      <a:schemeClr val="tx1"/>
                    </a:solidFill>
                  </a:rPr>
                  <a:t>Live animals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0658084396815472"/>
          <c:y val="0.28701558378682096"/>
          <c:w val="0.37924009657281149"/>
          <c:h val="0.494866181975930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498324</xdr:colOff>
      <xdr:row>22</xdr:row>
      <xdr:rowOff>50800</xdr:rowOff>
    </xdr:from>
    <xdr:to>
      <xdr:col>30</xdr:col>
      <xdr:colOff>571500</xdr:colOff>
      <xdr:row>81</xdr:row>
      <xdr:rowOff>38709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1084E18-74C5-4533-A45C-95428D68762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160021</xdr:colOff>
      <xdr:row>42</xdr:row>
      <xdr:rowOff>73269</xdr:rowOff>
    </xdr:from>
    <xdr:to>
      <xdr:col>43</xdr:col>
      <xdr:colOff>329430</xdr:colOff>
      <xdr:row>77</xdr:row>
      <xdr:rowOff>6527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E231156-F744-B34E-BD4A-6133916DAF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29</xdr:col>
      <xdr:colOff>459153</xdr:colOff>
      <xdr:row>0</xdr:row>
      <xdr:rowOff>0</xdr:rowOff>
    </xdr:from>
    <xdr:to>
      <xdr:col>42</xdr:col>
      <xdr:colOff>1182</xdr:colOff>
      <xdr:row>34</xdr:row>
      <xdr:rowOff>111058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A5342212-4406-0243-BF40-6FDAEB8926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0.49132</cdr:x>
      <cdr:y>0.06862</cdr:y>
    </cdr:from>
    <cdr:to>
      <cdr:x>0.68935</cdr:x>
      <cdr:y>0.16264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7339778-2EB1-414E-9EA3-F482AAE099D8}"/>
            </a:ext>
          </a:extLst>
        </cdr:cNvPr>
        <cdr:cNvSpPr txBox="1"/>
      </cdr:nvSpPr>
      <cdr:spPr>
        <a:xfrm xmlns:a="http://schemas.openxmlformats.org/drawingml/2006/main">
          <a:off x="5871011" y="551171"/>
          <a:ext cx="2366358" cy="7552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4800" b="1"/>
            <a:t>5mM Paraquat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240"/>
  <sheetViews>
    <sheetView zoomScale="80" zoomScaleNormal="80" workbookViewId="0">
      <pane ySplit="1" topLeftCell="A62" activePane="bottomLeft" state="frozen"/>
      <selection pane="bottomLeft" activeCell="C99" sqref="C99"/>
    </sheetView>
  </sheetViews>
  <sheetFormatPr defaultColWidth="8.77734375" defaultRowHeight="14.4" x14ac:dyDescent="0.3"/>
  <cols>
    <col min="1" max="1" width="20.109375" bestFit="1" customWidth="1"/>
    <col min="3" max="3" width="11.109375" customWidth="1"/>
    <col min="4" max="4" width="9.77734375" bestFit="1" customWidth="1"/>
    <col min="5" max="5" width="11.77734375" bestFit="1" customWidth="1"/>
    <col min="6" max="6" width="13.44140625" bestFit="1" customWidth="1"/>
    <col min="7" max="8" width="12.109375" customWidth="1"/>
    <col min="12" max="12" width="10.109375" bestFit="1" customWidth="1"/>
    <col min="15" max="15" width="9.44140625" customWidth="1"/>
    <col min="16" max="16" width="9.6640625" bestFit="1" customWidth="1"/>
    <col min="18" max="18" width="13.109375" bestFit="1" customWidth="1"/>
    <col min="19" max="19" width="9.6640625" bestFit="1" customWidth="1"/>
    <col min="20" max="20" width="12.6640625" bestFit="1" customWidth="1"/>
    <col min="21" max="21" width="12.77734375" bestFit="1" customWidth="1"/>
    <col min="22" max="22" width="11.44140625" bestFit="1" customWidth="1"/>
    <col min="23" max="23" width="10.6640625" customWidth="1"/>
    <col min="24" max="24" width="9.6640625" bestFit="1" customWidth="1"/>
    <col min="25" max="25" width="10.109375" bestFit="1" customWidth="1"/>
    <col min="26" max="26" width="17.44140625" bestFit="1" customWidth="1"/>
    <col min="27" max="27" width="7.77734375" bestFit="1" customWidth="1"/>
  </cols>
  <sheetData>
    <row r="1" spans="1:35" x14ac:dyDescent="0.3">
      <c r="A1" s="1" t="s">
        <v>0</v>
      </c>
      <c r="B1" s="1" t="s">
        <v>2</v>
      </c>
      <c r="C1" s="1" t="s">
        <v>3</v>
      </c>
      <c r="D1" s="1" t="s">
        <v>6</v>
      </c>
      <c r="E1" s="1" t="s">
        <v>4</v>
      </c>
      <c r="F1" s="1" t="s">
        <v>5</v>
      </c>
      <c r="G1" s="1" t="s">
        <v>1</v>
      </c>
      <c r="H1" s="1" t="s">
        <v>7</v>
      </c>
      <c r="I1" s="1" t="s">
        <v>8</v>
      </c>
    </row>
    <row r="2" spans="1:35" x14ac:dyDescent="0.3">
      <c r="A2" t="s">
        <v>58</v>
      </c>
      <c r="B2" s="13">
        <v>0</v>
      </c>
      <c r="C2">
        <v>75</v>
      </c>
      <c r="D2">
        <f t="shared" ref="D2:D8" si="0">SUM(E2:F2,D1)</f>
        <v>0</v>
      </c>
      <c r="E2">
        <v>0</v>
      </c>
      <c r="G2">
        <v>0</v>
      </c>
      <c r="H2">
        <f>C2/$C$2</f>
        <v>1</v>
      </c>
      <c r="I2">
        <f>H2*100</f>
        <v>100</v>
      </c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35" x14ac:dyDescent="0.3">
      <c r="A3" t="s">
        <v>58</v>
      </c>
      <c r="B3" s="13">
        <v>3</v>
      </c>
      <c r="C3">
        <f t="shared" ref="C3:C20" si="1">$C$2-D3</f>
        <v>67</v>
      </c>
      <c r="D3">
        <f t="shared" si="0"/>
        <v>8</v>
      </c>
      <c r="E3">
        <v>8</v>
      </c>
      <c r="G3">
        <v>0</v>
      </c>
      <c r="H3">
        <f t="shared" ref="H3:H20" si="2">C3/$C$2</f>
        <v>0.89333333333333331</v>
      </c>
      <c r="I3">
        <f t="shared" ref="I3:I39" si="3">H3*100</f>
        <v>89.333333333333329</v>
      </c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35" x14ac:dyDescent="0.3">
      <c r="A4" t="s">
        <v>58</v>
      </c>
      <c r="B4" s="13">
        <v>4</v>
      </c>
      <c r="C4">
        <f t="shared" si="1"/>
        <v>60</v>
      </c>
      <c r="D4">
        <f t="shared" si="0"/>
        <v>15</v>
      </c>
      <c r="E4">
        <v>7</v>
      </c>
      <c r="G4">
        <v>0</v>
      </c>
      <c r="H4">
        <f t="shared" si="2"/>
        <v>0.8</v>
      </c>
      <c r="I4">
        <f t="shared" si="3"/>
        <v>80</v>
      </c>
      <c r="O4" s="14">
        <v>1</v>
      </c>
      <c r="P4" s="14">
        <v>2</v>
      </c>
      <c r="Q4" s="14">
        <v>3</v>
      </c>
      <c r="R4" s="14">
        <v>4</v>
      </c>
      <c r="S4" s="14">
        <v>5</v>
      </c>
      <c r="T4" s="14">
        <v>6</v>
      </c>
      <c r="U4" s="14">
        <v>7</v>
      </c>
      <c r="V4" s="14">
        <v>8</v>
      </c>
      <c r="W4" s="14">
        <v>9</v>
      </c>
      <c r="X4" s="14">
        <v>10</v>
      </c>
      <c r="Y4" s="14">
        <v>11</v>
      </c>
      <c r="Z4" s="14">
        <v>12</v>
      </c>
      <c r="AG4" t="s">
        <v>63</v>
      </c>
      <c r="AH4" t="s">
        <v>64</v>
      </c>
      <c r="AI4" t="s">
        <v>65</v>
      </c>
    </row>
    <row r="5" spans="1:35" x14ac:dyDescent="0.3">
      <c r="A5" t="s">
        <v>58</v>
      </c>
      <c r="B5" s="13">
        <v>5</v>
      </c>
      <c r="C5">
        <f t="shared" si="1"/>
        <v>58</v>
      </c>
      <c r="D5">
        <f t="shared" si="0"/>
        <v>17</v>
      </c>
      <c r="E5">
        <v>2</v>
      </c>
      <c r="G5">
        <v>0</v>
      </c>
      <c r="H5">
        <f t="shared" si="2"/>
        <v>0.77333333333333332</v>
      </c>
      <c r="I5">
        <f t="shared" si="3"/>
        <v>77.333333333333329</v>
      </c>
      <c r="L5" s="1" t="s">
        <v>9</v>
      </c>
      <c r="N5" t="s">
        <v>2</v>
      </c>
      <c r="O5" t="s">
        <v>74</v>
      </c>
      <c r="P5" t="s">
        <v>105</v>
      </c>
      <c r="Q5" t="s">
        <v>106</v>
      </c>
      <c r="R5" t="s">
        <v>107</v>
      </c>
      <c r="S5" t="s">
        <v>108</v>
      </c>
      <c r="AG5" t="s">
        <v>52</v>
      </c>
      <c r="AH5" t="s">
        <v>54</v>
      </c>
      <c r="AI5" t="s">
        <v>56</v>
      </c>
    </row>
    <row r="6" spans="1:35" x14ac:dyDescent="0.3">
      <c r="A6" t="s">
        <v>58</v>
      </c>
      <c r="B6" s="13">
        <v>6</v>
      </c>
      <c r="C6">
        <f t="shared" si="1"/>
        <v>53</v>
      </c>
      <c r="D6">
        <f t="shared" si="0"/>
        <v>22</v>
      </c>
      <c r="E6">
        <v>5</v>
      </c>
      <c r="G6">
        <v>0</v>
      </c>
      <c r="H6">
        <f t="shared" si="2"/>
        <v>0.70666666666666667</v>
      </c>
      <c r="I6">
        <f t="shared" si="3"/>
        <v>70.666666666666671</v>
      </c>
      <c r="M6" s="13">
        <v>0</v>
      </c>
      <c r="N6" s="13">
        <v>0</v>
      </c>
      <c r="O6" s="10">
        <v>100</v>
      </c>
      <c r="P6" s="10">
        <v>100</v>
      </c>
      <c r="Q6" s="10">
        <v>100</v>
      </c>
      <c r="R6" s="10">
        <v>100</v>
      </c>
      <c r="S6">
        <v>100</v>
      </c>
      <c r="T6" s="10"/>
      <c r="U6" s="10"/>
      <c r="V6" s="10"/>
      <c r="W6" s="10"/>
      <c r="X6" s="10"/>
      <c r="Y6" s="10"/>
      <c r="Z6" s="10"/>
      <c r="AA6" s="10"/>
    </row>
    <row r="7" spans="1:35" x14ac:dyDescent="0.3">
      <c r="A7" t="s">
        <v>58</v>
      </c>
      <c r="B7" s="13">
        <v>9</v>
      </c>
      <c r="C7">
        <f t="shared" si="1"/>
        <v>32</v>
      </c>
      <c r="D7">
        <f t="shared" si="0"/>
        <v>43</v>
      </c>
      <c r="E7">
        <v>21</v>
      </c>
      <c r="G7">
        <v>0</v>
      </c>
      <c r="H7">
        <f t="shared" si="2"/>
        <v>0.42666666666666669</v>
      </c>
      <c r="I7">
        <f t="shared" si="3"/>
        <v>42.666666666666671</v>
      </c>
      <c r="M7" s="13">
        <v>3</v>
      </c>
      <c r="N7" s="13">
        <v>3</v>
      </c>
      <c r="O7" s="10">
        <v>89.333333333333329</v>
      </c>
      <c r="P7" s="10">
        <v>98.611111111111114</v>
      </c>
      <c r="Q7" s="10">
        <v>96.36363636363636</v>
      </c>
      <c r="R7" s="10">
        <v>98.75</v>
      </c>
      <c r="S7">
        <v>94.285714285714278</v>
      </c>
      <c r="T7" s="10"/>
      <c r="U7" s="10"/>
      <c r="V7" s="10"/>
      <c r="W7" s="10"/>
      <c r="X7" s="10"/>
      <c r="Y7" s="10"/>
      <c r="Z7" s="10"/>
      <c r="AA7" s="10"/>
    </row>
    <row r="8" spans="1:35" x14ac:dyDescent="0.3">
      <c r="A8" t="s">
        <v>58</v>
      </c>
      <c r="B8" s="13">
        <v>11</v>
      </c>
      <c r="C8">
        <f t="shared" si="1"/>
        <v>14</v>
      </c>
      <c r="D8">
        <f t="shared" si="0"/>
        <v>61</v>
      </c>
      <c r="E8">
        <v>18</v>
      </c>
      <c r="G8">
        <v>0</v>
      </c>
      <c r="H8">
        <f t="shared" si="2"/>
        <v>0.18666666666666668</v>
      </c>
      <c r="I8">
        <f t="shared" si="3"/>
        <v>18.666666666666668</v>
      </c>
      <c r="M8" s="13">
        <v>4</v>
      </c>
      <c r="N8" s="13">
        <v>4</v>
      </c>
      <c r="O8" s="10">
        <v>80</v>
      </c>
      <c r="P8" s="10">
        <v>95.833333333333343</v>
      </c>
      <c r="Q8" s="10">
        <v>83.636363636363626</v>
      </c>
      <c r="R8" s="10">
        <v>91.25</v>
      </c>
      <c r="S8">
        <v>82.857142857142861</v>
      </c>
      <c r="T8" s="10"/>
      <c r="U8" s="10"/>
      <c r="V8" s="10"/>
      <c r="W8" s="10"/>
      <c r="X8" s="10"/>
      <c r="Y8" s="10"/>
      <c r="Z8" s="10"/>
      <c r="AA8" s="10"/>
    </row>
    <row r="9" spans="1:35" x14ac:dyDescent="0.3">
      <c r="A9" t="s">
        <v>58</v>
      </c>
      <c r="B9" s="13">
        <v>13</v>
      </c>
      <c r="C9">
        <f t="shared" si="1"/>
        <v>6</v>
      </c>
      <c r="D9">
        <f t="shared" ref="D9:D20" si="4">SUM(E9:F9,D8)</f>
        <v>69</v>
      </c>
      <c r="E9">
        <v>8</v>
      </c>
      <c r="G9">
        <v>0</v>
      </c>
      <c r="H9">
        <f t="shared" si="2"/>
        <v>0.08</v>
      </c>
      <c r="I9">
        <f t="shared" si="3"/>
        <v>8</v>
      </c>
      <c r="M9" s="13">
        <v>5</v>
      </c>
      <c r="N9" s="13">
        <v>5</v>
      </c>
      <c r="O9" s="10">
        <v>77.333333333333329</v>
      </c>
      <c r="P9" s="10">
        <v>90.277777777777786</v>
      </c>
      <c r="Q9" s="10">
        <v>69.090909090909093</v>
      </c>
      <c r="R9" s="10">
        <v>81.25</v>
      </c>
      <c r="S9">
        <v>74.285714285714292</v>
      </c>
      <c r="T9" s="10"/>
      <c r="U9" s="10"/>
      <c r="V9" s="10"/>
      <c r="W9" s="10"/>
      <c r="X9" s="10"/>
      <c r="Y9" s="10"/>
      <c r="Z9" s="10"/>
      <c r="AA9" s="10"/>
    </row>
    <row r="10" spans="1:35" x14ac:dyDescent="0.3">
      <c r="A10" t="s">
        <v>58</v>
      </c>
      <c r="B10" s="13">
        <v>16</v>
      </c>
      <c r="C10">
        <f t="shared" si="1"/>
        <v>0</v>
      </c>
      <c r="D10">
        <f t="shared" si="4"/>
        <v>75</v>
      </c>
      <c r="E10">
        <v>6</v>
      </c>
      <c r="G10">
        <v>0</v>
      </c>
      <c r="H10">
        <f t="shared" si="2"/>
        <v>0</v>
      </c>
      <c r="I10">
        <f t="shared" si="3"/>
        <v>0</v>
      </c>
      <c r="M10" s="13">
        <v>6</v>
      </c>
      <c r="N10" s="13">
        <v>6</v>
      </c>
      <c r="O10" s="10">
        <v>70.666666666666671</v>
      </c>
      <c r="P10" s="10">
        <v>87.5</v>
      </c>
      <c r="Q10" s="10">
        <v>60</v>
      </c>
      <c r="R10" s="10">
        <v>75</v>
      </c>
      <c r="S10">
        <v>68.571428571428569</v>
      </c>
      <c r="T10" s="10"/>
      <c r="U10" s="10"/>
      <c r="V10" s="10"/>
      <c r="W10" s="10"/>
      <c r="X10" s="10"/>
      <c r="Y10" s="10"/>
      <c r="Z10" s="10"/>
      <c r="AA10" s="10"/>
      <c r="AB10" s="10"/>
    </row>
    <row r="11" spans="1:35" x14ac:dyDescent="0.3">
      <c r="A11" t="s">
        <v>58</v>
      </c>
      <c r="B11" s="13">
        <v>18</v>
      </c>
      <c r="C11">
        <f t="shared" si="1"/>
        <v>0</v>
      </c>
      <c r="D11">
        <f t="shared" si="4"/>
        <v>75</v>
      </c>
      <c r="G11">
        <v>0</v>
      </c>
      <c r="H11">
        <f t="shared" si="2"/>
        <v>0</v>
      </c>
      <c r="I11">
        <f t="shared" si="3"/>
        <v>0</v>
      </c>
      <c r="M11" s="13">
        <v>9</v>
      </c>
      <c r="N11" s="13">
        <v>9</v>
      </c>
      <c r="O11" s="10">
        <v>42.666666666666671</v>
      </c>
      <c r="P11" s="10">
        <v>75</v>
      </c>
      <c r="Q11" s="10">
        <v>34.545454545454547</v>
      </c>
      <c r="R11" s="10">
        <v>61.250000000000007</v>
      </c>
      <c r="S11" s="10">
        <v>52.857142857142861</v>
      </c>
      <c r="T11" s="10"/>
      <c r="U11" s="10"/>
      <c r="V11" s="10"/>
      <c r="W11" s="10"/>
      <c r="X11" s="10"/>
      <c r="Y11" s="10"/>
      <c r="Z11" s="10"/>
      <c r="AA11" s="10"/>
      <c r="AB11" s="10"/>
    </row>
    <row r="12" spans="1:35" x14ac:dyDescent="0.3">
      <c r="A12" t="s">
        <v>58</v>
      </c>
      <c r="B12" s="13">
        <v>20</v>
      </c>
      <c r="C12">
        <f t="shared" si="1"/>
        <v>0</v>
      </c>
      <c r="D12">
        <f>SUM(E12:F12,D11)</f>
        <v>75</v>
      </c>
      <c r="G12">
        <v>0</v>
      </c>
      <c r="H12">
        <f t="shared" si="2"/>
        <v>0</v>
      </c>
      <c r="I12">
        <f t="shared" si="3"/>
        <v>0</v>
      </c>
      <c r="M12" s="13">
        <v>11</v>
      </c>
      <c r="N12" s="13">
        <v>11</v>
      </c>
      <c r="O12" s="10">
        <v>18.666666666666668</v>
      </c>
      <c r="P12" s="10">
        <v>66.666666666666657</v>
      </c>
      <c r="Q12" s="10">
        <v>21.818181818181817</v>
      </c>
      <c r="R12" s="10">
        <v>51.249999999999993</v>
      </c>
      <c r="S12" s="10">
        <v>34.285714285714285</v>
      </c>
      <c r="T12" s="10"/>
      <c r="U12" s="10"/>
      <c r="V12" s="10"/>
      <c r="W12" s="10"/>
      <c r="X12" s="10"/>
      <c r="Y12" s="10"/>
      <c r="Z12" s="10"/>
      <c r="AA12" s="10"/>
      <c r="AB12" s="10"/>
    </row>
    <row r="13" spans="1:35" x14ac:dyDescent="0.3">
      <c r="A13" t="s">
        <v>58</v>
      </c>
      <c r="B13" s="13">
        <v>23</v>
      </c>
      <c r="C13">
        <f t="shared" si="1"/>
        <v>0</v>
      </c>
      <c r="D13">
        <f t="shared" si="4"/>
        <v>75</v>
      </c>
      <c r="G13">
        <v>0</v>
      </c>
      <c r="H13">
        <f t="shared" si="2"/>
        <v>0</v>
      </c>
      <c r="I13">
        <f t="shared" si="3"/>
        <v>0</v>
      </c>
      <c r="M13" s="13">
        <v>13</v>
      </c>
      <c r="N13" s="13">
        <v>13</v>
      </c>
      <c r="O13" s="10">
        <v>8</v>
      </c>
      <c r="P13" s="10">
        <v>58.333333333333336</v>
      </c>
      <c r="Q13" s="10">
        <v>16.363636363636363</v>
      </c>
      <c r="R13" s="10">
        <v>41.25</v>
      </c>
      <c r="S13" s="10">
        <v>21.428571428571427</v>
      </c>
      <c r="T13" s="10"/>
      <c r="U13" s="10"/>
      <c r="V13" s="10"/>
      <c r="W13" s="10"/>
      <c r="X13" s="10"/>
      <c r="Y13" s="10"/>
      <c r="Z13" s="10"/>
      <c r="AA13" s="10"/>
      <c r="AB13" s="10"/>
    </row>
    <row r="14" spans="1:35" x14ac:dyDescent="0.3">
      <c r="A14" t="s">
        <v>58</v>
      </c>
      <c r="B14" s="13">
        <v>25</v>
      </c>
      <c r="C14">
        <f t="shared" si="1"/>
        <v>0</v>
      </c>
      <c r="D14">
        <f t="shared" si="4"/>
        <v>75</v>
      </c>
      <c r="G14">
        <v>0</v>
      </c>
      <c r="H14">
        <f t="shared" si="2"/>
        <v>0</v>
      </c>
      <c r="I14">
        <f t="shared" si="3"/>
        <v>0</v>
      </c>
      <c r="M14" s="13">
        <v>16</v>
      </c>
      <c r="N14" s="13">
        <v>16</v>
      </c>
      <c r="O14" s="10">
        <v>0</v>
      </c>
      <c r="P14" s="10">
        <v>45.833333333333329</v>
      </c>
      <c r="Q14" s="10">
        <v>9.0909090909090917</v>
      </c>
      <c r="R14" s="10">
        <v>21.25</v>
      </c>
      <c r="S14" s="10">
        <v>8.5714285714285712</v>
      </c>
      <c r="T14" s="10"/>
      <c r="U14" s="10"/>
      <c r="V14" s="10"/>
      <c r="W14" s="10"/>
      <c r="X14" s="10"/>
      <c r="Y14" s="10"/>
      <c r="Z14" s="10"/>
      <c r="AA14" s="10"/>
      <c r="AB14" s="10"/>
    </row>
    <row r="15" spans="1:35" x14ac:dyDescent="0.3">
      <c r="A15" t="s">
        <v>58</v>
      </c>
      <c r="B15" s="13">
        <v>27</v>
      </c>
      <c r="C15">
        <f t="shared" si="1"/>
        <v>0</v>
      </c>
      <c r="D15">
        <f t="shared" si="4"/>
        <v>75</v>
      </c>
      <c r="G15">
        <v>0</v>
      </c>
      <c r="H15">
        <f t="shared" si="2"/>
        <v>0</v>
      </c>
      <c r="I15">
        <f t="shared" si="3"/>
        <v>0</v>
      </c>
      <c r="M15" s="13">
        <v>18</v>
      </c>
      <c r="N15" s="13">
        <v>18</v>
      </c>
      <c r="O15" s="10"/>
      <c r="P15" s="10">
        <v>36.111111111111107</v>
      </c>
      <c r="Q15" s="10">
        <v>3.6363636363636362</v>
      </c>
      <c r="R15" s="10">
        <v>10</v>
      </c>
      <c r="S15" s="10">
        <v>4.2857142857142856</v>
      </c>
      <c r="T15" s="10"/>
      <c r="U15" s="10"/>
      <c r="V15" s="10"/>
      <c r="W15" s="10"/>
      <c r="X15" s="10"/>
      <c r="Y15" s="10"/>
      <c r="Z15" s="10"/>
      <c r="AA15" s="10"/>
      <c r="AB15" s="10"/>
    </row>
    <row r="16" spans="1:35" x14ac:dyDescent="0.3">
      <c r="A16" t="s">
        <v>58</v>
      </c>
      <c r="B16" s="13">
        <v>30</v>
      </c>
      <c r="C16">
        <f t="shared" si="1"/>
        <v>0</v>
      </c>
      <c r="D16">
        <f>SUM(E16:F16,D15)</f>
        <v>75</v>
      </c>
      <c r="G16">
        <v>0</v>
      </c>
      <c r="H16">
        <f t="shared" si="2"/>
        <v>0</v>
      </c>
      <c r="I16">
        <f t="shared" si="3"/>
        <v>0</v>
      </c>
      <c r="M16" s="13">
        <v>20</v>
      </c>
      <c r="N16" s="13">
        <v>20</v>
      </c>
      <c r="O16" s="10"/>
      <c r="P16" s="10">
        <v>25</v>
      </c>
      <c r="Q16" s="10">
        <v>3.6363636363636362</v>
      </c>
      <c r="R16" s="10">
        <v>2.5</v>
      </c>
      <c r="S16" s="10">
        <v>0</v>
      </c>
      <c r="T16" s="10"/>
      <c r="U16" s="10"/>
      <c r="V16" s="11"/>
      <c r="W16" s="10"/>
      <c r="X16" s="10"/>
      <c r="Y16" s="10"/>
      <c r="Z16" s="10"/>
    </row>
    <row r="17" spans="1:26" x14ac:dyDescent="0.3">
      <c r="A17" t="s">
        <v>58</v>
      </c>
      <c r="B17" s="13">
        <v>32</v>
      </c>
      <c r="C17">
        <f t="shared" si="1"/>
        <v>0</v>
      </c>
      <c r="D17">
        <f t="shared" si="4"/>
        <v>75</v>
      </c>
      <c r="G17">
        <v>0</v>
      </c>
      <c r="H17">
        <f t="shared" si="2"/>
        <v>0</v>
      </c>
      <c r="I17">
        <f t="shared" si="3"/>
        <v>0</v>
      </c>
      <c r="M17" s="13">
        <v>23</v>
      </c>
      <c r="N17" s="13">
        <v>23</v>
      </c>
      <c r="O17" s="10"/>
      <c r="P17" s="10">
        <v>11.111111111111111</v>
      </c>
      <c r="Q17" s="10">
        <v>1.8181818181818181</v>
      </c>
      <c r="R17" s="10">
        <v>0</v>
      </c>
      <c r="S17" s="10"/>
      <c r="T17" s="10"/>
      <c r="U17" s="10"/>
      <c r="V17" s="10"/>
      <c r="W17" s="10"/>
      <c r="X17" s="10"/>
      <c r="Y17" s="10"/>
      <c r="Z17" s="10"/>
    </row>
    <row r="18" spans="1:26" x14ac:dyDescent="0.3">
      <c r="A18" t="s">
        <v>58</v>
      </c>
      <c r="B18" s="13">
        <v>34</v>
      </c>
      <c r="C18">
        <f>$C$2-D18</f>
        <v>0</v>
      </c>
      <c r="D18">
        <f t="shared" si="4"/>
        <v>75</v>
      </c>
      <c r="G18">
        <v>0</v>
      </c>
      <c r="H18">
        <f t="shared" si="2"/>
        <v>0</v>
      </c>
      <c r="I18">
        <f t="shared" si="3"/>
        <v>0</v>
      </c>
      <c r="M18" s="13">
        <v>25</v>
      </c>
      <c r="N18" s="13">
        <v>25</v>
      </c>
      <c r="O18" s="10"/>
      <c r="P18" s="10">
        <v>4.1666666666666661</v>
      </c>
      <c r="Q18" s="10">
        <v>0</v>
      </c>
      <c r="R18" s="10"/>
      <c r="S18" s="10"/>
      <c r="T18" s="10"/>
      <c r="U18" s="10"/>
      <c r="V18" s="10"/>
      <c r="W18" s="10"/>
      <c r="X18" s="10"/>
      <c r="Y18" s="10"/>
      <c r="Z18" s="10"/>
    </row>
    <row r="19" spans="1:26" x14ac:dyDescent="0.3">
      <c r="A19" t="s">
        <v>58</v>
      </c>
      <c r="B19" s="13">
        <v>37</v>
      </c>
      <c r="C19">
        <f t="shared" si="1"/>
        <v>0</v>
      </c>
      <c r="D19">
        <f t="shared" si="4"/>
        <v>75</v>
      </c>
      <c r="G19">
        <v>0</v>
      </c>
      <c r="H19">
        <f t="shared" si="2"/>
        <v>0</v>
      </c>
      <c r="I19">
        <f t="shared" si="3"/>
        <v>0</v>
      </c>
      <c r="M19" s="13">
        <v>27</v>
      </c>
      <c r="N19" s="13">
        <v>27</v>
      </c>
      <c r="O19" s="10"/>
      <c r="P19" s="10">
        <v>0</v>
      </c>
      <c r="Q19" s="10"/>
      <c r="R19" s="10"/>
      <c r="S19" s="10"/>
      <c r="T19" s="10"/>
      <c r="U19" s="10"/>
      <c r="V19" s="10"/>
      <c r="W19" s="10"/>
      <c r="X19" s="10"/>
      <c r="Y19" s="10"/>
      <c r="Z19" s="10"/>
    </row>
    <row r="20" spans="1:26" x14ac:dyDescent="0.3">
      <c r="A20" t="s">
        <v>58</v>
      </c>
      <c r="B20" s="13">
        <v>39</v>
      </c>
      <c r="C20">
        <f t="shared" si="1"/>
        <v>0</v>
      </c>
      <c r="D20">
        <f t="shared" si="4"/>
        <v>75</v>
      </c>
      <c r="G20">
        <v>0</v>
      </c>
      <c r="H20">
        <f t="shared" si="2"/>
        <v>0</v>
      </c>
      <c r="I20">
        <f t="shared" si="3"/>
        <v>0</v>
      </c>
      <c r="M20" s="13">
        <v>30</v>
      </c>
      <c r="N20" s="13">
        <v>30</v>
      </c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</row>
    <row r="21" spans="1:26" x14ac:dyDescent="0.3">
      <c r="M21" s="13"/>
      <c r="N21" s="13"/>
      <c r="O21" s="10"/>
      <c r="P21" s="10"/>
      <c r="Q21" s="10"/>
      <c r="R21" s="10"/>
      <c r="S21" s="10"/>
      <c r="T21" s="10"/>
      <c r="U21" s="10"/>
      <c r="V21" s="12"/>
      <c r="W21" s="10"/>
      <c r="X21" s="10"/>
    </row>
    <row r="22" spans="1:26" x14ac:dyDescent="0.3">
      <c r="A22" t="s">
        <v>72</v>
      </c>
      <c r="B22" s="13">
        <v>0</v>
      </c>
      <c r="C22">
        <v>72</v>
      </c>
      <c r="D22">
        <f t="shared" ref="D22" si="5">SUM(E22:F22)</f>
        <v>0</v>
      </c>
      <c r="E22">
        <v>0</v>
      </c>
      <c r="G22">
        <v>0</v>
      </c>
      <c r="H22">
        <f>C22/$C$22</f>
        <v>1</v>
      </c>
      <c r="I22">
        <f>H22*100</f>
        <v>100</v>
      </c>
      <c r="M22" s="13"/>
      <c r="N22" s="13"/>
      <c r="O22" s="10"/>
      <c r="P22" s="10"/>
      <c r="Q22" s="10"/>
      <c r="R22" s="10"/>
      <c r="S22" s="10"/>
      <c r="T22" s="10"/>
      <c r="U22" s="10"/>
      <c r="V22" s="10"/>
      <c r="W22" s="10"/>
      <c r="X22" s="10"/>
    </row>
    <row r="23" spans="1:26" x14ac:dyDescent="0.3">
      <c r="A23" t="s">
        <v>72</v>
      </c>
      <c r="B23" s="13">
        <v>3</v>
      </c>
      <c r="C23">
        <f t="shared" ref="C23:C40" si="6">$C$22-D23</f>
        <v>71</v>
      </c>
      <c r="D23">
        <f t="shared" ref="D23:D27" si="7">SUM(E23:F23,D22)</f>
        <v>1</v>
      </c>
      <c r="E23">
        <v>1</v>
      </c>
      <c r="G23">
        <v>0</v>
      </c>
      <c r="H23">
        <f>C23/$C$22</f>
        <v>0.98611111111111116</v>
      </c>
      <c r="I23">
        <f t="shared" si="3"/>
        <v>98.611111111111114</v>
      </c>
      <c r="M23" s="13"/>
      <c r="N23" s="13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</row>
    <row r="24" spans="1:26" x14ac:dyDescent="0.3">
      <c r="A24" t="s">
        <v>72</v>
      </c>
      <c r="B24" s="13">
        <v>4</v>
      </c>
      <c r="C24">
        <f t="shared" si="6"/>
        <v>69</v>
      </c>
      <c r="D24">
        <f t="shared" si="7"/>
        <v>3</v>
      </c>
      <c r="E24">
        <v>2</v>
      </c>
      <c r="G24">
        <v>0</v>
      </c>
      <c r="H24">
        <f t="shared" ref="H24:H40" si="8">C24/$C$22</f>
        <v>0.95833333333333337</v>
      </c>
      <c r="I24">
        <f t="shared" si="3"/>
        <v>95.833333333333343</v>
      </c>
      <c r="M24" s="13"/>
      <c r="N24" s="13"/>
      <c r="O24" s="10"/>
      <c r="P24" s="10"/>
      <c r="Q24" s="10"/>
      <c r="R24" s="10"/>
      <c r="S24" s="10"/>
      <c r="U24" s="10"/>
      <c r="V24" s="10"/>
      <c r="W24" s="10"/>
      <c r="X24" s="12"/>
      <c r="Y24" s="10"/>
      <c r="Z24" s="10"/>
    </row>
    <row r="25" spans="1:26" x14ac:dyDescent="0.3">
      <c r="A25" t="s">
        <v>72</v>
      </c>
      <c r="B25" s="13">
        <v>5</v>
      </c>
      <c r="C25">
        <f t="shared" si="6"/>
        <v>65</v>
      </c>
      <c r="D25">
        <f t="shared" si="7"/>
        <v>7</v>
      </c>
      <c r="E25">
        <v>4</v>
      </c>
      <c r="G25">
        <v>0</v>
      </c>
      <c r="H25">
        <f t="shared" si="8"/>
        <v>0.90277777777777779</v>
      </c>
      <c r="I25">
        <f t="shared" si="3"/>
        <v>90.277777777777786</v>
      </c>
      <c r="M25" s="13"/>
      <c r="N25" s="13"/>
      <c r="O25" s="10"/>
      <c r="P25" s="10"/>
      <c r="Q25" s="10"/>
      <c r="R25" s="10"/>
      <c r="S25" s="10"/>
      <c r="T25" s="10"/>
      <c r="U25" s="10"/>
      <c r="V25" s="10"/>
      <c r="W25" s="10"/>
      <c r="X25" s="12"/>
      <c r="Y25" s="10"/>
      <c r="Z25" s="10"/>
    </row>
    <row r="26" spans="1:26" x14ac:dyDescent="0.3">
      <c r="A26" t="s">
        <v>72</v>
      </c>
      <c r="B26" s="13">
        <v>6</v>
      </c>
      <c r="C26">
        <f t="shared" si="6"/>
        <v>63</v>
      </c>
      <c r="D26">
        <f t="shared" si="7"/>
        <v>9</v>
      </c>
      <c r="E26">
        <v>2</v>
      </c>
      <c r="G26">
        <v>0</v>
      </c>
      <c r="H26">
        <f t="shared" si="8"/>
        <v>0.875</v>
      </c>
      <c r="I26">
        <f t="shared" si="3"/>
        <v>87.5</v>
      </c>
      <c r="M26" s="13"/>
      <c r="N26" s="13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 spans="1:26" x14ac:dyDescent="0.3">
      <c r="A27" t="s">
        <v>72</v>
      </c>
      <c r="B27" s="13">
        <v>9</v>
      </c>
      <c r="C27">
        <f t="shared" si="6"/>
        <v>54</v>
      </c>
      <c r="D27">
        <f t="shared" si="7"/>
        <v>18</v>
      </c>
      <c r="E27">
        <v>9</v>
      </c>
      <c r="G27">
        <v>0</v>
      </c>
      <c r="H27">
        <f t="shared" si="8"/>
        <v>0.75</v>
      </c>
      <c r="I27">
        <f t="shared" si="3"/>
        <v>75</v>
      </c>
    </row>
    <row r="28" spans="1:26" x14ac:dyDescent="0.3">
      <c r="A28" t="s">
        <v>72</v>
      </c>
      <c r="B28" s="13">
        <v>11</v>
      </c>
      <c r="C28">
        <f t="shared" si="6"/>
        <v>48</v>
      </c>
      <c r="D28">
        <f>SUM(E28:F28,D27)</f>
        <v>24</v>
      </c>
      <c r="E28">
        <v>6</v>
      </c>
      <c r="G28">
        <v>0</v>
      </c>
      <c r="H28">
        <f t="shared" si="8"/>
        <v>0.66666666666666663</v>
      </c>
      <c r="I28">
        <f t="shared" si="3"/>
        <v>66.666666666666657</v>
      </c>
    </row>
    <row r="29" spans="1:26" x14ac:dyDescent="0.3">
      <c r="A29" t="s">
        <v>72</v>
      </c>
      <c r="B29" s="13">
        <v>13</v>
      </c>
      <c r="C29">
        <f t="shared" si="6"/>
        <v>42</v>
      </c>
      <c r="D29">
        <f t="shared" ref="D29:D35" si="9">SUM(E29:F29,D28)</f>
        <v>30</v>
      </c>
      <c r="E29">
        <v>6</v>
      </c>
      <c r="G29">
        <v>0</v>
      </c>
      <c r="H29">
        <f t="shared" si="8"/>
        <v>0.58333333333333337</v>
      </c>
      <c r="I29">
        <f t="shared" si="3"/>
        <v>58.333333333333336</v>
      </c>
    </row>
    <row r="30" spans="1:26" x14ac:dyDescent="0.3">
      <c r="A30" t="s">
        <v>72</v>
      </c>
      <c r="B30" s="13">
        <v>16</v>
      </c>
      <c r="C30">
        <f t="shared" si="6"/>
        <v>33</v>
      </c>
      <c r="D30">
        <f t="shared" si="9"/>
        <v>39</v>
      </c>
      <c r="E30">
        <v>9</v>
      </c>
      <c r="G30">
        <v>0</v>
      </c>
      <c r="H30">
        <f t="shared" si="8"/>
        <v>0.45833333333333331</v>
      </c>
      <c r="I30">
        <f t="shared" si="3"/>
        <v>45.833333333333329</v>
      </c>
    </row>
    <row r="31" spans="1:26" x14ac:dyDescent="0.3">
      <c r="A31" t="s">
        <v>72</v>
      </c>
      <c r="B31" s="13">
        <v>18</v>
      </c>
      <c r="C31">
        <f t="shared" si="6"/>
        <v>26</v>
      </c>
      <c r="D31">
        <f t="shared" si="9"/>
        <v>46</v>
      </c>
      <c r="E31">
        <v>7</v>
      </c>
      <c r="G31">
        <v>0</v>
      </c>
      <c r="H31">
        <f t="shared" si="8"/>
        <v>0.3611111111111111</v>
      </c>
      <c r="I31">
        <f t="shared" si="3"/>
        <v>36.111111111111107</v>
      </c>
    </row>
    <row r="32" spans="1:26" x14ac:dyDescent="0.3">
      <c r="A32" t="s">
        <v>72</v>
      </c>
      <c r="B32" s="13">
        <v>20</v>
      </c>
      <c r="C32">
        <f t="shared" si="6"/>
        <v>18</v>
      </c>
      <c r="D32">
        <f t="shared" si="9"/>
        <v>54</v>
      </c>
      <c r="E32">
        <v>8</v>
      </c>
      <c r="G32">
        <v>0</v>
      </c>
      <c r="H32">
        <f t="shared" si="8"/>
        <v>0.25</v>
      </c>
      <c r="I32">
        <f t="shared" si="3"/>
        <v>25</v>
      </c>
    </row>
    <row r="33" spans="1:9" x14ac:dyDescent="0.3">
      <c r="A33" t="s">
        <v>72</v>
      </c>
      <c r="B33" s="13">
        <v>23</v>
      </c>
      <c r="C33">
        <f t="shared" si="6"/>
        <v>8</v>
      </c>
      <c r="D33">
        <f t="shared" si="9"/>
        <v>64</v>
      </c>
      <c r="E33">
        <v>10</v>
      </c>
      <c r="G33">
        <v>0</v>
      </c>
      <c r="H33">
        <f t="shared" si="8"/>
        <v>0.1111111111111111</v>
      </c>
      <c r="I33">
        <f t="shared" si="3"/>
        <v>11.111111111111111</v>
      </c>
    </row>
    <row r="34" spans="1:9" x14ac:dyDescent="0.3">
      <c r="A34" t="s">
        <v>72</v>
      </c>
      <c r="B34" s="13">
        <v>25</v>
      </c>
      <c r="C34">
        <f t="shared" si="6"/>
        <v>3</v>
      </c>
      <c r="D34">
        <f t="shared" si="9"/>
        <v>69</v>
      </c>
      <c r="E34">
        <v>5</v>
      </c>
      <c r="G34">
        <v>0</v>
      </c>
      <c r="H34">
        <f t="shared" si="8"/>
        <v>4.1666666666666664E-2</v>
      </c>
      <c r="I34">
        <f t="shared" si="3"/>
        <v>4.1666666666666661</v>
      </c>
    </row>
    <row r="35" spans="1:9" x14ac:dyDescent="0.3">
      <c r="A35" t="s">
        <v>72</v>
      </c>
      <c r="B35" s="13">
        <v>27</v>
      </c>
      <c r="C35">
        <f t="shared" si="6"/>
        <v>3</v>
      </c>
      <c r="D35">
        <f t="shared" si="9"/>
        <v>69</v>
      </c>
      <c r="G35">
        <v>0</v>
      </c>
      <c r="H35">
        <f t="shared" si="8"/>
        <v>4.1666666666666664E-2</v>
      </c>
      <c r="I35">
        <f t="shared" si="3"/>
        <v>4.1666666666666661</v>
      </c>
    </row>
    <row r="36" spans="1:9" x14ac:dyDescent="0.3">
      <c r="A36" t="s">
        <v>72</v>
      </c>
      <c r="B36" s="13">
        <v>30</v>
      </c>
      <c r="C36">
        <f t="shared" si="6"/>
        <v>3</v>
      </c>
      <c r="D36">
        <f>SUM(E36:F36,D35)</f>
        <v>69</v>
      </c>
      <c r="G36">
        <v>0</v>
      </c>
      <c r="H36">
        <f t="shared" si="8"/>
        <v>4.1666666666666664E-2</v>
      </c>
      <c r="I36">
        <f t="shared" si="3"/>
        <v>4.1666666666666661</v>
      </c>
    </row>
    <row r="37" spans="1:9" x14ac:dyDescent="0.3">
      <c r="A37" t="s">
        <v>72</v>
      </c>
      <c r="B37" s="13">
        <v>32</v>
      </c>
      <c r="C37">
        <f t="shared" si="6"/>
        <v>3</v>
      </c>
      <c r="D37">
        <f t="shared" ref="D37:D39" si="10">SUM(E37:F37,D36)</f>
        <v>69</v>
      </c>
      <c r="G37">
        <v>0</v>
      </c>
      <c r="H37">
        <f t="shared" si="8"/>
        <v>4.1666666666666664E-2</v>
      </c>
      <c r="I37">
        <f t="shared" si="3"/>
        <v>4.1666666666666661</v>
      </c>
    </row>
    <row r="38" spans="1:9" x14ac:dyDescent="0.3">
      <c r="A38" t="s">
        <v>72</v>
      </c>
      <c r="B38" s="13">
        <v>34</v>
      </c>
      <c r="C38">
        <f t="shared" si="6"/>
        <v>3</v>
      </c>
      <c r="D38">
        <f t="shared" si="10"/>
        <v>69</v>
      </c>
      <c r="G38">
        <v>0</v>
      </c>
      <c r="H38">
        <f t="shared" si="8"/>
        <v>4.1666666666666664E-2</v>
      </c>
      <c r="I38">
        <f t="shared" si="3"/>
        <v>4.1666666666666661</v>
      </c>
    </row>
    <row r="39" spans="1:9" x14ac:dyDescent="0.3">
      <c r="A39" t="s">
        <v>72</v>
      </c>
      <c r="B39" s="13">
        <v>37</v>
      </c>
      <c r="C39">
        <f t="shared" si="6"/>
        <v>3</v>
      </c>
      <c r="D39">
        <f t="shared" si="10"/>
        <v>69</v>
      </c>
      <c r="G39">
        <v>0</v>
      </c>
      <c r="H39">
        <f t="shared" si="8"/>
        <v>4.1666666666666664E-2</v>
      </c>
      <c r="I39">
        <f t="shared" si="3"/>
        <v>4.1666666666666661</v>
      </c>
    </row>
    <row r="40" spans="1:9" x14ac:dyDescent="0.3">
      <c r="A40" t="s">
        <v>72</v>
      </c>
      <c r="B40" s="13">
        <v>39</v>
      </c>
      <c r="C40">
        <f t="shared" si="6"/>
        <v>3</v>
      </c>
      <c r="D40">
        <f t="shared" ref="D40" si="11">SUM(E40:F40,D39)</f>
        <v>69</v>
      </c>
      <c r="G40">
        <v>0</v>
      </c>
      <c r="H40">
        <f t="shared" si="8"/>
        <v>4.1666666666666664E-2</v>
      </c>
      <c r="I40">
        <f t="shared" ref="I40" si="12">H40*100</f>
        <v>4.1666666666666661</v>
      </c>
    </row>
    <row r="41" spans="1:9" x14ac:dyDescent="0.3">
      <c r="B41" s="13"/>
    </row>
    <row r="42" spans="1:9" x14ac:dyDescent="0.3">
      <c r="A42" t="s">
        <v>73</v>
      </c>
      <c r="B42" s="13">
        <v>0</v>
      </c>
      <c r="C42">
        <v>55</v>
      </c>
      <c r="D42">
        <f>SUM(E42:F42)</f>
        <v>0</v>
      </c>
      <c r="E42">
        <v>0</v>
      </c>
      <c r="G42">
        <v>0</v>
      </c>
      <c r="H42">
        <f>C42/$C$42</f>
        <v>1</v>
      </c>
      <c r="I42">
        <f>H42*100</f>
        <v>100</v>
      </c>
    </row>
    <row r="43" spans="1:9" x14ac:dyDescent="0.3">
      <c r="A43" t="s">
        <v>73</v>
      </c>
      <c r="B43" s="13">
        <v>3</v>
      </c>
      <c r="C43">
        <f>$C$42-D43</f>
        <v>53</v>
      </c>
      <c r="D43">
        <f>SUM(E43:F43)</f>
        <v>2</v>
      </c>
      <c r="E43">
        <v>2</v>
      </c>
      <c r="G43">
        <v>0</v>
      </c>
      <c r="H43">
        <f t="shared" ref="H43:H61" si="13">C43/$C$42</f>
        <v>0.96363636363636362</v>
      </c>
      <c r="I43">
        <f t="shared" ref="I43:I50" si="14">H43*100</f>
        <v>96.36363636363636</v>
      </c>
    </row>
    <row r="44" spans="1:9" x14ac:dyDescent="0.3">
      <c r="A44" t="s">
        <v>73</v>
      </c>
      <c r="B44" s="13">
        <v>4</v>
      </c>
      <c r="C44">
        <f t="shared" ref="C44:C60" si="15">$C$42-D44</f>
        <v>46</v>
      </c>
      <c r="D44">
        <f>SUM(E44:F44,D43)</f>
        <v>9</v>
      </c>
      <c r="E44">
        <v>7</v>
      </c>
      <c r="G44">
        <v>0</v>
      </c>
      <c r="H44">
        <f t="shared" si="13"/>
        <v>0.83636363636363631</v>
      </c>
      <c r="I44">
        <f>H44*100</f>
        <v>83.636363636363626</v>
      </c>
    </row>
    <row r="45" spans="1:9" x14ac:dyDescent="0.3">
      <c r="A45" t="s">
        <v>73</v>
      </c>
      <c r="B45" s="13">
        <v>5</v>
      </c>
      <c r="C45">
        <f t="shared" si="15"/>
        <v>38</v>
      </c>
      <c r="D45">
        <f>SUM(E45:F45,D44)</f>
        <v>17</v>
      </c>
      <c r="E45">
        <v>8</v>
      </c>
      <c r="G45">
        <v>0</v>
      </c>
      <c r="H45">
        <f t="shared" si="13"/>
        <v>0.69090909090909092</v>
      </c>
      <c r="I45">
        <f t="shared" si="14"/>
        <v>69.090909090909093</v>
      </c>
    </row>
    <row r="46" spans="1:9" x14ac:dyDescent="0.3">
      <c r="A46" t="s">
        <v>73</v>
      </c>
      <c r="B46" s="13">
        <v>6</v>
      </c>
      <c r="C46">
        <f t="shared" si="15"/>
        <v>33</v>
      </c>
      <c r="D46">
        <f t="shared" ref="D46:D47" si="16">SUM(E46:F46,D45)</f>
        <v>22</v>
      </c>
      <c r="E46">
        <v>5</v>
      </c>
      <c r="G46">
        <v>0</v>
      </c>
      <c r="H46">
        <f t="shared" si="13"/>
        <v>0.6</v>
      </c>
      <c r="I46">
        <f t="shared" si="14"/>
        <v>60</v>
      </c>
    </row>
    <row r="47" spans="1:9" x14ac:dyDescent="0.3">
      <c r="A47" t="s">
        <v>73</v>
      </c>
      <c r="B47" s="13">
        <v>9</v>
      </c>
      <c r="C47">
        <f t="shared" si="15"/>
        <v>19</v>
      </c>
      <c r="D47">
        <f t="shared" si="16"/>
        <v>36</v>
      </c>
      <c r="E47">
        <v>14</v>
      </c>
      <c r="G47">
        <v>0</v>
      </c>
      <c r="H47">
        <f t="shared" si="13"/>
        <v>0.34545454545454546</v>
      </c>
      <c r="I47">
        <f t="shared" si="14"/>
        <v>34.545454545454547</v>
      </c>
    </row>
    <row r="48" spans="1:9" x14ac:dyDescent="0.3">
      <c r="A48" t="s">
        <v>73</v>
      </c>
      <c r="B48" s="13">
        <v>11</v>
      </c>
      <c r="C48">
        <f t="shared" si="15"/>
        <v>12</v>
      </c>
      <c r="D48">
        <f>SUM(E48:F48,D47)</f>
        <v>43</v>
      </c>
      <c r="E48">
        <v>7</v>
      </c>
      <c r="G48">
        <v>0</v>
      </c>
      <c r="H48">
        <f t="shared" si="13"/>
        <v>0.21818181818181817</v>
      </c>
      <c r="I48">
        <f t="shared" si="14"/>
        <v>21.818181818181817</v>
      </c>
    </row>
    <row r="49" spans="1:9" x14ac:dyDescent="0.3">
      <c r="A49" t="s">
        <v>73</v>
      </c>
      <c r="B49" s="13">
        <v>13</v>
      </c>
      <c r="C49">
        <f t="shared" si="15"/>
        <v>9</v>
      </c>
      <c r="D49">
        <f t="shared" ref="D49:D55" si="17">SUM(E49:F49,D48)</f>
        <v>46</v>
      </c>
      <c r="E49">
        <v>3</v>
      </c>
      <c r="G49">
        <v>0</v>
      </c>
      <c r="H49">
        <f t="shared" si="13"/>
        <v>0.16363636363636364</v>
      </c>
      <c r="I49">
        <f t="shared" si="14"/>
        <v>16.363636363636363</v>
      </c>
    </row>
    <row r="50" spans="1:9" x14ac:dyDescent="0.3">
      <c r="A50" t="s">
        <v>73</v>
      </c>
      <c r="B50" s="13">
        <v>16</v>
      </c>
      <c r="C50">
        <f t="shared" si="15"/>
        <v>5</v>
      </c>
      <c r="D50">
        <f t="shared" si="17"/>
        <v>50</v>
      </c>
      <c r="E50">
        <v>4</v>
      </c>
      <c r="G50">
        <v>0</v>
      </c>
      <c r="H50">
        <f t="shared" si="13"/>
        <v>9.0909090909090912E-2</v>
      </c>
      <c r="I50">
        <f t="shared" si="14"/>
        <v>9.0909090909090917</v>
      </c>
    </row>
    <row r="51" spans="1:9" x14ac:dyDescent="0.3">
      <c r="A51" t="s">
        <v>73</v>
      </c>
      <c r="B51" s="13">
        <v>18</v>
      </c>
      <c r="C51">
        <f t="shared" si="15"/>
        <v>2</v>
      </c>
      <c r="D51">
        <f t="shared" si="17"/>
        <v>53</v>
      </c>
      <c r="E51">
        <v>3</v>
      </c>
      <c r="G51">
        <v>0</v>
      </c>
      <c r="H51">
        <f t="shared" si="13"/>
        <v>3.6363636363636362E-2</v>
      </c>
      <c r="I51">
        <f t="shared" ref="I51:I99" si="18">H51*100</f>
        <v>3.6363636363636362</v>
      </c>
    </row>
    <row r="52" spans="1:9" x14ac:dyDescent="0.3">
      <c r="A52" t="s">
        <v>73</v>
      </c>
      <c r="B52" s="13">
        <v>20</v>
      </c>
      <c r="C52">
        <f t="shared" si="15"/>
        <v>2</v>
      </c>
      <c r="D52">
        <f t="shared" si="17"/>
        <v>53</v>
      </c>
      <c r="E52">
        <v>0</v>
      </c>
      <c r="G52">
        <v>0</v>
      </c>
      <c r="H52">
        <f t="shared" si="13"/>
        <v>3.6363636363636362E-2</v>
      </c>
      <c r="I52">
        <f t="shared" si="18"/>
        <v>3.6363636363636362</v>
      </c>
    </row>
    <row r="53" spans="1:9" x14ac:dyDescent="0.3">
      <c r="A53" t="s">
        <v>73</v>
      </c>
      <c r="B53" s="13">
        <v>23</v>
      </c>
      <c r="C53">
        <f t="shared" si="15"/>
        <v>1</v>
      </c>
      <c r="D53">
        <f t="shared" si="17"/>
        <v>54</v>
      </c>
      <c r="E53">
        <v>1</v>
      </c>
      <c r="G53">
        <v>0</v>
      </c>
      <c r="H53">
        <f t="shared" si="13"/>
        <v>1.8181818181818181E-2</v>
      </c>
      <c r="I53">
        <f t="shared" si="18"/>
        <v>1.8181818181818181</v>
      </c>
    </row>
    <row r="54" spans="1:9" x14ac:dyDescent="0.3">
      <c r="A54" t="s">
        <v>73</v>
      </c>
      <c r="B54" s="13">
        <v>25</v>
      </c>
      <c r="C54">
        <f t="shared" si="15"/>
        <v>0</v>
      </c>
      <c r="D54">
        <f t="shared" si="17"/>
        <v>55</v>
      </c>
      <c r="E54">
        <v>1</v>
      </c>
      <c r="G54">
        <v>0</v>
      </c>
      <c r="H54">
        <f t="shared" si="13"/>
        <v>0</v>
      </c>
      <c r="I54">
        <f t="shared" si="18"/>
        <v>0</v>
      </c>
    </row>
    <row r="55" spans="1:9" x14ac:dyDescent="0.3">
      <c r="A55" t="s">
        <v>73</v>
      </c>
      <c r="B55" s="13">
        <v>27</v>
      </c>
      <c r="C55">
        <f t="shared" si="15"/>
        <v>0</v>
      </c>
      <c r="D55">
        <f t="shared" si="17"/>
        <v>55</v>
      </c>
      <c r="G55">
        <v>0</v>
      </c>
      <c r="H55">
        <f t="shared" si="13"/>
        <v>0</v>
      </c>
      <c r="I55">
        <f t="shared" si="18"/>
        <v>0</v>
      </c>
    </row>
    <row r="56" spans="1:9" x14ac:dyDescent="0.3">
      <c r="A56" t="s">
        <v>73</v>
      </c>
      <c r="B56" s="13">
        <v>30</v>
      </c>
      <c r="C56">
        <f t="shared" si="15"/>
        <v>0</v>
      </c>
      <c r="D56">
        <f>SUM(E56:F56,D55)</f>
        <v>55</v>
      </c>
      <c r="G56">
        <v>0</v>
      </c>
      <c r="H56">
        <f t="shared" si="13"/>
        <v>0</v>
      </c>
      <c r="I56">
        <f t="shared" si="18"/>
        <v>0</v>
      </c>
    </row>
    <row r="57" spans="1:9" x14ac:dyDescent="0.3">
      <c r="A57" t="s">
        <v>73</v>
      </c>
      <c r="B57" s="13">
        <v>32</v>
      </c>
      <c r="C57">
        <f t="shared" si="15"/>
        <v>0</v>
      </c>
      <c r="D57">
        <f t="shared" ref="D57" si="19">SUM(E57:F57,D56)</f>
        <v>55</v>
      </c>
      <c r="G57">
        <v>0</v>
      </c>
      <c r="H57">
        <f t="shared" si="13"/>
        <v>0</v>
      </c>
      <c r="I57">
        <f t="shared" si="18"/>
        <v>0</v>
      </c>
    </row>
    <row r="58" spans="1:9" x14ac:dyDescent="0.3">
      <c r="A58" t="s">
        <v>73</v>
      </c>
      <c r="B58" s="13">
        <v>34</v>
      </c>
      <c r="C58">
        <f t="shared" si="15"/>
        <v>0</v>
      </c>
      <c r="D58">
        <f t="shared" ref="D58:D60" si="20">SUM(E58:F58,D57)</f>
        <v>55</v>
      </c>
      <c r="G58">
        <v>0</v>
      </c>
      <c r="H58">
        <f t="shared" si="13"/>
        <v>0</v>
      </c>
      <c r="I58">
        <f t="shared" ref="I58:I60" si="21">H58*100</f>
        <v>0</v>
      </c>
    </row>
    <row r="59" spans="1:9" x14ac:dyDescent="0.3">
      <c r="A59" t="s">
        <v>73</v>
      </c>
      <c r="B59" s="13">
        <v>37</v>
      </c>
      <c r="C59">
        <f t="shared" si="15"/>
        <v>0</v>
      </c>
      <c r="D59">
        <f t="shared" si="20"/>
        <v>55</v>
      </c>
      <c r="G59">
        <v>0</v>
      </c>
      <c r="H59">
        <f t="shared" si="13"/>
        <v>0</v>
      </c>
      <c r="I59">
        <f t="shared" si="21"/>
        <v>0</v>
      </c>
    </row>
    <row r="60" spans="1:9" x14ac:dyDescent="0.3">
      <c r="A60" t="s">
        <v>73</v>
      </c>
      <c r="B60" s="13">
        <v>39</v>
      </c>
      <c r="C60">
        <f t="shared" si="15"/>
        <v>0</v>
      </c>
      <c r="D60">
        <f t="shared" si="20"/>
        <v>55</v>
      </c>
      <c r="G60">
        <v>0</v>
      </c>
      <c r="H60">
        <f t="shared" si="13"/>
        <v>0</v>
      </c>
      <c r="I60">
        <f t="shared" si="21"/>
        <v>0</v>
      </c>
    </row>
    <row r="61" spans="1:9" x14ac:dyDescent="0.3">
      <c r="H61">
        <f t="shared" si="13"/>
        <v>0</v>
      </c>
    </row>
    <row r="62" spans="1:9" x14ac:dyDescent="0.3">
      <c r="A62" t="s">
        <v>103</v>
      </c>
      <c r="B62" s="13">
        <v>0</v>
      </c>
      <c r="C62">
        <v>80</v>
      </c>
      <c r="D62">
        <f t="shared" ref="D62" si="22">SUM(E62:F62)</f>
        <v>0</v>
      </c>
      <c r="E62">
        <v>0</v>
      </c>
      <c r="G62">
        <v>0</v>
      </c>
      <c r="H62">
        <f>C62/$C$62</f>
        <v>1</v>
      </c>
      <c r="I62">
        <f>H62*100</f>
        <v>100</v>
      </c>
    </row>
    <row r="63" spans="1:9" x14ac:dyDescent="0.3">
      <c r="A63" t="s">
        <v>103</v>
      </c>
      <c r="B63" s="13">
        <v>3</v>
      </c>
      <c r="C63">
        <f t="shared" ref="C63:C78" si="23">$C$62-D63</f>
        <v>79</v>
      </c>
      <c r="D63">
        <f>SUM(E63:F63,D62)</f>
        <v>1</v>
      </c>
      <c r="E63">
        <v>1</v>
      </c>
      <c r="G63">
        <v>0</v>
      </c>
      <c r="H63">
        <f t="shared" ref="H63:H80" si="24">C63/$C$62</f>
        <v>0.98750000000000004</v>
      </c>
      <c r="I63">
        <f t="shared" ref="I63:I80" si="25">H63*100</f>
        <v>98.75</v>
      </c>
    </row>
    <row r="64" spans="1:9" x14ac:dyDescent="0.3">
      <c r="A64" t="s">
        <v>103</v>
      </c>
      <c r="B64" s="13">
        <v>4</v>
      </c>
      <c r="C64">
        <f t="shared" si="23"/>
        <v>73</v>
      </c>
      <c r="D64">
        <f>SUM(E64:F64,D63)</f>
        <v>7</v>
      </c>
      <c r="E64">
        <v>6</v>
      </c>
      <c r="G64">
        <v>0</v>
      </c>
      <c r="H64">
        <f t="shared" si="24"/>
        <v>0.91249999999999998</v>
      </c>
      <c r="I64">
        <f t="shared" si="25"/>
        <v>91.25</v>
      </c>
    </row>
    <row r="65" spans="1:9" x14ac:dyDescent="0.3">
      <c r="A65" t="s">
        <v>103</v>
      </c>
      <c r="B65" s="13">
        <v>5</v>
      </c>
      <c r="C65">
        <f t="shared" si="23"/>
        <v>65</v>
      </c>
      <c r="D65">
        <f t="shared" ref="D65:D67" si="26">SUM(E65:F65,D64)</f>
        <v>15</v>
      </c>
      <c r="E65">
        <v>8</v>
      </c>
      <c r="G65">
        <v>0</v>
      </c>
      <c r="H65">
        <f t="shared" si="24"/>
        <v>0.8125</v>
      </c>
      <c r="I65">
        <f t="shared" si="25"/>
        <v>81.25</v>
      </c>
    </row>
    <row r="66" spans="1:9" x14ac:dyDescent="0.3">
      <c r="A66" t="s">
        <v>103</v>
      </c>
      <c r="B66" s="13">
        <v>6</v>
      </c>
      <c r="C66">
        <f t="shared" si="23"/>
        <v>60</v>
      </c>
      <c r="D66">
        <f t="shared" si="26"/>
        <v>20</v>
      </c>
      <c r="E66">
        <v>5</v>
      </c>
      <c r="G66">
        <v>0</v>
      </c>
      <c r="H66">
        <f t="shared" si="24"/>
        <v>0.75</v>
      </c>
      <c r="I66">
        <f t="shared" si="25"/>
        <v>75</v>
      </c>
    </row>
    <row r="67" spans="1:9" x14ac:dyDescent="0.3">
      <c r="A67" t="s">
        <v>103</v>
      </c>
      <c r="B67" s="13">
        <v>9</v>
      </c>
      <c r="C67">
        <f t="shared" si="23"/>
        <v>49</v>
      </c>
      <c r="D67">
        <f t="shared" si="26"/>
        <v>31</v>
      </c>
      <c r="E67">
        <v>11</v>
      </c>
      <c r="H67">
        <f t="shared" si="24"/>
        <v>0.61250000000000004</v>
      </c>
      <c r="I67">
        <f t="shared" si="25"/>
        <v>61.250000000000007</v>
      </c>
    </row>
    <row r="68" spans="1:9" x14ac:dyDescent="0.3">
      <c r="A68" t="s">
        <v>103</v>
      </c>
      <c r="B68" s="13">
        <v>11</v>
      </c>
      <c r="C68">
        <f t="shared" si="23"/>
        <v>41</v>
      </c>
      <c r="D68">
        <f>SUM(E68:F68,D67)</f>
        <v>39</v>
      </c>
      <c r="E68">
        <v>8</v>
      </c>
      <c r="G68">
        <v>0</v>
      </c>
      <c r="H68">
        <f t="shared" si="24"/>
        <v>0.51249999999999996</v>
      </c>
      <c r="I68">
        <f t="shared" si="25"/>
        <v>51.249999999999993</v>
      </c>
    </row>
    <row r="69" spans="1:9" x14ac:dyDescent="0.3">
      <c r="A69" t="s">
        <v>103</v>
      </c>
      <c r="B69" s="13">
        <v>13</v>
      </c>
      <c r="C69">
        <f t="shared" si="23"/>
        <v>33</v>
      </c>
      <c r="D69">
        <f t="shared" ref="D69:D75" si="27">SUM(E69:F69,D68)</f>
        <v>47</v>
      </c>
      <c r="E69">
        <v>8</v>
      </c>
      <c r="G69">
        <v>0</v>
      </c>
      <c r="H69">
        <f t="shared" si="24"/>
        <v>0.41249999999999998</v>
      </c>
      <c r="I69">
        <f t="shared" si="25"/>
        <v>41.25</v>
      </c>
    </row>
    <row r="70" spans="1:9" x14ac:dyDescent="0.3">
      <c r="A70" t="s">
        <v>103</v>
      </c>
      <c r="B70" s="13">
        <v>16</v>
      </c>
      <c r="C70">
        <f t="shared" si="23"/>
        <v>17</v>
      </c>
      <c r="D70">
        <f t="shared" si="27"/>
        <v>63</v>
      </c>
      <c r="E70">
        <v>16</v>
      </c>
      <c r="G70">
        <v>0</v>
      </c>
      <c r="H70">
        <f t="shared" si="24"/>
        <v>0.21249999999999999</v>
      </c>
      <c r="I70">
        <f t="shared" si="25"/>
        <v>21.25</v>
      </c>
    </row>
    <row r="71" spans="1:9" x14ac:dyDescent="0.3">
      <c r="A71" t="s">
        <v>103</v>
      </c>
      <c r="B71" s="13">
        <v>18</v>
      </c>
      <c r="C71">
        <f t="shared" si="23"/>
        <v>8</v>
      </c>
      <c r="D71">
        <f t="shared" si="27"/>
        <v>72</v>
      </c>
      <c r="E71">
        <v>9</v>
      </c>
      <c r="G71">
        <v>0</v>
      </c>
      <c r="H71">
        <f t="shared" si="24"/>
        <v>0.1</v>
      </c>
      <c r="I71">
        <f t="shared" si="25"/>
        <v>10</v>
      </c>
    </row>
    <row r="72" spans="1:9" x14ac:dyDescent="0.3">
      <c r="A72" t="s">
        <v>103</v>
      </c>
      <c r="B72" s="13">
        <v>20</v>
      </c>
      <c r="C72">
        <f t="shared" si="23"/>
        <v>2</v>
      </c>
      <c r="D72">
        <f t="shared" si="27"/>
        <v>78</v>
      </c>
      <c r="E72">
        <v>6</v>
      </c>
      <c r="G72">
        <v>0</v>
      </c>
      <c r="H72">
        <f t="shared" si="24"/>
        <v>2.5000000000000001E-2</v>
      </c>
      <c r="I72">
        <f t="shared" si="25"/>
        <v>2.5</v>
      </c>
    </row>
    <row r="73" spans="1:9" x14ac:dyDescent="0.3">
      <c r="A73" t="s">
        <v>103</v>
      </c>
      <c r="B73" s="13">
        <v>23</v>
      </c>
      <c r="C73">
        <f t="shared" si="23"/>
        <v>0</v>
      </c>
      <c r="D73">
        <f t="shared" si="27"/>
        <v>80</v>
      </c>
      <c r="E73">
        <v>2</v>
      </c>
      <c r="G73">
        <v>0</v>
      </c>
      <c r="H73">
        <f t="shared" si="24"/>
        <v>0</v>
      </c>
      <c r="I73">
        <f t="shared" si="25"/>
        <v>0</v>
      </c>
    </row>
    <row r="74" spans="1:9" x14ac:dyDescent="0.3">
      <c r="A74" t="s">
        <v>103</v>
      </c>
      <c r="B74" s="13">
        <v>25</v>
      </c>
      <c r="C74">
        <f t="shared" si="23"/>
        <v>0</v>
      </c>
      <c r="D74">
        <f t="shared" si="27"/>
        <v>80</v>
      </c>
      <c r="G74">
        <v>0</v>
      </c>
      <c r="H74">
        <f t="shared" si="24"/>
        <v>0</v>
      </c>
      <c r="I74">
        <f t="shared" si="25"/>
        <v>0</v>
      </c>
    </row>
    <row r="75" spans="1:9" x14ac:dyDescent="0.3">
      <c r="A75" t="s">
        <v>103</v>
      </c>
      <c r="B75" s="13">
        <v>27</v>
      </c>
      <c r="C75">
        <f t="shared" si="23"/>
        <v>0</v>
      </c>
      <c r="D75">
        <f t="shared" si="27"/>
        <v>80</v>
      </c>
      <c r="G75">
        <v>0</v>
      </c>
      <c r="H75">
        <f t="shared" si="24"/>
        <v>0</v>
      </c>
      <c r="I75">
        <f t="shared" si="25"/>
        <v>0</v>
      </c>
    </row>
    <row r="76" spans="1:9" x14ac:dyDescent="0.3">
      <c r="A76" t="s">
        <v>103</v>
      </c>
      <c r="B76" s="13">
        <v>30</v>
      </c>
      <c r="C76">
        <f t="shared" si="23"/>
        <v>0</v>
      </c>
      <c r="D76">
        <f>SUM(E76:F76,D75)</f>
        <v>80</v>
      </c>
      <c r="G76">
        <v>0</v>
      </c>
      <c r="H76">
        <f t="shared" si="24"/>
        <v>0</v>
      </c>
      <c r="I76">
        <f t="shared" si="25"/>
        <v>0</v>
      </c>
    </row>
    <row r="77" spans="1:9" x14ac:dyDescent="0.3">
      <c r="A77" t="s">
        <v>103</v>
      </c>
      <c r="B77" s="13">
        <v>32</v>
      </c>
      <c r="C77">
        <f t="shared" si="23"/>
        <v>0</v>
      </c>
      <c r="D77">
        <f t="shared" ref="D77:D78" si="28">SUM(E77:F77,D76)</f>
        <v>80</v>
      </c>
      <c r="G77">
        <v>0</v>
      </c>
      <c r="H77">
        <f t="shared" si="24"/>
        <v>0</v>
      </c>
      <c r="I77">
        <f t="shared" si="25"/>
        <v>0</v>
      </c>
    </row>
    <row r="78" spans="1:9" x14ac:dyDescent="0.3">
      <c r="A78" t="s">
        <v>103</v>
      </c>
      <c r="B78" s="13">
        <v>34</v>
      </c>
      <c r="C78">
        <f t="shared" si="23"/>
        <v>0</v>
      </c>
      <c r="D78">
        <f t="shared" si="28"/>
        <v>80</v>
      </c>
      <c r="G78">
        <v>0</v>
      </c>
      <c r="H78">
        <f t="shared" si="24"/>
        <v>0</v>
      </c>
      <c r="I78">
        <f t="shared" si="25"/>
        <v>0</v>
      </c>
    </row>
    <row r="79" spans="1:9" x14ac:dyDescent="0.3">
      <c r="A79" t="s">
        <v>103</v>
      </c>
      <c r="B79" s="13">
        <v>37</v>
      </c>
      <c r="C79">
        <f t="shared" ref="C79:C80" si="29">$C$62-D79</f>
        <v>0</v>
      </c>
      <c r="D79">
        <f t="shared" ref="D79:D80" si="30">SUM(E79:F79,D78)</f>
        <v>80</v>
      </c>
      <c r="G79">
        <v>0</v>
      </c>
      <c r="H79">
        <f t="shared" si="24"/>
        <v>0</v>
      </c>
      <c r="I79">
        <f t="shared" si="25"/>
        <v>0</v>
      </c>
    </row>
    <row r="80" spans="1:9" x14ac:dyDescent="0.3">
      <c r="A80" t="s">
        <v>103</v>
      </c>
      <c r="B80" s="13">
        <v>39</v>
      </c>
      <c r="C80">
        <f t="shared" si="29"/>
        <v>0</v>
      </c>
      <c r="D80">
        <f t="shared" si="30"/>
        <v>80</v>
      </c>
      <c r="G80">
        <v>0</v>
      </c>
      <c r="H80">
        <f t="shared" si="24"/>
        <v>0</v>
      </c>
      <c r="I80">
        <f t="shared" si="25"/>
        <v>0</v>
      </c>
    </row>
    <row r="82" spans="1:9" x14ac:dyDescent="0.3">
      <c r="A82" t="s">
        <v>104</v>
      </c>
      <c r="B82" s="13">
        <v>0</v>
      </c>
      <c r="C82">
        <v>70</v>
      </c>
      <c r="D82">
        <f t="shared" ref="D82:D83" si="31">SUM(E82:F82)</f>
        <v>0</v>
      </c>
      <c r="E82">
        <v>0</v>
      </c>
      <c r="G82">
        <v>0</v>
      </c>
      <c r="H82">
        <f>C82/$C$82</f>
        <v>1</v>
      </c>
      <c r="I82">
        <f>H82*100</f>
        <v>100</v>
      </c>
    </row>
    <row r="83" spans="1:9" x14ac:dyDescent="0.3">
      <c r="A83" t="s">
        <v>104</v>
      </c>
      <c r="B83" s="13">
        <v>3</v>
      </c>
      <c r="C83">
        <f>$C$82-D83</f>
        <v>66</v>
      </c>
      <c r="D83">
        <f t="shared" si="31"/>
        <v>4</v>
      </c>
      <c r="E83">
        <v>4</v>
      </c>
      <c r="G83">
        <v>0</v>
      </c>
      <c r="H83">
        <f t="shared" ref="H83:H99" si="32">C83/$C$82</f>
        <v>0.94285714285714284</v>
      </c>
      <c r="I83">
        <f t="shared" si="18"/>
        <v>94.285714285714278</v>
      </c>
    </row>
    <row r="84" spans="1:9" x14ac:dyDescent="0.3">
      <c r="A84" t="s">
        <v>104</v>
      </c>
      <c r="B84" s="13">
        <v>4</v>
      </c>
      <c r="C84">
        <f t="shared" ref="C84:C100" si="33">$C$82-D84</f>
        <v>58</v>
      </c>
      <c r="D84">
        <f t="shared" ref="D84:D88" si="34">SUM(E84:F84,D83)</f>
        <v>12</v>
      </c>
      <c r="E84">
        <v>8</v>
      </c>
      <c r="G84">
        <v>0</v>
      </c>
      <c r="H84">
        <f t="shared" si="32"/>
        <v>0.82857142857142863</v>
      </c>
      <c r="I84">
        <f t="shared" si="18"/>
        <v>82.857142857142861</v>
      </c>
    </row>
    <row r="85" spans="1:9" x14ac:dyDescent="0.3">
      <c r="A85" t="s">
        <v>104</v>
      </c>
      <c r="B85" s="13">
        <v>5</v>
      </c>
      <c r="C85">
        <f t="shared" si="33"/>
        <v>52</v>
      </c>
      <c r="D85">
        <f t="shared" si="34"/>
        <v>18</v>
      </c>
      <c r="E85">
        <v>6</v>
      </c>
      <c r="G85">
        <v>0</v>
      </c>
      <c r="H85">
        <f t="shared" si="32"/>
        <v>0.74285714285714288</v>
      </c>
      <c r="I85">
        <f t="shared" si="18"/>
        <v>74.285714285714292</v>
      </c>
    </row>
    <row r="86" spans="1:9" x14ac:dyDescent="0.3">
      <c r="A86" t="s">
        <v>104</v>
      </c>
      <c r="B86" s="13">
        <v>6</v>
      </c>
      <c r="C86">
        <f t="shared" si="33"/>
        <v>48</v>
      </c>
      <c r="D86">
        <f t="shared" si="34"/>
        <v>22</v>
      </c>
      <c r="E86">
        <v>4</v>
      </c>
      <c r="G86">
        <v>0</v>
      </c>
      <c r="H86">
        <f t="shared" si="32"/>
        <v>0.68571428571428572</v>
      </c>
      <c r="I86">
        <f t="shared" si="18"/>
        <v>68.571428571428569</v>
      </c>
    </row>
    <row r="87" spans="1:9" x14ac:dyDescent="0.3">
      <c r="A87" t="s">
        <v>104</v>
      </c>
      <c r="B87" s="13">
        <v>9</v>
      </c>
      <c r="C87">
        <f t="shared" si="33"/>
        <v>37</v>
      </c>
      <c r="D87">
        <f t="shared" si="34"/>
        <v>33</v>
      </c>
      <c r="E87">
        <v>11</v>
      </c>
      <c r="G87">
        <v>0</v>
      </c>
      <c r="H87">
        <f t="shared" si="32"/>
        <v>0.52857142857142858</v>
      </c>
      <c r="I87">
        <f t="shared" si="18"/>
        <v>52.857142857142861</v>
      </c>
    </row>
    <row r="88" spans="1:9" x14ac:dyDescent="0.3">
      <c r="A88" t="s">
        <v>104</v>
      </c>
      <c r="B88" s="13">
        <v>11</v>
      </c>
      <c r="C88">
        <f t="shared" si="33"/>
        <v>24</v>
      </c>
      <c r="D88">
        <f t="shared" si="34"/>
        <v>46</v>
      </c>
      <c r="E88">
        <v>13</v>
      </c>
      <c r="G88">
        <v>0</v>
      </c>
      <c r="H88">
        <f t="shared" si="32"/>
        <v>0.34285714285714286</v>
      </c>
      <c r="I88">
        <f t="shared" si="18"/>
        <v>34.285714285714285</v>
      </c>
    </row>
    <row r="89" spans="1:9" x14ac:dyDescent="0.3">
      <c r="A89" t="s">
        <v>104</v>
      </c>
      <c r="B89" s="13">
        <v>13</v>
      </c>
      <c r="C89">
        <f t="shared" si="33"/>
        <v>15</v>
      </c>
      <c r="D89">
        <f t="shared" ref="D89:D95" si="35">SUM(E89:F89,D88)</f>
        <v>55</v>
      </c>
      <c r="E89">
        <v>9</v>
      </c>
      <c r="G89">
        <v>0</v>
      </c>
      <c r="H89">
        <f t="shared" si="32"/>
        <v>0.21428571428571427</v>
      </c>
      <c r="I89">
        <f t="shared" si="18"/>
        <v>21.428571428571427</v>
      </c>
    </row>
    <row r="90" spans="1:9" x14ac:dyDescent="0.3">
      <c r="A90" t="s">
        <v>104</v>
      </c>
      <c r="B90" s="13">
        <v>16</v>
      </c>
      <c r="C90">
        <f t="shared" si="33"/>
        <v>6</v>
      </c>
      <c r="D90">
        <f t="shared" si="35"/>
        <v>64</v>
      </c>
      <c r="E90">
        <v>9</v>
      </c>
      <c r="G90">
        <v>0</v>
      </c>
      <c r="H90">
        <f t="shared" si="32"/>
        <v>8.5714285714285715E-2</v>
      </c>
      <c r="I90">
        <f t="shared" si="18"/>
        <v>8.5714285714285712</v>
      </c>
    </row>
    <row r="91" spans="1:9" x14ac:dyDescent="0.3">
      <c r="A91" t="s">
        <v>104</v>
      </c>
      <c r="B91" s="13">
        <v>18</v>
      </c>
      <c r="C91">
        <f t="shared" si="33"/>
        <v>3</v>
      </c>
      <c r="D91">
        <f t="shared" si="35"/>
        <v>67</v>
      </c>
      <c r="E91">
        <v>3</v>
      </c>
      <c r="G91">
        <v>0</v>
      </c>
      <c r="H91">
        <f t="shared" si="32"/>
        <v>4.2857142857142858E-2</v>
      </c>
      <c r="I91">
        <f t="shared" si="18"/>
        <v>4.2857142857142856</v>
      </c>
    </row>
    <row r="92" spans="1:9" x14ac:dyDescent="0.3">
      <c r="A92" t="s">
        <v>104</v>
      </c>
      <c r="B92" s="13">
        <v>20</v>
      </c>
      <c r="C92">
        <f t="shared" si="33"/>
        <v>0</v>
      </c>
      <c r="D92">
        <f t="shared" si="35"/>
        <v>70</v>
      </c>
      <c r="E92">
        <v>3</v>
      </c>
      <c r="G92">
        <v>0</v>
      </c>
      <c r="H92">
        <f t="shared" si="32"/>
        <v>0</v>
      </c>
      <c r="I92">
        <f t="shared" si="18"/>
        <v>0</v>
      </c>
    </row>
    <row r="93" spans="1:9" x14ac:dyDescent="0.3">
      <c r="A93" t="s">
        <v>104</v>
      </c>
      <c r="B93" s="13">
        <v>23</v>
      </c>
      <c r="C93">
        <f t="shared" si="33"/>
        <v>0</v>
      </c>
      <c r="D93">
        <f t="shared" si="35"/>
        <v>70</v>
      </c>
      <c r="G93">
        <v>0</v>
      </c>
      <c r="H93">
        <f t="shared" si="32"/>
        <v>0</v>
      </c>
      <c r="I93">
        <f t="shared" si="18"/>
        <v>0</v>
      </c>
    </row>
    <row r="94" spans="1:9" x14ac:dyDescent="0.3">
      <c r="A94" t="s">
        <v>104</v>
      </c>
      <c r="B94" s="13">
        <v>25</v>
      </c>
      <c r="C94">
        <f t="shared" si="33"/>
        <v>0</v>
      </c>
      <c r="D94">
        <f t="shared" si="35"/>
        <v>70</v>
      </c>
      <c r="G94">
        <v>0</v>
      </c>
      <c r="H94">
        <f t="shared" si="32"/>
        <v>0</v>
      </c>
      <c r="I94">
        <f t="shared" si="18"/>
        <v>0</v>
      </c>
    </row>
    <row r="95" spans="1:9" x14ac:dyDescent="0.3">
      <c r="A95" t="s">
        <v>104</v>
      </c>
      <c r="B95" s="13">
        <v>27</v>
      </c>
      <c r="C95">
        <f t="shared" si="33"/>
        <v>0</v>
      </c>
      <c r="D95">
        <f t="shared" si="35"/>
        <v>70</v>
      </c>
      <c r="G95">
        <v>0</v>
      </c>
      <c r="H95">
        <f t="shared" si="32"/>
        <v>0</v>
      </c>
      <c r="I95">
        <f t="shared" si="18"/>
        <v>0</v>
      </c>
    </row>
    <row r="96" spans="1:9" x14ac:dyDescent="0.3">
      <c r="A96" t="s">
        <v>104</v>
      </c>
      <c r="B96" s="13">
        <v>30</v>
      </c>
      <c r="C96">
        <f t="shared" si="33"/>
        <v>0</v>
      </c>
      <c r="D96">
        <f>SUM(E96:F96,D95)</f>
        <v>70</v>
      </c>
      <c r="G96">
        <v>0</v>
      </c>
      <c r="H96">
        <f t="shared" si="32"/>
        <v>0</v>
      </c>
      <c r="I96">
        <f t="shared" si="18"/>
        <v>0</v>
      </c>
    </row>
    <row r="97" spans="1:9" x14ac:dyDescent="0.3">
      <c r="A97" t="s">
        <v>104</v>
      </c>
      <c r="B97" s="13">
        <v>32</v>
      </c>
      <c r="C97">
        <f t="shared" si="33"/>
        <v>0</v>
      </c>
      <c r="D97">
        <f t="shared" ref="D97:D99" si="36">SUM(E97:F97,D96)</f>
        <v>70</v>
      </c>
      <c r="G97">
        <v>0</v>
      </c>
      <c r="H97">
        <f t="shared" si="32"/>
        <v>0</v>
      </c>
      <c r="I97">
        <f t="shared" si="18"/>
        <v>0</v>
      </c>
    </row>
    <row r="98" spans="1:9" x14ac:dyDescent="0.3">
      <c r="A98" t="s">
        <v>104</v>
      </c>
      <c r="B98" s="13">
        <v>34</v>
      </c>
      <c r="C98">
        <f t="shared" si="33"/>
        <v>0</v>
      </c>
      <c r="D98">
        <f t="shared" si="36"/>
        <v>70</v>
      </c>
      <c r="G98">
        <v>0</v>
      </c>
      <c r="H98">
        <f t="shared" si="32"/>
        <v>0</v>
      </c>
      <c r="I98">
        <f t="shared" si="18"/>
        <v>0</v>
      </c>
    </row>
    <row r="99" spans="1:9" x14ac:dyDescent="0.3">
      <c r="A99" t="s">
        <v>104</v>
      </c>
      <c r="B99" s="13">
        <v>37</v>
      </c>
      <c r="C99">
        <f t="shared" si="33"/>
        <v>0</v>
      </c>
      <c r="D99">
        <f t="shared" si="36"/>
        <v>70</v>
      </c>
      <c r="G99">
        <v>0</v>
      </c>
      <c r="H99">
        <f t="shared" si="32"/>
        <v>0</v>
      </c>
      <c r="I99">
        <f t="shared" si="18"/>
        <v>0</v>
      </c>
    </row>
    <row r="100" spans="1:9" x14ac:dyDescent="0.3">
      <c r="A100" t="s">
        <v>104</v>
      </c>
      <c r="B100" s="13">
        <v>39</v>
      </c>
      <c r="C100">
        <f t="shared" si="33"/>
        <v>0</v>
      </c>
      <c r="D100">
        <f t="shared" ref="D100" si="37">SUM(E100:F100,D99)</f>
        <v>70</v>
      </c>
      <c r="G100">
        <v>0</v>
      </c>
      <c r="H100">
        <f t="shared" ref="H100" si="38">C100/$C$82</f>
        <v>0</v>
      </c>
      <c r="I100">
        <f t="shared" ref="I100" si="39">H100*100</f>
        <v>0</v>
      </c>
    </row>
    <row r="102" spans="1:9" x14ac:dyDescent="0.3">
      <c r="B102" s="13"/>
    </row>
    <row r="103" spans="1:9" x14ac:dyDescent="0.3">
      <c r="B103" s="13"/>
    </row>
    <row r="104" spans="1:9" x14ac:dyDescent="0.3">
      <c r="B104" s="13"/>
    </row>
    <row r="105" spans="1:9" x14ac:dyDescent="0.3">
      <c r="B105" s="13"/>
    </row>
    <row r="106" spans="1:9" x14ac:dyDescent="0.3">
      <c r="B106" s="13"/>
    </row>
    <row r="107" spans="1:9" x14ac:dyDescent="0.3">
      <c r="B107" s="13"/>
    </row>
    <row r="108" spans="1:9" x14ac:dyDescent="0.3">
      <c r="B108" s="13"/>
    </row>
    <row r="109" spans="1:9" x14ac:dyDescent="0.3">
      <c r="B109" s="13"/>
    </row>
    <row r="110" spans="1:9" x14ac:dyDescent="0.3">
      <c r="B110" s="13"/>
    </row>
    <row r="111" spans="1:9" x14ac:dyDescent="0.3">
      <c r="B111" s="13"/>
    </row>
    <row r="112" spans="1:9" x14ac:dyDescent="0.3">
      <c r="B112" s="13"/>
    </row>
    <row r="113" spans="2:2" x14ac:dyDescent="0.3">
      <c r="B113" s="13"/>
    </row>
    <row r="114" spans="2:2" x14ac:dyDescent="0.3">
      <c r="B114" s="13"/>
    </row>
    <row r="115" spans="2:2" x14ac:dyDescent="0.3">
      <c r="B115" s="13"/>
    </row>
    <row r="116" spans="2:2" x14ac:dyDescent="0.3">
      <c r="B116" s="13"/>
    </row>
    <row r="117" spans="2:2" x14ac:dyDescent="0.3">
      <c r="B117" s="13"/>
    </row>
    <row r="118" spans="2:2" x14ac:dyDescent="0.3">
      <c r="B118" s="13"/>
    </row>
    <row r="119" spans="2:2" x14ac:dyDescent="0.3">
      <c r="B119" s="13"/>
    </row>
    <row r="120" spans="2:2" x14ac:dyDescent="0.3">
      <c r="B120" s="13"/>
    </row>
    <row r="122" spans="2:2" x14ac:dyDescent="0.3">
      <c r="B122" s="13"/>
    </row>
    <row r="123" spans="2:2" x14ac:dyDescent="0.3">
      <c r="B123" s="13"/>
    </row>
    <row r="124" spans="2:2" x14ac:dyDescent="0.3">
      <c r="B124" s="13"/>
    </row>
    <row r="125" spans="2:2" x14ac:dyDescent="0.3">
      <c r="B125" s="13"/>
    </row>
    <row r="126" spans="2:2" x14ac:dyDescent="0.3">
      <c r="B126" s="13"/>
    </row>
    <row r="127" spans="2:2" x14ac:dyDescent="0.3">
      <c r="B127" s="13"/>
    </row>
    <row r="128" spans="2:2" x14ac:dyDescent="0.3">
      <c r="B128" s="13"/>
    </row>
    <row r="129" spans="2:2" x14ac:dyDescent="0.3">
      <c r="B129" s="13"/>
    </row>
    <row r="130" spans="2:2" x14ac:dyDescent="0.3">
      <c r="B130" s="13"/>
    </row>
    <row r="131" spans="2:2" x14ac:dyDescent="0.3">
      <c r="B131" s="13"/>
    </row>
    <row r="132" spans="2:2" x14ac:dyDescent="0.3">
      <c r="B132" s="13"/>
    </row>
    <row r="133" spans="2:2" x14ac:dyDescent="0.3">
      <c r="B133" s="13"/>
    </row>
    <row r="134" spans="2:2" x14ac:dyDescent="0.3">
      <c r="B134" s="13"/>
    </row>
    <row r="135" spans="2:2" x14ac:dyDescent="0.3">
      <c r="B135" s="13"/>
    </row>
    <row r="136" spans="2:2" x14ac:dyDescent="0.3">
      <c r="B136" s="13"/>
    </row>
    <row r="137" spans="2:2" x14ac:dyDescent="0.3">
      <c r="B137" s="13"/>
    </row>
    <row r="138" spans="2:2" x14ac:dyDescent="0.3">
      <c r="B138" s="13"/>
    </row>
    <row r="139" spans="2:2" x14ac:dyDescent="0.3">
      <c r="B139" s="13"/>
    </row>
    <row r="140" spans="2:2" x14ac:dyDescent="0.3">
      <c r="B140" s="13"/>
    </row>
    <row r="142" spans="2:2" x14ac:dyDescent="0.3">
      <c r="B142" s="13"/>
    </row>
    <row r="143" spans="2:2" x14ac:dyDescent="0.3">
      <c r="B143" s="13"/>
    </row>
    <row r="144" spans="2:2" x14ac:dyDescent="0.3">
      <c r="B144" s="13"/>
    </row>
    <row r="145" spans="2:2" x14ac:dyDescent="0.3">
      <c r="B145" s="13"/>
    </row>
    <row r="146" spans="2:2" x14ac:dyDescent="0.3">
      <c r="B146" s="13"/>
    </row>
    <row r="147" spans="2:2" x14ac:dyDescent="0.3">
      <c r="B147" s="13"/>
    </row>
    <row r="148" spans="2:2" x14ac:dyDescent="0.3">
      <c r="B148" s="13"/>
    </row>
    <row r="149" spans="2:2" x14ac:dyDescent="0.3">
      <c r="B149" s="13"/>
    </row>
    <row r="150" spans="2:2" x14ac:dyDescent="0.3">
      <c r="B150" s="13"/>
    </row>
    <row r="151" spans="2:2" x14ac:dyDescent="0.3">
      <c r="B151" s="13"/>
    </row>
    <row r="152" spans="2:2" x14ac:dyDescent="0.3">
      <c r="B152" s="13"/>
    </row>
    <row r="153" spans="2:2" x14ac:dyDescent="0.3">
      <c r="B153" s="13"/>
    </row>
    <row r="154" spans="2:2" x14ac:dyDescent="0.3">
      <c r="B154" s="13"/>
    </row>
    <row r="155" spans="2:2" x14ac:dyDescent="0.3">
      <c r="B155" s="13"/>
    </row>
    <row r="156" spans="2:2" x14ac:dyDescent="0.3">
      <c r="B156" s="13"/>
    </row>
    <row r="157" spans="2:2" x14ac:dyDescent="0.3">
      <c r="B157" s="13"/>
    </row>
    <row r="158" spans="2:2" x14ac:dyDescent="0.3">
      <c r="B158" s="13"/>
    </row>
    <row r="159" spans="2:2" x14ac:dyDescent="0.3">
      <c r="B159" s="13"/>
    </row>
    <row r="160" spans="2:2" s="9" customFormat="1" x14ac:dyDescent="0.3">
      <c r="B160" s="13"/>
    </row>
    <row r="161" spans="2:2" s="9" customFormat="1" x14ac:dyDescent="0.3">
      <c r="B161"/>
    </row>
    <row r="162" spans="2:2" s="8" customFormat="1" x14ac:dyDescent="0.3">
      <c r="B162" s="13"/>
    </row>
    <row r="163" spans="2:2" x14ac:dyDescent="0.3">
      <c r="B163" s="13"/>
    </row>
    <row r="164" spans="2:2" x14ac:dyDescent="0.3">
      <c r="B164" s="13"/>
    </row>
    <row r="165" spans="2:2" x14ac:dyDescent="0.3">
      <c r="B165" s="13"/>
    </row>
    <row r="166" spans="2:2" x14ac:dyDescent="0.3">
      <c r="B166" s="13"/>
    </row>
    <row r="167" spans="2:2" x14ac:dyDescent="0.3">
      <c r="B167" s="13"/>
    </row>
    <row r="168" spans="2:2" x14ac:dyDescent="0.3">
      <c r="B168" s="13"/>
    </row>
    <row r="169" spans="2:2" x14ac:dyDescent="0.3">
      <c r="B169" s="13"/>
    </row>
    <row r="170" spans="2:2" x14ac:dyDescent="0.3">
      <c r="B170" s="13"/>
    </row>
    <row r="171" spans="2:2" x14ac:dyDescent="0.3">
      <c r="B171" s="13"/>
    </row>
    <row r="172" spans="2:2" x14ac:dyDescent="0.3">
      <c r="B172" s="13"/>
    </row>
    <row r="173" spans="2:2" x14ac:dyDescent="0.3">
      <c r="B173" s="13"/>
    </row>
    <row r="174" spans="2:2" x14ac:dyDescent="0.3">
      <c r="B174" s="13"/>
    </row>
    <row r="175" spans="2:2" x14ac:dyDescent="0.3">
      <c r="B175" s="13"/>
    </row>
    <row r="176" spans="2:2" x14ac:dyDescent="0.3">
      <c r="B176" s="13"/>
    </row>
    <row r="177" spans="2:2" x14ac:dyDescent="0.3">
      <c r="B177" s="13"/>
    </row>
    <row r="178" spans="2:2" x14ac:dyDescent="0.3">
      <c r="B178" s="13"/>
    </row>
    <row r="179" spans="2:2" x14ac:dyDescent="0.3">
      <c r="B179" s="13"/>
    </row>
    <row r="180" spans="2:2" x14ac:dyDescent="0.3">
      <c r="B180" s="13"/>
    </row>
    <row r="183" spans="2:2" x14ac:dyDescent="0.3">
      <c r="B183" s="13"/>
    </row>
    <row r="184" spans="2:2" x14ac:dyDescent="0.3">
      <c r="B184" s="13"/>
    </row>
    <row r="185" spans="2:2" x14ac:dyDescent="0.3">
      <c r="B185" s="13"/>
    </row>
    <row r="186" spans="2:2" x14ac:dyDescent="0.3">
      <c r="B186" s="13"/>
    </row>
    <row r="187" spans="2:2" x14ac:dyDescent="0.3">
      <c r="B187" s="13"/>
    </row>
    <row r="188" spans="2:2" x14ac:dyDescent="0.3">
      <c r="B188" s="13"/>
    </row>
    <row r="189" spans="2:2" x14ac:dyDescent="0.3">
      <c r="B189" s="13"/>
    </row>
    <row r="190" spans="2:2" x14ac:dyDescent="0.3">
      <c r="B190" s="13"/>
    </row>
    <row r="191" spans="2:2" x14ac:dyDescent="0.3">
      <c r="B191" s="13"/>
    </row>
    <row r="192" spans="2:2" x14ac:dyDescent="0.3">
      <c r="B192" s="13"/>
    </row>
    <row r="193" spans="2:2" x14ac:dyDescent="0.3">
      <c r="B193" s="13"/>
    </row>
    <row r="194" spans="2:2" x14ac:dyDescent="0.3">
      <c r="B194" s="13"/>
    </row>
    <row r="195" spans="2:2" x14ac:dyDescent="0.3">
      <c r="B195" s="13"/>
    </row>
    <row r="196" spans="2:2" x14ac:dyDescent="0.3">
      <c r="B196" s="13"/>
    </row>
    <row r="197" spans="2:2" x14ac:dyDescent="0.3">
      <c r="B197" s="13"/>
    </row>
    <row r="198" spans="2:2" x14ac:dyDescent="0.3">
      <c r="B198" s="13"/>
    </row>
    <row r="199" spans="2:2" x14ac:dyDescent="0.3">
      <c r="B199" s="13"/>
    </row>
    <row r="200" spans="2:2" x14ac:dyDescent="0.3">
      <c r="B200" s="13"/>
    </row>
    <row r="201" spans="2:2" x14ac:dyDescent="0.3">
      <c r="B201" s="13"/>
    </row>
    <row r="202" spans="2:2" x14ac:dyDescent="0.3">
      <c r="B202" s="13"/>
    </row>
    <row r="203" spans="2:2" x14ac:dyDescent="0.3">
      <c r="B203" s="13"/>
    </row>
    <row r="204" spans="2:2" x14ac:dyDescent="0.3">
      <c r="B204" s="13"/>
    </row>
    <row r="205" spans="2:2" x14ac:dyDescent="0.3">
      <c r="B205" s="13"/>
    </row>
    <row r="206" spans="2:2" x14ac:dyDescent="0.3">
      <c r="B206" s="13"/>
    </row>
    <row r="207" spans="2:2" x14ac:dyDescent="0.3">
      <c r="B207" s="13"/>
    </row>
    <row r="208" spans="2:2" x14ac:dyDescent="0.3">
      <c r="B208" s="13"/>
    </row>
    <row r="209" spans="2:2" x14ac:dyDescent="0.3">
      <c r="B209" s="13"/>
    </row>
    <row r="210" spans="2:2" x14ac:dyDescent="0.3">
      <c r="B210" s="13"/>
    </row>
    <row r="211" spans="2:2" x14ac:dyDescent="0.3">
      <c r="B211" s="13"/>
    </row>
    <row r="212" spans="2:2" x14ac:dyDescent="0.3">
      <c r="B212" s="13"/>
    </row>
    <row r="213" spans="2:2" x14ac:dyDescent="0.3">
      <c r="B213" s="13"/>
    </row>
    <row r="214" spans="2:2" x14ac:dyDescent="0.3">
      <c r="B214" s="13"/>
    </row>
    <row r="215" spans="2:2" x14ac:dyDescent="0.3">
      <c r="B215" s="13"/>
    </row>
    <row r="216" spans="2:2" x14ac:dyDescent="0.3">
      <c r="B216" s="13"/>
    </row>
    <row r="217" spans="2:2" x14ac:dyDescent="0.3">
      <c r="B217" s="13"/>
    </row>
    <row r="218" spans="2:2" x14ac:dyDescent="0.3">
      <c r="B218" s="13"/>
    </row>
    <row r="219" spans="2:2" x14ac:dyDescent="0.3">
      <c r="B219" s="13"/>
    </row>
    <row r="220" spans="2:2" x14ac:dyDescent="0.3">
      <c r="B220" s="13"/>
    </row>
    <row r="221" spans="2:2" x14ac:dyDescent="0.3">
      <c r="B221" s="13"/>
    </row>
    <row r="222" spans="2:2" x14ac:dyDescent="0.3">
      <c r="B222" s="13"/>
    </row>
    <row r="223" spans="2:2" x14ac:dyDescent="0.3">
      <c r="B223" s="13"/>
    </row>
    <row r="224" spans="2:2" x14ac:dyDescent="0.3">
      <c r="B224" s="13"/>
    </row>
    <row r="225" spans="2:2" x14ac:dyDescent="0.3">
      <c r="B225" s="13"/>
    </row>
    <row r="226" spans="2:2" x14ac:dyDescent="0.3">
      <c r="B226" s="13"/>
    </row>
    <row r="227" spans="2:2" x14ac:dyDescent="0.3">
      <c r="B227" s="13"/>
    </row>
    <row r="228" spans="2:2" x14ac:dyDescent="0.3">
      <c r="B228" s="13"/>
    </row>
    <row r="229" spans="2:2" x14ac:dyDescent="0.3">
      <c r="B229" s="13"/>
    </row>
    <row r="230" spans="2:2" x14ac:dyDescent="0.3">
      <c r="B230" s="13"/>
    </row>
    <row r="231" spans="2:2" x14ac:dyDescent="0.3">
      <c r="B231" s="13"/>
    </row>
    <row r="232" spans="2:2" x14ac:dyDescent="0.3">
      <c r="B232" s="13"/>
    </row>
    <row r="233" spans="2:2" x14ac:dyDescent="0.3">
      <c r="B233" s="13"/>
    </row>
    <row r="234" spans="2:2" x14ac:dyDescent="0.3">
      <c r="B234" s="13"/>
    </row>
    <row r="235" spans="2:2" x14ac:dyDescent="0.3">
      <c r="B235" s="13"/>
    </row>
    <row r="236" spans="2:2" x14ac:dyDescent="0.3">
      <c r="B236" s="13"/>
    </row>
    <row r="237" spans="2:2" x14ac:dyDescent="0.3">
      <c r="B237" s="13"/>
    </row>
    <row r="238" spans="2:2" x14ac:dyDescent="0.3">
      <c r="B238" s="13"/>
    </row>
    <row r="239" spans="2:2" x14ac:dyDescent="0.3">
      <c r="B239" s="13"/>
    </row>
    <row r="240" spans="2:2" x14ac:dyDescent="0.3">
      <c r="B240" s="13"/>
    </row>
  </sheetData>
  <pageMargins left="0.7" right="0.7" top="0.75" bottom="0.75" header="0.3" footer="0.3"/>
  <pageSetup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BA08BC-06A3-46F8-B0D3-043616E26524}">
  <dimension ref="A1:I113"/>
  <sheetViews>
    <sheetView tabSelected="1" workbookViewId="0">
      <selection activeCell="K127" sqref="K127"/>
    </sheetView>
  </sheetViews>
  <sheetFormatPr defaultRowHeight="14.4" x14ac:dyDescent="0.3"/>
  <sheetData>
    <row r="1" spans="1:9" x14ac:dyDescent="0.3">
      <c r="A1" t="s">
        <v>109</v>
      </c>
      <c r="F1" t="s">
        <v>77</v>
      </c>
      <c r="G1" t="s">
        <v>78</v>
      </c>
      <c r="H1" t="s">
        <v>79</v>
      </c>
      <c r="I1" t="s">
        <v>80</v>
      </c>
    </row>
    <row r="2" spans="1:9" x14ac:dyDescent="0.3">
      <c r="A2" t="s">
        <v>75</v>
      </c>
      <c r="B2" t="s">
        <v>76</v>
      </c>
      <c r="C2" t="s">
        <v>1</v>
      </c>
      <c r="F2" t="s">
        <v>81</v>
      </c>
      <c r="G2">
        <v>51.9</v>
      </c>
      <c r="H2">
        <v>0</v>
      </c>
      <c r="I2">
        <v>0</v>
      </c>
    </row>
    <row r="3" spans="1:9" x14ac:dyDescent="0.3">
      <c r="A3" s="13">
        <v>0</v>
      </c>
      <c r="B3">
        <v>0</v>
      </c>
      <c r="F3" t="s">
        <v>93</v>
      </c>
      <c r="G3">
        <v>0.32</v>
      </c>
      <c r="H3">
        <v>0.5736</v>
      </c>
      <c r="I3">
        <v>1</v>
      </c>
    </row>
    <row r="4" spans="1:9" x14ac:dyDescent="0.3">
      <c r="A4" s="13">
        <v>3</v>
      </c>
      <c r="B4">
        <v>8</v>
      </c>
      <c r="F4" t="s">
        <v>114</v>
      </c>
      <c r="G4">
        <v>22.22</v>
      </c>
      <c r="H4">
        <v>2.3999999999999999E-6</v>
      </c>
      <c r="I4">
        <v>9.7000000000000003E-6</v>
      </c>
    </row>
    <row r="5" spans="1:9" x14ac:dyDescent="0.3">
      <c r="A5" s="13">
        <v>4</v>
      </c>
      <c r="B5">
        <v>7</v>
      </c>
      <c r="F5" t="s">
        <v>115</v>
      </c>
      <c r="G5">
        <v>4.97</v>
      </c>
      <c r="H5">
        <v>2.58E-2</v>
      </c>
      <c r="I5">
        <v>0.1031</v>
      </c>
    </row>
    <row r="6" spans="1:9" x14ac:dyDescent="0.3">
      <c r="A6" s="13">
        <v>5</v>
      </c>
      <c r="B6">
        <v>2</v>
      </c>
      <c r="F6" t="s">
        <v>84</v>
      </c>
      <c r="G6">
        <v>51.9</v>
      </c>
      <c r="H6">
        <v>0</v>
      </c>
      <c r="I6">
        <v>0</v>
      </c>
    </row>
    <row r="7" spans="1:9" x14ac:dyDescent="0.3">
      <c r="A7" s="13">
        <v>6</v>
      </c>
      <c r="B7">
        <v>5</v>
      </c>
      <c r="F7" t="s">
        <v>94</v>
      </c>
      <c r="G7">
        <v>31.16</v>
      </c>
      <c r="H7" s="15">
        <v>2.4E-8</v>
      </c>
      <c r="I7" s="15">
        <v>9.5000000000000004E-8</v>
      </c>
    </row>
    <row r="8" spans="1:9" x14ac:dyDescent="0.3">
      <c r="A8" s="13">
        <v>9</v>
      </c>
      <c r="B8">
        <v>21</v>
      </c>
      <c r="F8" t="s">
        <v>116</v>
      </c>
      <c r="G8">
        <v>17.600000000000001</v>
      </c>
      <c r="H8">
        <v>2.6999999999999999E-5</v>
      </c>
      <c r="I8">
        <v>1E-4</v>
      </c>
    </row>
    <row r="9" spans="1:9" x14ac:dyDescent="0.3">
      <c r="A9" s="13">
        <v>11</v>
      </c>
      <c r="B9">
        <v>18</v>
      </c>
      <c r="F9" t="s">
        <v>117</v>
      </c>
      <c r="G9">
        <v>32.770000000000003</v>
      </c>
      <c r="H9" s="15">
        <v>1E-8</v>
      </c>
      <c r="I9" s="15">
        <v>4.1999999999999999E-8</v>
      </c>
    </row>
    <row r="10" spans="1:9" x14ac:dyDescent="0.3">
      <c r="A10" s="13">
        <v>13</v>
      </c>
      <c r="B10">
        <v>8</v>
      </c>
      <c r="F10" t="s">
        <v>95</v>
      </c>
      <c r="G10">
        <v>0.32</v>
      </c>
      <c r="H10">
        <v>0.5736</v>
      </c>
      <c r="I10">
        <v>1</v>
      </c>
    </row>
    <row r="11" spans="1:9" x14ac:dyDescent="0.3">
      <c r="A11" s="13">
        <v>16</v>
      </c>
      <c r="B11">
        <v>6</v>
      </c>
      <c r="F11" t="s">
        <v>96</v>
      </c>
      <c r="G11">
        <v>31.16</v>
      </c>
      <c r="H11" s="15">
        <v>2.4E-8</v>
      </c>
      <c r="I11" s="15">
        <v>9.5000000000000004E-8</v>
      </c>
    </row>
    <row r="12" spans="1:9" x14ac:dyDescent="0.3">
      <c r="A12" s="13">
        <v>18</v>
      </c>
      <c r="F12" t="s">
        <v>118</v>
      </c>
      <c r="G12">
        <v>7.47</v>
      </c>
      <c r="H12">
        <v>6.3E-3</v>
      </c>
      <c r="I12">
        <v>2.5100000000000001E-2</v>
      </c>
    </row>
    <row r="13" spans="1:9" x14ac:dyDescent="0.3">
      <c r="A13" s="13">
        <v>20</v>
      </c>
      <c r="F13" t="s">
        <v>119</v>
      </c>
      <c r="G13">
        <v>0.72</v>
      </c>
      <c r="H13">
        <v>0.39589999999999997</v>
      </c>
      <c r="I13">
        <v>1</v>
      </c>
    </row>
    <row r="14" spans="1:9" x14ac:dyDescent="0.3">
      <c r="A14" s="13">
        <v>23</v>
      </c>
      <c r="F14" t="s">
        <v>120</v>
      </c>
      <c r="G14">
        <v>22.22</v>
      </c>
      <c r="H14">
        <v>2.3999999999999999E-6</v>
      </c>
      <c r="I14">
        <v>9.7000000000000003E-6</v>
      </c>
    </row>
    <row r="15" spans="1:9" x14ac:dyDescent="0.3">
      <c r="A15" s="13">
        <v>25</v>
      </c>
      <c r="F15" t="s">
        <v>121</v>
      </c>
      <c r="G15">
        <v>17.600000000000001</v>
      </c>
      <c r="H15">
        <v>2.6999999999999999E-5</v>
      </c>
      <c r="I15">
        <v>1E-4</v>
      </c>
    </row>
    <row r="16" spans="1:9" x14ac:dyDescent="0.3">
      <c r="A16" s="13">
        <v>27</v>
      </c>
      <c r="F16" t="s">
        <v>122</v>
      </c>
      <c r="G16">
        <v>7.47</v>
      </c>
      <c r="H16">
        <v>6.3E-3</v>
      </c>
      <c r="I16">
        <v>2.5100000000000001E-2</v>
      </c>
    </row>
    <row r="17" spans="1:9" x14ac:dyDescent="0.3">
      <c r="A17" s="13">
        <v>30</v>
      </c>
      <c r="F17" t="s">
        <v>123</v>
      </c>
      <c r="G17">
        <v>6.37</v>
      </c>
      <c r="H17">
        <v>1.1599999999999999E-2</v>
      </c>
      <c r="I17">
        <v>4.65E-2</v>
      </c>
    </row>
    <row r="18" spans="1:9" x14ac:dyDescent="0.3">
      <c r="A18" s="13"/>
      <c r="F18" t="s">
        <v>124</v>
      </c>
      <c r="G18">
        <v>4.97</v>
      </c>
      <c r="H18">
        <v>2.58E-2</v>
      </c>
      <c r="I18">
        <v>0.1031</v>
      </c>
    </row>
    <row r="19" spans="1:9" x14ac:dyDescent="0.3">
      <c r="A19" s="13"/>
      <c r="F19" t="s">
        <v>125</v>
      </c>
      <c r="G19">
        <v>32.770000000000003</v>
      </c>
      <c r="H19" s="15">
        <v>1E-8</v>
      </c>
      <c r="I19" s="15">
        <v>4.1999999999999999E-8</v>
      </c>
    </row>
    <row r="20" spans="1:9" x14ac:dyDescent="0.3">
      <c r="A20" s="13"/>
      <c r="F20" t="s">
        <v>126</v>
      </c>
      <c r="G20">
        <v>0.72</v>
      </c>
      <c r="H20">
        <v>0.39589999999999997</v>
      </c>
      <c r="I20">
        <v>1</v>
      </c>
    </row>
    <row r="21" spans="1:9" x14ac:dyDescent="0.3">
      <c r="F21" t="s">
        <v>127</v>
      </c>
      <c r="G21">
        <v>6.37</v>
      </c>
      <c r="H21">
        <v>1.1599999999999999E-2</v>
      </c>
      <c r="I21">
        <v>4.65E-2</v>
      </c>
    </row>
    <row r="23" spans="1:9" x14ac:dyDescent="0.3">
      <c r="A23" t="s">
        <v>110</v>
      </c>
    </row>
    <row r="24" spans="1:9" x14ac:dyDescent="0.3">
      <c r="A24" t="s">
        <v>75</v>
      </c>
      <c r="B24" t="s">
        <v>76</v>
      </c>
      <c r="C24" t="s">
        <v>1</v>
      </c>
    </row>
    <row r="25" spans="1:9" x14ac:dyDescent="0.3">
      <c r="A25" s="13">
        <v>0</v>
      </c>
      <c r="B25">
        <v>0</v>
      </c>
    </row>
    <row r="26" spans="1:9" x14ac:dyDescent="0.3">
      <c r="A26" s="13">
        <v>3</v>
      </c>
      <c r="B26">
        <v>1</v>
      </c>
    </row>
    <row r="27" spans="1:9" x14ac:dyDescent="0.3">
      <c r="A27" s="13">
        <v>4</v>
      </c>
      <c r="B27">
        <v>2</v>
      </c>
    </row>
    <row r="28" spans="1:9" x14ac:dyDescent="0.3">
      <c r="A28" s="13">
        <v>5</v>
      </c>
      <c r="B28">
        <v>4</v>
      </c>
    </row>
    <row r="29" spans="1:9" x14ac:dyDescent="0.3">
      <c r="A29" s="13">
        <v>6</v>
      </c>
      <c r="B29">
        <v>2</v>
      </c>
    </row>
    <row r="30" spans="1:9" x14ac:dyDescent="0.3">
      <c r="A30" s="13">
        <v>9</v>
      </c>
      <c r="B30">
        <v>9</v>
      </c>
    </row>
    <row r="31" spans="1:9" x14ac:dyDescent="0.3">
      <c r="A31" s="13">
        <v>11</v>
      </c>
      <c r="B31">
        <v>6</v>
      </c>
    </row>
    <row r="32" spans="1:9" x14ac:dyDescent="0.3">
      <c r="A32" s="13">
        <v>13</v>
      </c>
      <c r="B32">
        <v>6</v>
      </c>
    </row>
    <row r="33" spans="1:3" x14ac:dyDescent="0.3">
      <c r="A33" s="13">
        <v>16</v>
      </c>
      <c r="B33">
        <v>9</v>
      </c>
    </row>
    <row r="34" spans="1:3" x14ac:dyDescent="0.3">
      <c r="A34" s="13">
        <v>18</v>
      </c>
      <c r="B34">
        <v>7</v>
      </c>
    </row>
    <row r="35" spans="1:3" x14ac:dyDescent="0.3">
      <c r="A35" s="13">
        <v>20</v>
      </c>
      <c r="B35">
        <v>8</v>
      </c>
    </row>
    <row r="36" spans="1:3" x14ac:dyDescent="0.3">
      <c r="A36" s="13">
        <v>23</v>
      </c>
      <c r="B36">
        <v>10</v>
      </c>
    </row>
    <row r="37" spans="1:3" x14ac:dyDescent="0.3">
      <c r="A37" s="13">
        <v>25</v>
      </c>
      <c r="B37">
        <v>5</v>
      </c>
    </row>
    <row r="38" spans="1:3" x14ac:dyDescent="0.3">
      <c r="A38" s="13">
        <v>27</v>
      </c>
    </row>
    <row r="39" spans="1:3" x14ac:dyDescent="0.3">
      <c r="A39" s="13">
        <v>30</v>
      </c>
    </row>
    <row r="40" spans="1:3" x14ac:dyDescent="0.3">
      <c r="A40" s="13"/>
    </row>
    <row r="41" spans="1:3" x14ac:dyDescent="0.3">
      <c r="A41" s="13"/>
    </row>
    <row r="43" spans="1:3" x14ac:dyDescent="0.3">
      <c r="A43" s="13"/>
    </row>
    <row r="44" spans="1:3" x14ac:dyDescent="0.3">
      <c r="A44" t="s">
        <v>111</v>
      </c>
    </row>
    <row r="45" spans="1:3" x14ac:dyDescent="0.3">
      <c r="A45" t="s">
        <v>75</v>
      </c>
      <c r="B45" t="s">
        <v>76</v>
      </c>
      <c r="C45" t="s">
        <v>1</v>
      </c>
    </row>
    <row r="46" spans="1:3" x14ac:dyDescent="0.3">
      <c r="A46" s="13">
        <v>0</v>
      </c>
      <c r="B46">
        <v>0</v>
      </c>
    </row>
    <row r="47" spans="1:3" x14ac:dyDescent="0.3">
      <c r="A47" s="13">
        <v>3</v>
      </c>
      <c r="B47">
        <v>2</v>
      </c>
    </row>
    <row r="48" spans="1:3" x14ac:dyDescent="0.3">
      <c r="A48" s="13">
        <v>4</v>
      </c>
      <c r="B48">
        <v>7</v>
      </c>
    </row>
    <row r="49" spans="1:2" x14ac:dyDescent="0.3">
      <c r="A49" s="13">
        <v>5</v>
      </c>
      <c r="B49">
        <v>8</v>
      </c>
    </row>
    <row r="50" spans="1:2" x14ac:dyDescent="0.3">
      <c r="A50" s="13">
        <v>6</v>
      </c>
      <c r="B50">
        <v>5</v>
      </c>
    </row>
    <row r="51" spans="1:2" x14ac:dyDescent="0.3">
      <c r="A51" s="13">
        <v>9</v>
      </c>
      <c r="B51">
        <v>14</v>
      </c>
    </row>
    <row r="52" spans="1:2" x14ac:dyDescent="0.3">
      <c r="A52" s="13">
        <v>11</v>
      </c>
      <c r="B52">
        <v>7</v>
      </c>
    </row>
    <row r="53" spans="1:2" x14ac:dyDescent="0.3">
      <c r="A53" s="13">
        <v>13</v>
      </c>
      <c r="B53">
        <v>3</v>
      </c>
    </row>
    <row r="54" spans="1:2" x14ac:dyDescent="0.3">
      <c r="A54" s="13">
        <v>16</v>
      </c>
      <c r="B54">
        <v>4</v>
      </c>
    </row>
    <row r="55" spans="1:2" x14ac:dyDescent="0.3">
      <c r="A55" s="13">
        <v>18</v>
      </c>
      <c r="B55">
        <v>3</v>
      </c>
    </row>
    <row r="56" spans="1:2" x14ac:dyDescent="0.3">
      <c r="A56" s="13">
        <v>20</v>
      </c>
      <c r="B56">
        <v>0</v>
      </c>
    </row>
    <row r="57" spans="1:2" x14ac:dyDescent="0.3">
      <c r="A57" s="13">
        <v>23</v>
      </c>
      <c r="B57">
        <v>1</v>
      </c>
    </row>
    <row r="58" spans="1:2" x14ac:dyDescent="0.3">
      <c r="A58" s="13">
        <v>25</v>
      </c>
      <c r="B58">
        <v>1</v>
      </c>
    </row>
    <row r="59" spans="1:2" x14ac:dyDescent="0.3">
      <c r="A59" s="13">
        <v>27</v>
      </c>
    </row>
    <row r="60" spans="1:2" x14ac:dyDescent="0.3">
      <c r="A60" s="13">
        <v>30</v>
      </c>
    </row>
    <row r="61" spans="1:2" x14ac:dyDescent="0.3">
      <c r="A61" s="13"/>
    </row>
    <row r="62" spans="1:2" x14ac:dyDescent="0.3">
      <c r="A62" s="13"/>
    </row>
    <row r="63" spans="1:2" x14ac:dyDescent="0.3">
      <c r="A63" s="13"/>
    </row>
    <row r="66" spans="1:3" x14ac:dyDescent="0.3">
      <c r="A66" s="13"/>
    </row>
    <row r="68" spans="1:3" x14ac:dyDescent="0.3">
      <c r="A68" t="s">
        <v>112</v>
      </c>
    </row>
    <row r="69" spans="1:3" x14ac:dyDescent="0.3">
      <c r="A69" t="s">
        <v>75</v>
      </c>
      <c r="B69" t="s">
        <v>76</v>
      </c>
      <c r="C69" t="s">
        <v>1</v>
      </c>
    </row>
    <row r="70" spans="1:3" x14ac:dyDescent="0.3">
      <c r="A70" s="13">
        <v>0</v>
      </c>
      <c r="B70">
        <v>0</v>
      </c>
    </row>
    <row r="71" spans="1:3" x14ac:dyDescent="0.3">
      <c r="A71" s="13">
        <v>3</v>
      </c>
      <c r="B71">
        <v>1</v>
      </c>
    </row>
    <row r="72" spans="1:3" x14ac:dyDescent="0.3">
      <c r="A72" s="13">
        <v>4</v>
      </c>
      <c r="B72">
        <v>6</v>
      </c>
    </row>
    <row r="73" spans="1:3" x14ac:dyDescent="0.3">
      <c r="A73" s="13">
        <v>5</v>
      </c>
      <c r="B73">
        <v>8</v>
      </c>
    </row>
    <row r="74" spans="1:3" x14ac:dyDescent="0.3">
      <c r="A74" s="13">
        <v>6</v>
      </c>
      <c r="B74">
        <v>5</v>
      </c>
    </row>
    <row r="75" spans="1:3" x14ac:dyDescent="0.3">
      <c r="A75" s="13">
        <v>9</v>
      </c>
      <c r="B75">
        <v>11</v>
      </c>
    </row>
    <row r="76" spans="1:3" x14ac:dyDescent="0.3">
      <c r="A76" s="13">
        <v>11</v>
      </c>
      <c r="B76">
        <v>8</v>
      </c>
    </row>
    <row r="77" spans="1:3" x14ac:dyDescent="0.3">
      <c r="A77" s="13">
        <v>13</v>
      </c>
      <c r="B77">
        <v>8</v>
      </c>
    </row>
    <row r="78" spans="1:3" x14ac:dyDescent="0.3">
      <c r="A78" s="13">
        <v>16</v>
      </c>
      <c r="B78">
        <v>16</v>
      </c>
    </row>
    <row r="79" spans="1:3" x14ac:dyDescent="0.3">
      <c r="A79" s="13">
        <v>18</v>
      </c>
      <c r="B79">
        <v>9</v>
      </c>
    </row>
    <row r="80" spans="1:3" x14ac:dyDescent="0.3">
      <c r="A80" s="13">
        <v>20</v>
      </c>
      <c r="B80">
        <v>6</v>
      </c>
    </row>
    <row r="81" spans="1:3" x14ac:dyDescent="0.3">
      <c r="A81" s="13">
        <v>23</v>
      </c>
      <c r="B81">
        <v>2</v>
      </c>
    </row>
    <row r="82" spans="1:3" x14ac:dyDescent="0.3">
      <c r="A82" s="13">
        <v>25</v>
      </c>
    </row>
    <row r="83" spans="1:3" x14ac:dyDescent="0.3">
      <c r="A83" s="13">
        <v>27</v>
      </c>
    </row>
    <row r="84" spans="1:3" x14ac:dyDescent="0.3">
      <c r="A84" s="13">
        <v>30</v>
      </c>
    </row>
    <row r="89" spans="1:3" x14ac:dyDescent="0.3">
      <c r="A89" t="s">
        <v>113</v>
      </c>
    </row>
    <row r="90" spans="1:3" x14ac:dyDescent="0.3">
      <c r="A90" t="s">
        <v>75</v>
      </c>
      <c r="B90" t="s">
        <v>76</v>
      </c>
      <c r="C90" t="s">
        <v>1</v>
      </c>
    </row>
    <row r="91" spans="1:3" x14ac:dyDescent="0.3">
      <c r="A91" s="13">
        <v>0</v>
      </c>
      <c r="B91">
        <v>0</v>
      </c>
    </row>
    <row r="92" spans="1:3" x14ac:dyDescent="0.3">
      <c r="A92" s="13">
        <v>3</v>
      </c>
      <c r="B92">
        <v>4</v>
      </c>
    </row>
    <row r="93" spans="1:3" x14ac:dyDescent="0.3">
      <c r="A93" s="13">
        <v>4</v>
      </c>
      <c r="B93">
        <v>8</v>
      </c>
    </row>
    <row r="94" spans="1:3" x14ac:dyDescent="0.3">
      <c r="A94" s="13">
        <v>5</v>
      </c>
      <c r="B94">
        <v>6</v>
      </c>
    </row>
    <row r="95" spans="1:3" x14ac:dyDescent="0.3">
      <c r="A95" s="13">
        <v>6</v>
      </c>
      <c r="B95">
        <v>4</v>
      </c>
    </row>
    <row r="96" spans="1:3" x14ac:dyDescent="0.3">
      <c r="A96" s="13">
        <v>9</v>
      </c>
      <c r="B96">
        <v>11</v>
      </c>
    </row>
    <row r="97" spans="1:2" x14ac:dyDescent="0.3">
      <c r="A97" s="13">
        <v>11</v>
      </c>
      <c r="B97">
        <v>13</v>
      </c>
    </row>
    <row r="98" spans="1:2" x14ac:dyDescent="0.3">
      <c r="A98" s="13">
        <v>13</v>
      </c>
      <c r="B98">
        <v>9</v>
      </c>
    </row>
    <row r="99" spans="1:2" x14ac:dyDescent="0.3">
      <c r="A99" s="13">
        <v>16</v>
      </c>
      <c r="B99">
        <v>9</v>
      </c>
    </row>
    <row r="100" spans="1:2" x14ac:dyDescent="0.3">
      <c r="A100" s="13">
        <v>18</v>
      </c>
      <c r="B100">
        <v>3</v>
      </c>
    </row>
    <row r="101" spans="1:2" x14ac:dyDescent="0.3">
      <c r="A101" s="13">
        <v>20</v>
      </c>
      <c r="B101">
        <v>3</v>
      </c>
    </row>
    <row r="102" spans="1:2" x14ac:dyDescent="0.3">
      <c r="A102" s="13">
        <v>23</v>
      </c>
    </row>
    <row r="103" spans="1:2" x14ac:dyDescent="0.3">
      <c r="A103" s="13">
        <v>25</v>
      </c>
    </row>
    <row r="104" spans="1:2" x14ac:dyDescent="0.3">
      <c r="A104" s="13">
        <v>27</v>
      </c>
    </row>
    <row r="105" spans="1:2" x14ac:dyDescent="0.3">
      <c r="A105" s="13">
        <v>30</v>
      </c>
    </row>
    <row r="106" spans="1:2" x14ac:dyDescent="0.3">
      <c r="A106" s="13"/>
    </row>
    <row r="107" spans="1:2" x14ac:dyDescent="0.3">
      <c r="A107" s="13"/>
    </row>
    <row r="108" spans="1:2" x14ac:dyDescent="0.3">
      <c r="A108" s="13"/>
    </row>
    <row r="109" spans="1:2" x14ac:dyDescent="0.3">
      <c r="A109" s="13"/>
    </row>
    <row r="110" spans="1:2" x14ac:dyDescent="0.3">
      <c r="A110" s="13"/>
    </row>
    <row r="111" spans="1:2" x14ac:dyDescent="0.3">
      <c r="A111" s="13"/>
    </row>
    <row r="112" spans="1:2" x14ac:dyDescent="0.3">
      <c r="A112" s="13"/>
    </row>
    <row r="113" spans="1:1" x14ac:dyDescent="0.3">
      <c r="A113" s="1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B31340-1F4F-40FE-B752-96E8B6633406}">
  <dimension ref="A1:E28"/>
  <sheetViews>
    <sheetView workbookViewId="0">
      <selection activeCell="G6" sqref="G6"/>
    </sheetView>
  </sheetViews>
  <sheetFormatPr defaultRowHeight="14.4" x14ac:dyDescent="0.3"/>
  <cols>
    <col min="1" max="1" width="21.5546875" customWidth="1"/>
  </cols>
  <sheetData>
    <row r="1" spans="1:5" x14ac:dyDescent="0.3">
      <c r="A1" t="s">
        <v>77</v>
      </c>
      <c r="B1" t="s">
        <v>78</v>
      </c>
      <c r="C1" t="s">
        <v>79</v>
      </c>
      <c r="D1" t="s">
        <v>80</v>
      </c>
    </row>
    <row r="2" spans="1:5" x14ac:dyDescent="0.3">
      <c r="A2" t="s">
        <v>81</v>
      </c>
      <c r="B2">
        <v>27.63</v>
      </c>
      <c r="C2" s="15">
        <v>1.4999999999999999E-7</v>
      </c>
      <c r="D2" s="15">
        <v>5.8999999999999996E-7</v>
      </c>
      <c r="E2" t="s">
        <v>101</v>
      </c>
    </row>
    <row r="3" spans="1:5" x14ac:dyDescent="0.3">
      <c r="A3" t="s">
        <v>93</v>
      </c>
      <c r="B3">
        <v>11.56</v>
      </c>
      <c r="C3">
        <v>6.9999999999999999E-4</v>
      </c>
      <c r="D3">
        <v>2.7000000000000001E-3</v>
      </c>
      <c r="E3" t="s">
        <v>101</v>
      </c>
    </row>
    <row r="4" spans="1:5" x14ac:dyDescent="0.3">
      <c r="A4" t="s">
        <v>82</v>
      </c>
      <c r="B4">
        <v>0.43</v>
      </c>
      <c r="C4">
        <v>0.51100000000000001</v>
      </c>
      <c r="D4">
        <v>1</v>
      </c>
      <c r="E4" t="s">
        <v>102</v>
      </c>
    </row>
    <row r="5" spans="1:5" x14ac:dyDescent="0.3">
      <c r="A5" t="s">
        <v>83</v>
      </c>
      <c r="B5">
        <v>2.16</v>
      </c>
      <c r="C5">
        <v>0.14199999999999999</v>
      </c>
      <c r="D5">
        <v>0.56820000000000004</v>
      </c>
      <c r="E5" t="s">
        <v>102</v>
      </c>
    </row>
    <row r="6" spans="1:5" x14ac:dyDescent="0.3">
      <c r="A6" t="s">
        <v>84</v>
      </c>
      <c r="B6">
        <v>27.63</v>
      </c>
      <c r="C6" s="15">
        <v>1.4999999999999999E-7</v>
      </c>
      <c r="D6" s="15">
        <v>5.8999999999999996E-7</v>
      </c>
    </row>
    <row r="7" spans="1:5" x14ac:dyDescent="0.3">
      <c r="A7" t="s">
        <v>94</v>
      </c>
      <c r="B7">
        <v>8.7799999999999994</v>
      </c>
      <c r="C7">
        <v>3.0000000000000001E-3</v>
      </c>
      <c r="D7">
        <v>1.2200000000000001E-2</v>
      </c>
    </row>
    <row r="8" spans="1:5" x14ac:dyDescent="0.3">
      <c r="A8" t="s">
        <v>85</v>
      </c>
      <c r="B8">
        <v>46.84</v>
      </c>
      <c r="C8" s="15">
        <v>0</v>
      </c>
      <c r="D8" s="15">
        <v>0</v>
      </c>
    </row>
    <row r="9" spans="1:5" x14ac:dyDescent="0.3">
      <c r="A9" t="s">
        <v>86</v>
      </c>
      <c r="B9">
        <v>34.78</v>
      </c>
      <c r="C9" s="15">
        <v>3.7E-9</v>
      </c>
      <c r="D9" s="15">
        <v>1.4999999999999999E-8</v>
      </c>
    </row>
    <row r="10" spans="1:5" x14ac:dyDescent="0.3">
      <c r="A10" t="s">
        <v>95</v>
      </c>
      <c r="B10">
        <v>11.56</v>
      </c>
      <c r="C10">
        <v>6.9999999999999999E-4</v>
      </c>
      <c r="D10">
        <v>2.7000000000000001E-3</v>
      </c>
    </row>
    <row r="11" spans="1:5" x14ac:dyDescent="0.3">
      <c r="A11" t="s">
        <v>96</v>
      </c>
      <c r="B11">
        <v>8.7799999999999994</v>
      </c>
      <c r="C11" s="15">
        <v>3.0000000000000001E-3</v>
      </c>
      <c r="D11" s="15">
        <v>1.2200000000000001E-2</v>
      </c>
    </row>
    <row r="12" spans="1:5" x14ac:dyDescent="0.3">
      <c r="A12" t="s">
        <v>97</v>
      </c>
      <c r="B12">
        <v>25.04</v>
      </c>
      <c r="C12" s="15">
        <v>5.6000000000000004E-7</v>
      </c>
      <c r="D12">
        <v>2.2000000000000001E-6</v>
      </c>
    </row>
    <row r="13" spans="1:5" x14ac:dyDescent="0.3">
      <c r="A13" t="s">
        <v>98</v>
      </c>
      <c r="B13">
        <v>9.93</v>
      </c>
      <c r="C13">
        <v>1.6000000000000001E-3</v>
      </c>
      <c r="D13">
        <v>6.4999999999999997E-3</v>
      </c>
    </row>
    <row r="14" spans="1:5" x14ac:dyDescent="0.3">
      <c r="A14" t="s">
        <v>87</v>
      </c>
      <c r="B14">
        <v>0.43</v>
      </c>
      <c r="C14">
        <v>0.51100000000000001</v>
      </c>
      <c r="D14">
        <v>1</v>
      </c>
    </row>
    <row r="15" spans="1:5" x14ac:dyDescent="0.3">
      <c r="A15" t="s">
        <v>88</v>
      </c>
      <c r="B15">
        <v>46.84</v>
      </c>
      <c r="C15" s="15">
        <v>0</v>
      </c>
      <c r="D15" s="15">
        <v>0</v>
      </c>
    </row>
    <row r="16" spans="1:5" x14ac:dyDescent="0.3">
      <c r="A16" t="s">
        <v>99</v>
      </c>
      <c r="B16">
        <v>25.04</v>
      </c>
      <c r="C16" s="15">
        <v>5.6000000000000004E-7</v>
      </c>
      <c r="D16">
        <v>2.2000000000000001E-6</v>
      </c>
    </row>
    <row r="17" spans="1:4" x14ac:dyDescent="0.3">
      <c r="A17" t="s">
        <v>89</v>
      </c>
      <c r="B17">
        <v>8.6199999999999992</v>
      </c>
      <c r="C17">
        <v>3.3E-3</v>
      </c>
      <c r="D17">
        <v>1.3299999999999999E-2</v>
      </c>
    </row>
    <row r="18" spans="1:4" x14ac:dyDescent="0.3">
      <c r="A18" t="s">
        <v>90</v>
      </c>
      <c r="B18">
        <v>2.16</v>
      </c>
      <c r="C18" s="15">
        <v>0.14199999999999999</v>
      </c>
      <c r="D18">
        <v>0.56820000000000004</v>
      </c>
    </row>
    <row r="19" spans="1:4" x14ac:dyDescent="0.3">
      <c r="A19" t="s">
        <v>91</v>
      </c>
      <c r="B19">
        <v>34.78</v>
      </c>
      <c r="C19" s="15">
        <v>3.7E-9</v>
      </c>
      <c r="D19" s="15">
        <v>1.4999999999999999E-8</v>
      </c>
    </row>
    <row r="20" spans="1:4" x14ac:dyDescent="0.3">
      <c r="A20" t="s">
        <v>100</v>
      </c>
      <c r="B20">
        <v>9.93</v>
      </c>
      <c r="C20">
        <v>1.6000000000000001E-3</v>
      </c>
      <c r="D20">
        <v>6.4999999999999997E-3</v>
      </c>
    </row>
    <row r="21" spans="1:4" x14ac:dyDescent="0.3">
      <c r="A21" t="s">
        <v>92</v>
      </c>
      <c r="B21">
        <v>8.6199999999999992</v>
      </c>
      <c r="C21">
        <v>3.3E-3</v>
      </c>
      <c r="D21">
        <v>1.3299999999999999E-2</v>
      </c>
    </row>
    <row r="28" spans="1:4" x14ac:dyDescent="0.3">
      <c r="C28" s="15"/>
      <c r="D28" s="1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R23"/>
  <sheetViews>
    <sheetView workbookViewId="0">
      <selection activeCell="L21" sqref="L21"/>
    </sheetView>
  </sheetViews>
  <sheetFormatPr defaultColWidth="11.5546875" defaultRowHeight="14.4" x14ac:dyDescent="0.3"/>
  <sheetData>
    <row r="3" spans="1:18" x14ac:dyDescent="0.3">
      <c r="A3" s="3" t="s">
        <v>10</v>
      </c>
      <c r="B3" s="3" t="s">
        <v>58</v>
      </c>
      <c r="C3" s="3"/>
      <c r="D3" s="3"/>
      <c r="E3" s="3"/>
      <c r="F3" s="3"/>
      <c r="G3" s="3"/>
      <c r="H3" s="3"/>
      <c r="J3" t="s">
        <v>10</v>
      </c>
      <c r="K3" t="s">
        <v>58</v>
      </c>
      <c r="P3" t="s">
        <v>10</v>
      </c>
      <c r="Q3" t="s">
        <v>58</v>
      </c>
    </row>
    <row r="4" spans="1:18" x14ac:dyDescent="0.3">
      <c r="A4" s="3" t="s">
        <v>11</v>
      </c>
      <c r="B4" s="4" t="s">
        <v>18</v>
      </c>
      <c r="C4" s="5" t="s">
        <v>19</v>
      </c>
      <c r="D4" s="3"/>
      <c r="E4" s="3"/>
      <c r="F4" s="3"/>
      <c r="G4" s="3"/>
      <c r="H4" s="3"/>
      <c r="J4" t="s">
        <v>11</v>
      </c>
      <c r="K4" s="6" t="s">
        <v>18</v>
      </c>
      <c r="L4" s="7" t="s">
        <v>19</v>
      </c>
      <c r="P4" t="s">
        <v>68</v>
      </c>
      <c r="Q4" s="6" t="s">
        <v>36</v>
      </c>
      <c r="R4" s="7" t="s">
        <v>37</v>
      </c>
    </row>
    <row r="5" spans="1:18" x14ac:dyDescent="0.3">
      <c r="A5" s="3" t="s">
        <v>12</v>
      </c>
      <c r="B5" s="4" t="s">
        <v>20</v>
      </c>
      <c r="C5" s="5" t="s">
        <v>21</v>
      </c>
      <c r="D5" s="3"/>
      <c r="E5" s="3"/>
      <c r="F5" s="3"/>
      <c r="G5" s="3"/>
      <c r="H5" s="3"/>
      <c r="J5" t="s">
        <v>12</v>
      </c>
      <c r="K5" s="6" t="s">
        <v>20</v>
      </c>
      <c r="L5" s="7" t="s">
        <v>21</v>
      </c>
      <c r="P5" t="s">
        <v>69</v>
      </c>
      <c r="Q5" s="6" t="s">
        <v>38</v>
      </c>
      <c r="R5" s="7" t="s">
        <v>39</v>
      </c>
    </row>
    <row r="6" spans="1:18" x14ac:dyDescent="0.3">
      <c r="A6" s="3" t="s">
        <v>13</v>
      </c>
      <c r="B6" s="4" t="s">
        <v>22</v>
      </c>
      <c r="C6" s="5" t="s">
        <v>23</v>
      </c>
      <c r="D6" s="3"/>
      <c r="E6" s="3"/>
      <c r="F6" s="3"/>
      <c r="G6" s="3"/>
      <c r="H6" s="3"/>
      <c r="J6" t="s">
        <v>13</v>
      </c>
      <c r="K6" s="6" t="s">
        <v>22</v>
      </c>
      <c r="L6" s="7" t="s">
        <v>23</v>
      </c>
      <c r="P6" t="s">
        <v>59</v>
      </c>
      <c r="Q6" s="6" t="s">
        <v>40</v>
      </c>
      <c r="R6" s="7" t="s">
        <v>41</v>
      </c>
    </row>
    <row r="7" spans="1:18" x14ac:dyDescent="0.3">
      <c r="A7" s="3" t="s">
        <v>14</v>
      </c>
      <c r="B7" s="4" t="s">
        <v>24</v>
      </c>
      <c r="C7" s="5" t="s">
        <v>25</v>
      </c>
      <c r="D7" s="3"/>
      <c r="E7" s="3"/>
      <c r="F7" s="3"/>
      <c r="G7" s="3"/>
      <c r="H7" s="3"/>
      <c r="J7" t="s">
        <v>14</v>
      </c>
      <c r="K7" s="6" t="s">
        <v>24</v>
      </c>
      <c r="L7" s="7" t="s">
        <v>25</v>
      </c>
      <c r="P7" t="s">
        <v>70</v>
      </c>
      <c r="Q7" s="6" t="s">
        <v>42</v>
      </c>
      <c r="R7" s="7" t="s">
        <v>43</v>
      </c>
    </row>
    <row r="8" spans="1:18" x14ac:dyDescent="0.3">
      <c r="A8" s="3" t="s">
        <v>15</v>
      </c>
      <c r="B8" s="4" t="s">
        <v>26</v>
      </c>
      <c r="C8" s="5" t="s">
        <v>27</v>
      </c>
      <c r="D8" s="3"/>
      <c r="E8" s="3"/>
      <c r="F8" s="3"/>
      <c r="G8" s="3"/>
      <c r="H8" s="3"/>
      <c r="J8" t="s">
        <v>15</v>
      </c>
      <c r="K8" s="6" t="s">
        <v>26</v>
      </c>
      <c r="L8" s="7" t="s">
        <v>27</v>
      </c>
      <c r="P8" t="s">
        <v>71</v>
      </c>
      <c r="Q8" s="6" t="s">
        <v>44</v>
      </c>
      <c r="R8" s="7" t="s">
        <v>45</v>
      </c>
    </row>
    <row r="9" spans="1:18" x14ac:dyDescent="0.3">
      <c r="A9" s="3" t="s">
        <v>16</v>
      </c>
      <c r="B9" s="4" t="s">
        <v>28</v>
      </c>
      <c r="C9" s="5" t="s">
        <v>29</v>
      </c>
      <c r="D9" s="3"/>
      <c r="E9" s="3"/>
      <c r="F9" s="3"/>
      <c r="G9" s="3"/>
      <c r="H9" s="3"/>
      <c r="J9" t="s">
        <v>16</v>
      </c>
      <c r="K9" s="6" t="s">
        <v>28</v>
      </c>
      <c r="L9" s="7" t="s">
        <v>29</v>
      </c>
      <c r="P9" t="s">
        <v>60</v>
      </c>
      <c r="Q9" s="6" t="s">
        <v>46</v>
      </c>
      <c r="R9" s="7" t="s">
        <v>47</v>
      </c>
    </row>
    <row r="10" spans="1:18" x14ac:dyDescent="0.3">
      <c r="A10" s="3" t="s">
        <v>66</v>
      </c>
      <c r="B10" s="4" t="s">
        <v>30</v>
      </c>
      <c r="C10" s="5" t="s">
        <v>31</v>
      </c>
      <c r="D10" s="3"/>
      <c r="E10" s="3"/>
      <c r="F10" s="3"/>
      <c r="G10" s="3"/>
      <c r="H10" s="3"/>
      <c r="K10" s="6"/>
      <c r="L10" s="7"/>
      <c r="P10" t="s">
        <v>61</v>
      </c>
      <c r="Q10" s="6" t="s">
        <v>48</v>
      </c>
      <c r="R10" s="7" t="s">
        <v>49</v>
      </c>
    </row>
    <row r="11" spans="1:18" x14ac:dyDescent="0.3">
      <c r="A11" s="3" t="s">
        <v>17</v>
      </c>
      <c r="B11" s="4" t="s">
        <v>32</v>
      </c>
      <c r="C11" s="5" t="s">
        <v>33</v>
      </c>
      <c r="D11" s="3"/>
      <c r="E11" s="3"/>
      <c r="F11" s="3"/>
      <c r="G11" s="3"/>
      <c r="H11" s="3"/>
      <c r="K11" s="6"/>
      <c r="L11" s="7"/>
      <c r="P11" t="s">
        <v>62</v>
      </c>
      <c r="Q11" s="6" t="s">
        <v>50</v>
      </c>
      <c r="R11" s="7" t="s">
        <v>51</v>
      </c>
    </row>
    <row r="12" spans="1:18" x14ac:dyDescent="0.3">
      <c r="A12" s="3" t="s">
        <v>67</v>
      </c>
      <c r="B12" s="4" t="s">
        <v>34</v>
      </c>
      <c r="C12" s="5" t="s">
        <v>35</v>
      </c>
      <c r="D12" s="3"/>
      <c r="E12" s="3"/>
      <c r="F12" s="3"/>
      <c r="G12" s="3"/>
      <c r="H12" s="3"/>
      <c r="J12" t="s">
        <v>10</v>
      </c>
      <c r="K12" t="s">
        <v>58</v>
      </c>
      <c r="P12" t="s">
        <v>63</v>
      </c>
      <c r="Q12" s="6" t="s">
        <v>52</v>
      </c>
      <c r="R12" s="7" t="s">
        <v>53</v>
      </c>
    </row>
    <row r="13" spans="1:18" x14ac:dyDescent="0.3">
      <c r="A13" s="3" t="s">
        <v>68</v>
      </c>
      <c r="B13" s="4" t="s">
        <v>36</v>
      </c>
      <c r="C13" s="5" t="s">
        <v>37</v>
      </c>
      <c r="D13" s="3"/>
      <c r="E13" s="3"/>
      <c r="F13" s="3"/>
      <c r="G13" s="3"/>
      <c r="H13" s="3"/>
      <c r="J13" t="s">
        <v>66</v>
      </c>
      <c r="K13" s="6" t="s">
        <v>30</v>
      </c>
      <c r="L13" s="7" t="s">
        <v>31</v>
      </c>
    </row>
    <row r="14" spans="1:18" x14ac:dyDescent="0.3">
      <c r="A14" s="3" t="s">
        <v>69</v>
      </c>
      <c r="B14" s="4" t="s">
        <v>38</v>
      </c>
      <c r="C14" s="5" t="s">
        <v>39</v>
      </c>
      <c r="D14" s="3"/>
      <c r="E14" s="3"/>
      <c r="F14" s="3"/>
      <c r="G14" s="3"/>
      <c r="H14" s="3"/>
      <c r="J14" t="s">
        <v>17</v>
      </c>
      <c r="K14" s="6" t="s">
        <v>32</v>
      </c>
      <c r="L14" s="7" t="s">
        <v>33</v>
      </c>
    </row>
    <row r="15" spans="1:18" x14ac:dyDescent="0.3">
      <c r="A15" s="3" t="s">
        <v>59</v>
      </c>
      <c r="B15" s="4" t="s">
        <v>40</v>
      </c>
      <c r="C15" s="5" t="s">
        <v>41</v>
      </c>
      <c r="D15" s="3"/>
      <c r="E15" s="3"/>
      <c r="F15" s="3"/>
      <c r="G15" s="3"/>
      <c r="H15" s="3"/>
      <c r="J15" t="s">
        <v>67</v>
      </c>
      <c r="K15" s="6" t="s">
        <v>34</v>
      </c>
      <c r="L15" s="7" t="s">
        <v>35</v>
      </c>
    </row>
    <row r="16" spans="1:18" x14ac:dyDescent="0.3">
      <c r="A16" s="3" t="s">
        <v>70</v>
      </c>
      <c r="B16" s="4" t="s">
        <v>42</v>
      </c>
      <c r="C16" s="5" t="s">
        <v>43</v>
      </c>
      <c r="D16" s="3"/>
      <c r="E16" s="3"/>
      <c r="F16" s="3"/>
      <c r="G16" s="3"/>
      <c r="H16" s="3"/>
      <c r="J16" t="s">
        <v>70</v>
      </c>
      <c r="K16" s="6" t="s">
        <v>42</v>
      </c>
      <c r="L16" s="7" t="s">
        <v>43</v>
      </c>
    </row>
    <row r="17" spans="1:12" x14ac:dyDescent="0.3">
      <c r="A17" s="3" t="s">
        <v>71</v>
      </c>
      <c r="B17" s="4" t="s">
        <v>44</v>
      </c>
      <c r="C17" s="5" t="s">
        <v>45</v>
      </c>
      <c r="D17" s="3"/>
      <c r="E17" s="3"/>
      <c r="F17" s="3"/>
      <c r="G17" s="3"/>
      <c r="H17" s="3"/>
      <c r="J17" t="s">
        <v>71</v>
      </c>
      <c r="K17" s="6" t="s">
        <v>44</v>
      </c>
      <c r="L17" s="7" t="s">
        <v>45</v>
      </c>
    </row>
    <row r="18" spans="1:12" x14ac:dyDescent="0.3">
      <c r="A18" s="3" t="s">
        <v>60</v>
      </c>
      <c r="B18" s="4" t="s">
        <v>46</v>
      </c>
      <c r="C18" s="5" t="s">
        <v>47</v>
      </c>
      <c r="D18" s="3"/>
      <c r="E18" s="3"/>
      <c r="F18" s="3"/>
      <c r="G18" s="3"/>
      <c r="H18" s="3"/>
      <c r="J18" t="s">
        <v>60</v>
      </c>
      <c r="K18" s="6" t="s">
        <v>46</v>
      </c>
      <c r="L18" s="7" t="s">
        <v>47</v>
      </c>
    </row>
    <row r="19" spans="1:12" x14ac:dyDescent="0.3">
      <c r="A19" s="3" t="s">
        <v>61</v>
      </c>
      <c r="B19" s="4" t="s">
        <v>48</v>
      </c>
      <c r="C19" s="5" t="s">
        <v>49</v>
      </c>
      <c r="D19" s="3"/>
      <c r="E19" s="3"/>
      <c r="F19" s="3"/>
      <c r="G19" s="3"/>
      <c r="H19" s="3"/>
      <c r="J19" t="s">
        <v>61</v>
      </c>
      <c r="K19" s="6" t="s">
        <v>48</v>
      </c>
      <c r="L19" s="7" t="s">
        <v>49</v>
      </c>
    </row>
    <row r="20" spans="1:12" x14ac:dyDescent="0.3">
      <c r="A20" s="3" t="s">
        <v>62</v>
      </c>
      <c r="B20" s="4" t="s">
        <v>50</v>
      </c>
      <c r="C20" s="5" t="s">
        <v>51</v>
      </c>
      <c r="D20" s="3"/>
      <c r="E20" s="3"/>
      <c r="F20" s="3"/>
      <c r="G20" s="3"/>
      <c r="H20" s="3"/>
      <c r="J20" t="s">
        <v>64</v>
      </c>
      <c r="K20" s="6" t="s">
        <v>54</v>
      </c>
      <c r="L20" s="7" t="s">
        <v>55</v>
      </c>
    </row>
    <row r="21" spans="1:12" x14ac:dyDescent="0.3">
      <c r="A21" s="3" t="s">
        <v>63</v>
      </c>
      <c r="B21" s="4" t="s">
        <v>52</v>
      </c>
      <c r="C21" s="5" t="s">
        <v>53</v>
      </c>
      <c r="D21" s="3"/>
      <c r="E21" s="3"/>
      <c r="F21" s="3"/>
      <c r="G21" s="3"/>
      <c r="H21" s="3"/>
      <c r="J21" t="s">
        <v>65</v>
      </c>
      <c r="K21" s="6" t="s">
        <v>56</v>
      </c>
      <c r="L21" s="7" t="s">
        <v>57</v>
      </c>
    </row>
    <row r="22" spans="1:12" x14ac:dyDescent="0.3">
      <c r="A22" s="3" t="s">
        <v>64</v>
      </c>
      <c r="B22" s="4" t="s">
        <v>54</v>
      </c>
      <c r="C22" s="5" t="s">
        <v>55</v>
      </c>
      <c r="D22" s="3"/>
      <c r="E22" s="3"/>
      <c r="F22" s="3"/>
      <c r="G22" s="3"/>
      <c r="H22" s="3"/>
    </row>
    <row r="23" spans="1:12" x14ac:dyDescent="0.3">
      <c r="A23" s="3" t="s">
        <v>65</v>
      </c>
      <c r="B23" s="4" t="s">
        <v>56</v>
      </c>
      <c r="C23" s="5" t="s">
        <v>57</v>
      </c>
      <c r="D23" s="3"/>
      <c r="E23" s="3"/>
      <c r="F23" s="3"/>
      <c r="G23" s="3"/>
      <c r="H23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</vt:lpstr>
      <vt:lpstr>stats</vt:lpstr>
      <vt:lpstr>Sheet2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Hillary Miller</dc:creator>
  <cp:lastModifiedBy>Tuckowski, Angela</cp:lastModifiedBy>
  <dcterms:created xsi:type="dcterms:W3CDTF">2018-04-11T15:01:29Z</dcterms:created>
  <dcterms:modified xsi:type="dcterms:W3CDTF">2024-03-20T17:19:51Z</dcterms:modified>
</cp:coreProperties>
</file>